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40" yWindow="165" windowWidth="14805" windowHeight="7950" firstSheet="4" activeTab="4"/>
  </bookViews>
  <sheets>
    <sheet name="19.adat" sheetId="28" state="hidden" r:id="rId1"/>
    <sheet name="19.ábra" sheetId="29" state="hidden" r:id="rId2"/>
    <sheet name="20.adat" sheetId="30" state="hidden" r:id="rId3"/>
    <sheet name="20.ábra" sheetId="31" state="hidden" r:id="rId4"/>
    <sheet name="Chart 19" sheetId="18" r:id="rId5"/>
    <sheet name="Data 19" sheetId="1" r:id="rId6"/>
    <sheet name="Chart 20" sheetId="49" r:id="rId7"/>
    <sheet name="Data 20" sheetId="50" r:id="rId8"/>
    <sheet name="Chart 21" sheetId="19" r:id="rId9"/>
    <sheet name="Data 21" sheetId="2" r:id="rId10"/>
    <sheet name="Chart 22" sheetId="38" r:id="rId11"/>
    <sheet name="Data 22" sheetId="34" r:id="rId12"/>
    <sheet name="Chart 23" sheetId="59" r:id="rId13"/>
    <sheet name="Data 23" sheetId="60" r:id="rId14"/>
    <sheet name="Chart 24" sheetId="20" r:id="rId15"/>
    <sheet name="Data 24" sheetId="3" r:id="rId16"/>
    <sheet name="Chart 25" sheetId="21" r:id="rId17"/>
    <sheet name="Data 25" sheetId="7" r:id="rId18"/>
    <sheet name="Chart 26" sheetId="57" r:id="rId19"/>
    <sheet name="Data 26" sheetId="42" r:id="rId20"/>
    <sheet name="Chart 27" sheetId="64" r:id="rId21"/>
    <sheet name="Data 27" sheetId="63" r:id="rId22"/>
    <sheet name="Chart 28" sheetId="22" r:id="rId23"/>
    <sheet name="Data 28" sheetId="9" r:id="rId24"/>
    <sheet name="Chart 29" sheetId="23" r:id="rId25"/>
    <sheet name="Data 29" sheetId="11" r:id="rId26"/>
    <sheet name="Chart 30" sheetId="39" r:id="rId27"/>
    <sheet name="Data 30" sheetId="37" r:id="rId28"/>
    <sheet name="Chart 31" sheetId="62" r:id="rId29"/>
    <sheet name="Data 31" sheetId="61" r:id="rId30"/>
    <sheet name="Chart 32" sheetId="24" r:id="rId31"/>
    <sheet name="Data 32" sheetId="13" r:id="rId32"/>
    <sheet name="Chart 33" sheetId="58" r:id="rId33"/>
    <sheet name="Data 33" sheetId="47" r:id="rId34"/>
    <sheet name="Chart 34" sheetId="51" r:id="rId35"/>
    <sheet name="Data 34" sheetId="52" r:id="rId36"/>
    <sheet name="Chart 35" sheetId="56" r:id="rId37"/>
    <sheet name="Data 35" sheetId="48" r:id="rId38"/>
    <sheet name="Chart 36" sheetId="26" r:id="rId39"/>
    <sheet name="Data 36" sheetId="17" r:id="rId40"/>
    <sheet name="25b. ábra" sheetId="43" state="hidden" r:id="rId41"/>
    <sheet name="25c. ábra" sheetId="44" state="hidden" r:id="rId42"/>
    <sheet name="31.adat" sheetId="15" state="hidden" r:id="rId43"/>
    <sheet name="31.ábra" sheetId="25" state="hidden" r:id="rId44"/>
  </sheets>
  <externalReferences>
    <externalReference r:id="rId45"/>
    <externalReference r:id="rId46"/>
    <externalReference r:id="rId47"/>
    <externalReference r:id="rId48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2" hidden="1">[1]Market!#REF!</definedName>
    <definedName name="_123Graph_A" hidden="1">[2]Market!#REF!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l" hidden="1">{"'előző év december'!$A$2:$CP$214"}</definedName>
    <definedName name="_p" hidden="1">{"'előző év december'!$A$2:$CP$214"}</definedName>
    <definedName name="_Sort" hidden="1">#REF!</definedName>
    <definedName name="_X_XX" hidden="1">[2]Market!#REF!</definedName>
    <definedName name="_zzz" hidden="1">[2]Market!#REF!</definedName>
    <definedName name="aa" hidden="1">[3]Market!#REF!</definedName>
    <definedName name="aaa" hidden="1">{"'előző év december'!$A$2:$CP$214"}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'[4]DATA WORK AREA'!$A$27:$A$33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'[4]DATA WORK AREA'!$A$27:$A$33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52511"/>
</workbook>
</file>

<file path=xl/calcChain.xml><?xml version="1.0" encoding="utf-8"?>
<calcChain xmlns="http://schemas.openxmlformats.org/spreadsheetml/2006/main"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U1" i="17"/>
  <c r="V1" i="17"/>
  <c r="W1" i="17"/>
  <c r="X1" i="17"/>
  <c r="Y1" i="17"/>
  <c r="Z1" i="17"/>
  <c r="AA1" i="17"/>
  <c r="AB1" i="17"/>
  <c r="AC1" i="17"/>
  <c r="AD1" i="17"/>
  <c r="B1" i="52"/>
  <c r="C1" i="52"/>
  <c r="D1" i="52"/>
  <c r="E1" i="52"/>
  <c r="F1" i="52"/>
  <c r="G1" i="52"/>
  <c r="H1" i="52"/>
  <c r="I1" i="52"/>
  <c r="J1" i="52"/>
  <c r="K1" i="52"/>
  <c r="L1" i="52"/>
  <c r="M1" i="52"/>
  <c r="N1" i="52"/>
  <c r="O1" i="52"/>
  <c r="P1" i="52"/>
  <c r="Q1" i="52"/>
  <c r="R1" i="52"/>
  <c r="S1" i="52"/>
  <c r="T1" i="52"/>
  <c r="U1" i="52"/>
  <c r="V1" i="52"/>
  <c r="W1" i="52"/>
  <c r="X1" i="52"/>
  <c r="Y1" i="52"/>
  <c r="Z1" i="52"/>
  <c r="AA1" i="52"/>
  <c r="AB1" i="52"/>
  <c r="AC1" i="52"/>
  <c r="AD1" i="52"/>
  <c r="AE1" i="52"/>
  <c r="AF1" i="52"/>
  <c r="B1" i="13"/>
  <c r="C1" i="13"/>
  <c r="D1" i="13"/>
  <c r="E1" i="13"/>
  <c r="F1" i="13"/>
  <c r="G1" i="13"/>
  <c r="H1" i="13"/>
  <c r="I1" i="13"/>
  <c r="J1" i="13"/>
  <c r="K1" i="13"/>
  <c r="L1" i="13"/>
  <c r="M1" i="13"/>
  <c r="N1" i="13"/>
  <c r="O1" i="13"/>
  <c r="P1" i="13"/>
  <c r="Q1" i="13"/>
  <c r="R1" i="13"/>
  <c r="S1" i="13"/>
  <c r="T1" i="13"/>
  <c r="U1" i="13"/>
  <c r="V1" i="13"/>
  <c r="W1" i="13"/>
  <c r="X1" i="13"/>
  <c r="Y1" i="13"/>
  <c r="Z1" i="13"/>
  <c r="AA1" i="13"/>
  <c r="AB1" i="13"/>
  <c r="AC1" i="13"/>
  <c r="AD1" i="13"/>
  <c r="B1" i="11"/>
  <c r="C1" i="11"/>
  <c r="D1" i="11"/>
  <c r="E1" i="11"/>
  <c r="F1" i="11"/>
  <c r="G1" i="11"/>
  <c r="H1" i="11"/>
  <c r="I1" i="11"/>
  <c r="J1" i="11"/>
  <c r="K1" i="11"/>
  <c r="L1" i="11"/>
  <c r="M1" i="11"/>
  <c r="N1" i="11"/>
  <c r="O1" i="11"/>
  <c r="P1" i="11"/>
  <c r="Q1" i="11"/>
  <c r="R1" i="11"/>
  <c r="S1" i="11"/>
  <c r="T1" i="11"/>
  <c r="U1" i="11"/>
  <c r="V1" i="11"/>
  <c r="W1" i="11"/>
  <c r="X1" i="11"/>
  <c r="Y1" i="11"/>
  <c r="Z1" i="11"/>
  <c r="AA1" i="11"/>
  <c r="AB1" i="11"/>
  <c r="AC1" i="11"/>
  <c r="AD1" i="11"/>
  <c r="B1" i="9"/>
  <c r="C1" i="9"/>
  <c r="D1" i="9"/>
  <c r="E1" i="9"/>
  <c r="F1" i="9"/>
  <c r="G1" i="9"/>
  <c r="H1" i="9"/>
  <c r="I1" i="9"/>
  <c r="J1" i="9"/>
  <c r="K1" i="9"/>
  <c r="L1" i="9"/>
  <c r="M1" i="9"/>
  <c r="N1" i="9"/>
  <c r="O1" i="9"/>
  <c r="P1" i="9"/>
  <c r="Q1" i="9"/>
  <c r="R1" i="9"/>
  <c r="S1" i="9"/>
  <c r="T1" i="9"/>
  <c r="U1" i="9"/>
  <c r="V1" i="9"/>
  <c r="W1" i="9"/>
  <c r="X1" i="9"/>
  <c r="Y1" i="9"/>
  <c r="Z1" i="9"/>
  <c r="AA1" i="9"/>
  <c r="AB1" i="9"/>
  <c r="AC1" i="9"/>
  <c r="AD1" i="9"/>
  <c r="B1" i="7"/>
  <c r="C1" i="7"/>
  <c r="D1" i="7"/>
  <c r="E1" i="7"/>
  <c r="F1" i="7"/>
  <c r="G1" i="7"/>
  <c r="H1" i="7"/>
  <c r="I1" i="7"/>
  <c r="J1" i="7"/>
  <c r="K1" i="7"/>
  <c r="L1" i="7"/>
  <c r="M1" i="7"/>
  <c r="N1" i="7"/>
  <c r="O1" i="7"/>
  <c r="P1" i="7"/>
  <c r="Q1" i="7"/>
  <c r="R1" i="7"/>
  <c r="S1" i="7"/>
  <c r="T1" i="7"/>
  <c r="U1" i="7"/>
  <c r="V1" i="7"/>
  <c r="W1" i="7"/>
  <c r="X1" i="7"/>
  <c r="Y1" i="7"/>
  <c r="Z1" i="7"/>
  <c r="AA1" i="7"/>
  <c r="AB1" i="7"/>
  <c r="AC1" i="7"/>
  <c r="AD1" i="7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G1" i="52" l="1"/>
  <c r="AE9" i="50" l="1"/>
  <c r="AF9" i="50"/>
  <c r="AG9" i="50"/>
  <c r="AD9" i="50"/>
  <c r="AI1" i="13" l="1"/>
  <c r="AI1" i="11"/>
  <c r="AF1" i="9"/>
  <c r="AG1" i="9"/>
  <c r="AH1" i="9"/>
  <c r="AI1" i="9"/>
  <c r="AI1" i="7" l="1"/>
  <c r="AI1" i="3"/>
  <c r="AH1" i="2"/>
  <c r="AF1" i="17"/>
  <c r="AG1" i="17"/>
  <c r="AH1" i="17"/>
  <c r="AI1" i="17"/>
  <c r="AE1" i="17"/>
  <c r="AF1" i="15"/>
  <c r="AG1" i="15"/>
  <c r="AH1" i="15"/>
  <c r="AI1" i="15"/>
  <c r="AE1" i="15"/>
  <c r="AF1" i="13"/>
  <c r="AG1" i="13"/>
  <c r="AH1" i="13"/>
  <c r="AE1" i="13"/>
  <c r="AF1" i="11"/>
  <c r="AG1" i="11"/>
  <c r="AH1" i="11"/>
  <c r="AE1" i="11"/>
  <c r="AE1" i="9"/>
  <c r="AH1" i="7"/>
  <c r="AF1" i="7"/>
  <c r="AG1" i="7"/>
  <c r="AE1" i="7"/>
  <c r="AF1" i="3"/>
  <c r="AG1" i="3"/>
  <c r="AH1" i="3"/>
  <c r="AE1" i="3"/>
  <c r="AG3" i="2" l="1"/>
  <c r="C6" i="7" l="1"/>
  <c r="D6" i="7" l="1"/>
  <c r="E6" i="7" l="1"/>
  <c r="F6" i="7" l="1"/>
  <c r="G6" i="7" l="1"/>
  <c r="H6" i="7" l="1"/>
  <c r="I6" i="7" l="1"/>
  <c r="J6" i="7" l="1"/>
  <c r="K6" i="7" l="1"/>
  <c r="L6" i="7" l="1"/>
  <c r="M6" i="7" l="1"/>
  <c r="N6" i="7" l="1"/>
  <c r="O6" i="7" l="1"/>
  <c r="P6" i="7" l="1"/>
  <c r="Q6" i="7" l="1"/>
  <c r="R6" i="7" l="1"/>
  <c r="S6" i="7" l="1"/>
  <c r="T6" i="7" l="1"/>
  <c r="U6" i="7" l="1"/>
  <c r="V6" i="7" l="1"/>
  <c r="W6" i="7" l="1"/>
  <c r="X6" i="7" l="1"/>
  <c r="Y6" i="7" l="1"/>
  <c r="Z6" i="7" l="1"/>
  <c r="AA6" i="7" l="1"/>
  <c r="AB6" i="7" l="1"/>
  <c r="AC6" i="7" l="1"/>
  <c r="AD6" i="7" l="1"/>
  <c r="AE6" i="7" l="1"/>
  <c r="AF6" i="7" l="1"/>
  <c r="AG6" i="7" l="1"/>
  <c r="AH6" i="7" l="1"/>
  <c r="AD5" i="30" l="1"/>
  <c r="AA5" i="30" l="1"/>
  <c r="W5" i="30"/>
  <c r="S5" i="30"/>
  <c r="AE5" i="30"/>
  <c r="AB5" i="30"/>
  <c r="X5" i="30"/>
  <c r="T5" i="30"/>
  <c r="AI5" i="30"/>
  <c r="Z5" i="30"/>
  <c r="V5" i="30"/>
  <c r="R5" i="30"/>
  <c r="AA3" i="2"/>
  <c r="Y3" i="2"/>
  <c r="AK4" i="28"/>
  <c r="AH5" i="30"/>
  <c r="AG8" i="30"/>
  <c r="V3" i="2"/>
  <c r="AH4" i="28"/>
  <c r="AF5" i="30"/>
  <c r="AI8" i="30"/>
  <c r="U3" i="2"/>
  <c r="AG5" i="30"/>
  <c r="AE8" i="30"/>
  <c r="AH8" i="30"/>
  <c r="AD4" i="28"/>
  <c r="R4" i="28"/>
  <c r="J4" i="28"/>
  <c r="Z4" i="28"/>
  <c r="V4" i="28"/>
  <c r="AC5" i="30"/>
  <c r="Y5" i="30"/>
  <c r="U5" i="30"/>
  <c r="AC8" i="30"/>
  <c r="Y8" i="30"/>
  <c r="U8" i="30"/>
  <c r="AB8" i="30"/>
  <c r="X8" i="30"/>
  <c r="T8" i="30"/>
  <c r="AK8" i="30"/>
  <c r="AK5" i="30"/>
  <c r="AJ5" i="30"/>
  <c r="Z3" i="2" l="1"/>
  <c r="AJ8" i="30"/>
  <c r="N4" i="28"/>
  <c r="S4" i="28"/>
  <c r="Y4" i="28"/>
  <c r="M4" i="28"/>
  <c r="AC4" i="28"/>
  <c r="W4" i="28"/>
  <c r="I3" i="2"/>
  <c r="O4" i="28"/>
  <c r="P3" i="2"/>
  <c r="AF4" i="28"/>
  <c r="K3" i="2"/>
  <c r="B3" i="2"/>
  <c r="S8" i="30"/>
  <c r="R8" i="30"/>
  <c r="C4" i="13"/>
  <c r="D2" i="15"/>
  <c r="H3" i="2"/>
  <c r="AJ4" i="28"/>
  <c r="G3" i="2"/>
  <c r="AB3" i="2"/>
  <c r="AI4" i="28"/>
  <c r="O3" i="2"/>
  <c r="J3" i="2"/>
  <c r="W8" i="30"/>
  <c r="V8" i="30"/>
  <c r="P4" i="28"/>
  <c r="X4" i="28"/>
  <c r="AE4" i="28"/>
  <c r="T4" i="28"/>
  <c r="X3" i="2"/>
  <c r="AD3" i="2"/>
  <c r="W3" i="2"/>
  <c r="E3" i="2"/>
  <c r="AF3" i="2"/>
  <c r="L3" i="2"/>
  <c r="N3" i="2"/>
  <c r="AA8" i="30"/>
  <c r="Z8" i="30"/>
  <c r="AD11" i="15"/>
  <c r="AD17" i="15"/>
  <c r="L4" i="28"/>
  <c r="M3" i="2"/>
  <c r="S3" i="2"/>
  <c r="AC3" i="2"/>
  <c r="AE3" i="2"/>
  <c r="C3" i="2"/>
  <c r="R3" i="2"/>
  <c r="K4" i="28"/>
  <c r="C2" i="15"/>
  <c r="U4" i="28"/>
  <c r="AB4" i="28"/>
  <c r="Q4" i="28"/>
  <c r="AA4" i="28"/>
  <c r="AD8" i="30"/>
  <c r="D3" i="2"/>
  <c r="AF8" i="30"/>
  <c r="AG4" i="28"/>
  <c r="Q3" i="2"/>
  <c r="T3" i="2"/>
  <c r="F3" i="2"/>
  <c r="AE11" i="15" l="1"/>
  <c r="AD18" i="15"/>
  <c r="AD12" i="15"/>
  <c r="AD10" i="15"/>
  <c r="AD16" i="15"/>
  <c r="E2" i="15"/>
  <c r="D4" i="13"/>
  <c r="AH16" i="15" l="1"/>
  <c r="AH10" i="15"/>
  <c r="AF11" i="15"/>
  <c r="AH18" i="15"/>
  <c r="AH12" i="15"/>
  <c r="F2" i="15"/>
  <c r="E4" i="13"/>
  <c r="F4" i="13" l="1"/>
  <c r="G2" i="15"/>
  <c r="AG11" i="15"/>
  <c r="H2" i="15" l="1"/>
  <c r="AH11" i="15"/>
  <c r="AH17" i="15"/>
  <c r="G4" i="13"/>
  <c r="H4" i="13" l="1"/>
  <c r="I2" i="15"/>
  <c r="J2" i="15" l="1"/>
  <c r="I4" i="13"/>
  <c r="K2" i="15" l="1"/>
  <c r="J4" i="13"/>
  <c r="K4" i="13" l="1"/>
  <c r="L2" i="15"/>
  <c r="L4" i="13" l="1"/>
  <c r="M2" i="15"/>
  <c r="N2" i="15" l="1"/>
  <c r="M4" i="13"/>
  <c r="N4" i="13" l="1"/>
  <c r="O2" i="15"/>
  <c r="P2" i="15" l="1"/>
  <c r="O4" i="13"/>
  <c r="P4" i="13" l="1"/>
  <c r="Q2" i="15"/>
  <c r="R2" i="15" l="1"/>
  <c r="Q4" i="13"/>
  <c r="S2" i="15" l="1"/>
  <c r="R4" i="13"/>
  <c r="S4" i="13" l="1"/>
  <c r="T2" i="15"/>
  <c r="U2" i="15" l="1"/>
  <c r="T4" i="13"/>
  <c r="U4" i="13" l="1"/>
  <c r="V2" i="15"/>
  <c r="V4" i="13" l="1"/>
  <c r="W2" i="15"/>
  <c r="W4" i="13" l="1"/>
  <c r="X2" i="15"/>
  <c r="X4" i="13" l="1"/>
  <c r="Y2" i="15"/>
  <c r="Y4" i="13" l="1"/>
  <c r="Z2" i="15"/>
  <c r="Z14" i="15" s="1"/>
  <c r="AA2" i="15" l="1"/>
  <c r="Z4" i="13"/>
  <c r="AB2" i="15" l="1"/>
  <c r="AA4" i="13"/>
  <c r="AC2" i="15" l="1"/>
  <c r="AB4" i="13"/>
  <c r="AC4" i="13" l="1"/>
  <c r="AD9" i="15"/>
  <c r="AD15" i="15"/>
  <c r="AD2" i="15"/>
  <c r="AD4" i="13" l="1"/>
  <c r="AD8" i="15"/>
  <c r="AD14" i="15"/>
  <c r="AE2" i="15"/>
  <c r="AE8" i="15" s="1"/>
  <c r="AF2" i="15" l="1"/>
  <c r="AF8" i="15" s="1"/>
  <c r="AE4" i="13"/>
  <c r="AG2" i="15" l="1"/>
  <c r="AG8" i="15" s="1"/>
  <c r="AF4" i="13"/>
  <c r="AG4" i="13" l="1"/>
  <c r="AH15" i="15"/>
  <c r="AH2" i="15"/>
  <c r="AH9" i="15"/>
  <c r="AH4" i="13" l="1"/>
  <c r="AH14" i="15"/>
  <c r="AH8" i="15"/>
</calcChain>
</file>

<file path=xl/comments1.xml><?xml version="1.0" encoding="utf-8"?>
<comments xmlns="http://schemas.openxmlformats.org/spreadsheetml/2006/main">
  <authors>
    <author>Szerző</author>
  </authors>
  <commentList>
    <comment ref="AD11" authorId="0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derivatívák nélkül</t>
        </r>
      </text>
    </comment>
  </commentList>
</comments>
</file>

<file path=xl/sharedStrings.xml><?xml version="1.0" encoding="utf-8"?>
<sst xmlns="http://schemas.openxmlformats.org/spreadsheetml/2006/main" count="316" uniqueCount="87">
  <si>
    <t>IV.</t>
  </si>
  <si>
    <t>2006.I.</t>
  </si>
  <si>
    <t>II.</t>
  </si>
  <si>
    <t>III.</t>
  </si>
  <si>
    <t>2007.I.</t>
  </si>
  <si>
    <t>2008.I.</t>
  </si>
  <si>
    <t>2009.I.</t>
  </si>
  <si>
    <t>2010.I.</t>
  </si>
  <si>
    <t>2012.I.</t>
  </si>
  <si>
    <t>2013.I.</t>
  </si>
  <si>
    <t>2011.I.</t>
  </si>
  <si>
    <t>2010. I.</t>
  </si>
  <si>
    <t>Állam kumulált nettó adósság típusú forrásbeáramlása</t>
  </si>
  <si>
    <t>Nettó devizahitel és devizakötvény</t>
  </si>
  <si>
    <t>Devizatartalék</t>
  </si>
  <si>
    <t>MNB tartozásai (repo)</t>
  </si>
  <si>
    <t>Forintállampapírok és MNB-kötvény</t>
  </si>
  <si>
    <t>Nettó FDI</t>
  </si>
  <si>
    <t>Nettó tulajdonosi hitel</t>
  </si>
  <si>
    <t>Nettó külföldi hitel</t>
  </si>
  <si>
    <t>2014.I.</t>
  </si>
  <si>
    <t>Részesedés és újrabefektetett jövedelem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</si>
  <si>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</si>
  <si>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</si>
  <si>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</si>
  <si>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</si>
  <si>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</si>
  <si>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</si>
  <si>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</si>
  <si>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</si>
  <si>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</si>
  <si>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</si>
  <si>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Net lending from the real economy’s side</t>
  </si>
  <si>
    <t>Net lending from the financial account’s side</t>
  </si>
  <si>
    <t>Net errors and omissions</t>
  </si>
  <si>
    <t>2015 Q1</t>
  </si>
  <si>
    <t>2016 Q1</t>
  </si>
  <si>
    <t>Transactions related to derivatives</t>
  </si>
  <si>
    <t xml:space="preserve">Debt-type financing </t>
  </si>
  <si>
    <t xml:space="preserve">Non-debt type financing </t>
  </si>
  <si>
    <t>Net borrowing (financial account)</t>
  </si>
  <si>
    <t>Net borrowing (current and capital account)</t>
  </si>
  <si>
    <t>Net FDI inflow</t>
  </si>
  <si>
    <t>Net borrowing from the financial account’s side</t>
  </si>
  <si>
    <t>Dividends</t>
  </si>
  <si>
    <t>Reinvested earnings</t>
  </si>
  <si>
    <t>Dividend pay-out ratio (in % of annual profit, r. h .s.)</t>
  </si>
  <si>
    <t>Banking sector</t>
  </si>
  <si>
    <t>General government sector</t>
  </si>
  <si>
    <t xml:space="preserve">Corporate sector </t>
  </si>
  <si>
    <t>Net borrowing (financial account’s side)</t>
  </si>
  <si>
    <t>Net direct investment</t>
  </si>
  <si>
    <t>Net portfolio equity</t>
  </si>
  <si>
    <t xml:space="preserve">Net non-debt type financing </t>
  </si>
  <si>
    <t>FDI in Hungary without capital in transit</t>
  </si>
  <si>
    <t>FDI abroad without capital in transit</t>
  </si>
  <si>
    <t>FDI abroad</t>
  </si>
  <si>
    <t>FDI in Hungary</t>
  </si>
  <si>
    <t>Net foreign direct investment</t>
  </si>
  <si>
    <t>Capital injections</t>
  </si>
  <si>
    <t>FDI to corporate sector</t>
  </si>
  <si>
    <t>Net FDI</t>
  </si>
  <si>
    <t>Effect of state acquisitions</t>
  </si>
  <si>
    <t>Corrected net FDI*</t>
  </si>
  <si>
    <t>FDI to banking sector (without capital injections)</t>
  </si>
  <si>
    <t>Equity</t>
  </si>
  <si>
    <t>Intercompany loans</t>
  </si>
  <si>
    <t>Non-residents domestic portfolio investments</t>
  </si>
  <si>
    <t>Residents portfolio investments abroad</t>
  </si>
  <si>
    <t>Banking sector net funds</t>
  </si>
  <si>
    <t>Net borrowing</t>
  </si>
  <si>
    <t>Deposits</t>
  </si>
  <si>
    <t>Gross external debt</t>
  </si>
  <si>
    <t>Gross assets</t>
  </si>
  <si>
    <t>Net external debt</t>
  </si>
  <si>
    <t>Short term</t>
  </si>
  <si>
    <t>Long term</t>
  </si>
  <si>
    <t>Cumulated debt-type financing of the general government</t>
  </si>
  <si>
    <t xml:space="preserve">Foreign exchange reserves </t>
  </si>
  <si>
    <t>Other assets</t>
  </si>
  <si>
    <t>Liabilities</t>
  </si>
  <si>
    <t>Net forint bond issuance</t>
  </si>
  <si>
    <t>Non-residents</t>
  </si>
  <si>
    <t>Housholds</t>
  </si>
  <si>
    <t>Other</t>
  </si>
  <si>
    <t>Debt-type financing of the corporate sector</t>
  </si>
  <si>
    <t>Gross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</si>
</sst>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0.000"/>
    <numFmt numFmtId="167" formatCode="General_)"/>
    <numFmt numFmtId="168" formatCode="_-* #,##0.00_-;\-* #,##0.00_-;_-* &quot;-&quot;??_-;_-@_-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"/>
    <numFmt numFmtId="177" formatCode="0.0000%"/>
    <numFmt numFmtId="178" formatCode="0.0%"/>
    <numFmt numFmtId="179" formatCode="0.00_)"/>
    <numFmt numFmtId="180" formatCode="&quot;Yes&quot;;[Red]&quot;No&quot;"/>
    <numFmt numFmtId="181" formatCode="0.00000"/>
    <numFmt numFmtId="182" formatCode="[&gt;0]General"/>
    <numFmt numFmtId="183" formatCode="##0.0;\-##0.0;0.0;"/>
    <numFmt numFmtId="184" formatCode="_(&quot;$&quot;* #,##0.00_);_(&quot;$&quot;* \(#,##0.00\);_(&quot;$&quot;* &quot;-&quot;??_);_(@_)"/>
    <numFmt numFmtId="185" formatCode="_-&quot;$&quot;* #,##0_-;\-&quot;$&quot;* #,##0_-;_-&quot;$&quot;* &quot;-&quot;_-;_-@_-"/>
    <numFmt numFmtId="186" formatCode="&quot;DM&quot;#,##0.00;[Red]\-&quot;DM&quot;#,##0.00"/>
  </numFmts>
  <fonts count="189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Trebuchet MS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u/>
      <sz val="12"/>
      <color indexed="12"/>
      <name val="Times New Roman"/>
      <family val="1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2"/>
      <charset val="238"/>
    </font>
    <font>
      <sz val="10"/>
      <color theme="1"/>
      <name val="Trebuchet MS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Trebuchet MS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9C0006"/>
      <name val="Trebuchet MS"/>
      <family val="2"/>
      <charset val="238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0"/>
      <color rgb="FF3F3F76"/>
      <name val="Trebuchet MS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0"/>
      <color rgb="FFFA7D00"/>
      <name val="Trebuchet MS"/>
      <family val="2"/>
      <charset val="238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0"/>
      <color theme="0"/>
      <name val="Trebuchet MS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5"/>
      <color theme="3"/>
      <name val="Trebuchet MS"/>
      <family val="2"/>
      <charset val="238"/>
    </font>
    <font>
      <b/>
      <sz val="13"/>
      <color theme="3"/>
      <name val="Calibri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theme="3"/>
      <name val="Trebuchet MS"/>
      <family val="2"/>
      <charset val="238"/>
    </font>
    <font>
      <b/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theme="3"/>
      <name val="Trebuchet MS"/>
      <family val="2"/>
      <charset val="238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0"/>
      <color rgb="FF7F7F7F"/>
      <name val="Trebuchet MS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0"/>
      <name val="Arial CE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Trebuchet MS"/>
      <family val="2"/>
      <charset val="238"/>
    </font>
    <font>
      <sz val="12"/>
      <name val="Arial CE"/>
      <family val="2"/>
      <charset val="238"/>
    </font>
    <font>
      <sz val="8"/>
      <name val="Futura Bk BT"/>
    </font>
    <font>
      <sz val="10"/>
      <color rgb="FF006100"/>
      <name val="Trebuchet MS"/>
      <family val="2"/>
      <charset val="238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sz val="10"/>
      <color rgb="FFFA7D00"/>
      <name val="Trebuchet MS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0"/>
      <color rgb="FF3F3F3F"/>
      <name val="Trebuchet MS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0"/>
      <color rgb="FF9C6500"/>
      <name val="Trebuchet MS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2"/>
      <name val="Garamond"/>
      <family val="1"/>
      <charset val="238"/>
    </font>
    <font>
      <sz val="11"/>
      <color theme="1"/>
      <name val="Trebuchet MS"/>
      <family val="2"/>
      <charset val="238"/>
    </font>
    <font>
      <sz val="10"/>
      <name val="MS Sans Serif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sz val="10"/>
      <name val="Garamond"/>
      <family val="1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sz val="10"/>
      <color theme="1"/>
      <name val="Calibri"/>
      <family val="2"/>
      <charset val="238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</font>
    <font>
      <b/>
      <sz val="11"/>
      <color indexed="8"/>
      <name val="Times New Roman"/>
      <family val="2"/>
      <charset val="238"/>
    </font>
    <font>
      <b/>
      <sz val="10"/>
      <color theme="1"/>
      <name val="Trebuchet MS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color rgb="FFFA7D00"/>
      <name val="Calibri"/>
      <family val="2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55">
    <xf numFmtId="0" fontId="0" fillId="0" borderId="0"/>
    <xf numFmtId="0" fontId="6" fillId="0" borderId="0"/>
    <xf numFmtId="0" fontId="7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0" fontId="10" fillId="0" borderId="0"/>
    <xf numFmtId="0" fontId="11" fillId="0" borderId="0"/>
    <xf numFmtId="0" fontId="6" fillId="0" borderId="0"/>
    <xf numFmtId="0" fontId="2" fillId="0" borderId="0"/>
    <xf numFmtId="0" fontId="12" fillId="0" borderId="0"/>
    <xf numFmtId="0" fontId="13" fillId="0" borderId="0"/>
    <xf numFmtId="0" fontId="7" fillId="0" borderId="0"/>
    <xf numFmtId="0" fontId="14" fillId="0" borderId="0"/>
    <xf numFmtId="0" fontId="13" fillId="0" borderId="0"/>
    <xf numFmtId="0" fontId="10" fillId="0" borderId="0"/>
    <xf numFmtId="0" fontId="7" fillId="0" borderId="0"/>
    <xf numFmtId="0" fontId="15" fillId="0" borderId="0"/>
    <xf numFmtId="0" fontId="10" fillId="0" borderId="0"/>
    <xf numFmtId="0" fontId="13" fillId="0" borderId="0"/>
    <xf numFmtId="0" fontId="15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3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4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9" fontId="13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/>
    <xf numFmtId="0" fontId="20" fillId="0" borderId="0" applyNumberFormat="0" applyFill="0" applyBorder="0" applyAlignment="0"/>
    <xf numFmtId="0" fontId="2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7" fillId="0" borderId="0"/>
    <xf numFmtId="0" fontId="22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4" fillId="33" borderId="0" applyNumberFormat="0" applyBorder="0" applyAlignment="0" applyProtection="0"/>
    <xf numFmtId="0" fontId="25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27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4" fillId="34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1" fillId="14" borderId="0" applyNumberFormat="0" applyBorder="0" applyAlignment="0" applyProtection="0"/>
    <xf numFmtId="0" fontId="27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4" fillId="35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1" fillId="18" borderId="0" applyNumberFormat="0" applyBorder="0" applyAlignment="0" applyProtection="0"/>
    <xf numFmtId="0" fontId="27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4" fillId="36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1" fillId="22" borderId="0" applyNumberFormat="0" applyBorder="0" applyAlignment="0" applyProtection="0"/>
    <xf numFmtId="0" fontId="27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4" fillId="37" borderId="0" applyNumberFormat="0" applyBorder="0" applyAlignment="0" applyProtection="0"/>
    <xf numFmtId="0" fontId="25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1" fillId="26" borderId="0" applyNumberFormat="0" applyBorder="0" applyAlignment="0" applyProtection="0"/>
    <xf numFmtId="0" fontId="27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4" fillId="38" borderId="0" applyNumberFormat="0" applyBorder="0" applyAlignment="0" applyProtection="0"/>
    <xf numFmtId="0" fontId="25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1" fillId="30" borderId="0" applyNumberFormat="0" applyBorder="0" applyAlignment="0" applyProtection="0"/>
    <xf numFmtId="0" fontId="27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7" fillId="10" borderId="0" applyNumberFormat="0" applyBorder="0" applyAlignment="0" applyProtection="0"/>
    <xf numFmtId="0" fontId="28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7" fillId="14" borderId="0" applyNumberFormat="0" applyBorder="0" applyAlignment="0" applyProtection="0"/>
    <xf numFmtId="0" fontId="28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7" fillId="18" borderId="0" applyNumberFormat="0" applyBorder="0" applyAlignment="0" applyProtection="0"/>
    <xf numFmtId="0" fontId="28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7" fillId="22" borderId="0" applyNumberFormat="0" applyBorder="0" applyAlignment="0" applyProtection="0"/>
    <xf numFmtId="0" fontId="28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7" fillId="2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7" fillId="30" borderId="0" applyNumberFormat="0" applyBorder="0" applyAlignment="0" applyProtection="0"/>
    <xf numFmtId="0" fontId="28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4" fillId="40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1" fillId="11" borderId="0" applyNumberFormat="0" applyBorder="0" applyAlignment="0" applyProtection="0"/>
    <xf numFmtId="0" fontId="27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4" fillId="41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1" fillId="15" borderId="0" applyNumberFormat="0" applyBorder="0" applyAlignment="0" applyProtection="0"/>
    <xf numFmtId="0" fontId="27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4" fillId="42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1" fillId="19" borderId="0" applyNumberFormat="0" applyBorder="0" applyAlignment="0" applyProtection="0"/>
    <xf numFmtId="0" fontId="27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4" fillId="36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1" fillId="23" borderId="0" applyNumberFormat="0" applyBorder="0" applyAlignment="0" applyProtection="0"/>
    <xf numFmtId="0" fontId="27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24" fillId="40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1" fillId="27" borderId="0" applyNumberFormat="0" applyBorder="0" applyAlignment="0" applyProtection="0"/>
    <xf numFmtId="0" fontId="27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4" fillId="43" borderId="0" applyNumberFormat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1" fillId="31" borderId="0" applyNumberFormat="0" applyBorder="0" applyAlignment="0" applyProtection="0"/>
    <xf numFmtId="0" fontId="27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7" fillId="11" borderId="0" applyNumberFormat="0" applyBorder="0" applyAlignment="0" applyProtection="0"/>
    <xf numFmtId="0" fontId="28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7" fillId="15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7" fillId="19" borderId="0" applyNumberFormat="0" applyBorder="0" applyAlignment="0" applyProtection="0"/>
    <xf numFmtId="0" fontId="28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7" fillId="23" borderId="0" applyNumberFormat="0" applyBorder="0" applyAlignment="0" applyProtection="0"/>
    <xf numFmtId="0" fontId="28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7" fillId="27" borderId="0" applyNumberFormat="0" applyBorder="0" applyAlignment="0" applyProtection="0"/>
    <xf numFmtId="0" fontId="28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7" fillId="31" borderId="0" applyNumberFormat="0" applyBorder="0" applyAlignment="0" applyProtection="0"/>
    <xf numFmtId="0" fontId="28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44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41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42" borderId="0" applyNumberFormat="0" applyBorder="0" applyAlignment="0" applyProtection="0"/>
    <xf numFmtId="0" fontId="29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45" borderId="0" applyNumberFormat="0" applyBorder="0" applyAlignment="0" applyProtection="0"/>
    <xf numFmtId="0" fontId="29" fillId="28" borderId="0" applyNumberFormat="0" applyBorder="0" applyAlignment="0" applyProtection="0"/>
    <xf numFmtId="0" fontId="30" fillId="28" borderId="0" applyNumberFormat="0" applyBorder="0" applyAlignment="0" applyProtection="0"/>
    <xf numFmtId="0" fontId="31" fillId="28" borderId="0" applyNumberFormat="0" applyBorder="0" applyAlignment="0" applyProtection="0"/>
    <xf numFmtId="0" fontId="32" fillId="46" borderId="0" applyNumberFormat="0" applyBorder="0" applyAlignment="0" applyProtection="0"/>
    <xf numFmtId="0" fontId="29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2" borderId="0" applyNumberFormat="0" applyBorder="0" applyAlignment="0" applyProtection="0"/>
    <xf numFmtId="0" fontId="32" fillId="47" borderId="0" applyNumberFormat="0" applyBorder="0" applyAlignment="0" applyProtection="0"/>
    <xf numFmtId="0" fontId="31" fillId="12" borderId="0" applyNumberFormat="0" applyBorder="0" applyAlignment="0" applyProtection="0"/>
    <xf numFmtId="0" fontId="33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16" borderId="0" applyNumberFormat="0" applyBorder="0" applyAlignment="0" applyProtection="0"/>
    <xf numFmtId="0" fontId="33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20" borderId="0" applyNumberFormat="0" applyBorder="0" applyAlignment="0" applyProtection="0"/>
    <xf numFmtId="0" fontId="33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24" borderId="0" applyNumberFormat="0" applyBorder="0" applyAlignment="0" applyProtection="0"/>
    <xf numFmtId="0" fontId="33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28" borderId="0" applyNumberFormat="0" applyBorder="0" applyAlignment="0" applyProtection="0"/>
    <xf numFmtId="0" fontId="33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32" borderId="0" applyNumberFormat="0" applyBorder="0" applyAlignment="0" applyProtection="0"/>
    <xf numFmtId="0" fontId="33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9" borderId="0" applyNumberFormat="0" applyBorder="0" applyAlignment="0" applyProtection="0"/>
    <xf numFmtId="0" fontId="33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1" fillId="17" borderId="0" applyNumberFormat="0" applyBorder="0" applyAlignment="0" applyProtection="0"/>
    <xf numFmtId="0" fontId="33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21" borderId="0" applyNumberFormat="0" applyBorder="0" applyAlignment="0" applyProtection="0"/>
    <xf numFmtId="0" fontId="33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2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29" borderId="0" applyNumberFormat="0" applyBorder="0" applyAlignment="0" applyProtection="0"/>
    <xf numFmtId="0" fontId="33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12">
      <alignment horizontal="center" vertical="center"/>
    </xf>
    <xf numFmtId="0" fontId="35" fillId="0" borderId="12">
      <alignment horizontal="center" vertical="center"/>
    </xf>
    <xf numFmtId="0" fontId="35" fillId="0" borderId="12">
      <alignment horizontal="center" vertical="center"/>
    </xf>
    <xf numFmtId="0" fontId="36" fillId="3" borderId="0" applyNumberFormat="0" applyBorder="0" applyAlignment="0" applyProtection="0"/>
    <xf numFmtId="0" fontId="37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9" fillId="5" borderId="6" applyNumberFormat="0" applyAlignment="0" applyProtection="0"/>
    <xf numFmtId="0" fontId="40" fillId="5" borderId="6" applyNumberFormat="0" applyAlignment="0" applyProtection="0"/>
    <xf numFmtId="0" fontId="41" fillId="52" borderId="13" applyNumberFormat="0" applyAlignment="0" applyProtection="0"/>
    <xf numFmtId="0" fontId="41" fillId="52" borderId="13" applyNumberFormat="0" applyAlignment="0" applyProtection="0"/>
    <xf numFmtId="0" fontId="42" fillId="5" borderId="6" applyNumberFormat="0" applyAlignment="0" applyProtection="0"/>
    <xf numFmtId="0" fontId="43" fillId="53" borderId="13" applyNumberFormat="0" applyAlignment="0" applyProtection="0"/>
    <xf numFmtId="0" fontId="43" fillId="53" borderId="13" applyNumberFormat="0" applyAlignment="0" applyProtection="0"/>
    <xf numFmtId="0" fontId="41" fillId="38" borderId="13" applyNumberFormat="0" applyAlignment="0" applyProtection="0"/>
    <xf numFmtId="0" fontId="41" fillId="38" borderId="13" applyNumberFormat="0" applyAlignment="0" applyProtection="0"/>
    <xf numFmtId="0" fontId="41" fillId="38" borderId="13" applyNumberFormat="0" applyAlignment="0" applyProtection="0"/>
    <xf numFmtId="0" fontId="44" fillId="53" borderId="13" applyNumberFormat="0" applyAlignment="0" applyProtection="0"/>
    <xf numFmtId="0" fontId="44" fillId="53" borderId="13" applyNumberFormat="0" applyAlignment="0" applyProtection="0"/>
    <xf numFmtId="0" fontId="44" fillId="53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5" fillId="54" borderId="0"/>
    <xf numFmtId="0" fontId="46" fillId="6" borderId="6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9" fillId="7" borderId="9" applyNumberFormat="0" applyAlignment="0" applyProtection="0"/>
    <xf numFmtId="0" fontId="50" fillId="55" borderId="14" applyNumberFormat="0" applyAlignment="0" applyProtection="0"/>
    <xf numFmtId="0" fontId="50" fillId="55" borderId="14" applyNumberFormat="0" applyAlignment="0" applyProtection="0"/>
    <xf numFmtId="3" fontId="51" fillId="56" borderId="15" applyFont="0" applyFill="0" applyProtection="0">
      <alignment horizontal="right"/>
    </xf>
    <xf numFmtId="3" fontId="51" fillId="56" borderId="15" applyFont="0" applyFill="0" applyProtection="0">
      <alignment horizontal="right"/>
    </xf>
    <xf numFmtId="3" fontId="51" fillId="56" borderId="15" applyFont="0" applyFill="0" applyProtection="0">
      <alignment horizontal="right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7" fontId="54" fillId="0" borderId="0" applyNumberFormat="0" applyFill="0" applyBorder="0" applyProtection="0">
      <alignment horizontal="left"/>
      <protection locked="0"/>
    </xf>
    <xf numFmtId="0" fontId="55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9" fillId="0" borderId="4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2" fillId="0" borderId="5" applyNumberFormat="0" applyFill="0" applyAlignment="0" applyProtection="0"/>
    <xf numFmtId="0" fontId="63" fillId="0" borderId="5" applyNumberFormat="0" applyFill="0" applyAlignment="0" applyProtection="0"/>
    <xf numFmtId="0" fontId="64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49" fontId="65" fillId="0" borderId="17" applyFill="0" applyBorder="0" applyProtection="0">
      <alignment horizontal="right"/>
    </xf>
    <xf numFmtId="168" fontId="6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68" fillId="0" borderId="18" applyNumberFormat="0"/>
    <xf numFmtId="0" fontId="68" fillId="0" borderId="18" applyNumberFormat="0"/>
    <xf numFmtId="0" fontId="68" fillId="0" borderId="18" applyNumberFormat="0"/>
    <xf numFmtId="0" fontId="68" fillId="0" borderId="18" applyNumberFormat="0"/>
    <xf numFmtId="0" fontId="68" fillId="0" borderId="18" applyNumberFormat="0"/>
    <xf numFmtId="0" fontId="68" fillId="0" borderId="18" applyNumberFormat="0"/>
    <xf numFmtId="0" fontId="69" fillId="0" borderId="18" applyNumberFormat="0"/>
    <xf numFmtId="0" fontId="69" fillId="0" borderId="18" applyNumberFormat="0"/>
    <xf numFmtId="0" fontId="69" fillId="0" borderId="18" applyNumberFormat="0"/>
    <xf numFmtId="0" fontId="69" fillId="0" borderId="18" applyNumberFormat="0"/>
    <xf numFmtId="0" fontId="69" fillId="0" borderId="18" applyNumberFormat="0"/>
    <xf numFmtId="0" fontId="69" fillId="0" borderId="18" applyNumberFormat="0"/>
    <xf numFmtId="170" fontId="34" fillId="0" borderId="0" applyFont="0" applyFill="0" applyBorder="0" applyAlignment="0" applyProtection="0"/>
    <xf numFmtId="0" fontId="70" fillId="0" borderId="0">
      <alignment vertical="top" wrapText="1"/>
    </xf>
    <xf numFmtId="1" fontId="65" fillId="0" borderId="0" applyFill="0" applyBorder="0" applyProtection="0">
      <alignment horizontal="right"/>
    </xf>
    <xf numFmtId="164" fontId="65" fillId="0" borderId="0" applyFill="0" applyBorder="0" applyProtection="0">
      <alignment horizontal="right"/>
    </xf>
    <xf numFmtId="2" fontId="65" fillId="0" borderId="0" applyFill="0" applyBorder="0" applyProtection="0">
      <alignment horizontal="right"/>
    </xf>
    <xf numFmtId="0" fontId="65" fillId="0" borderId="0" applyFill="0" applyBorder="0" applyProtection="0">
      <alignment horizontal="right"/>
    </xf>
    <xf numFmtId="0" fontId="34" fillId="0" borderId="0" applyFont="0" applyFill="0" applyBorder="0" applyAlignment="0" applyProtection="0"/>
    <xf numFmtId="0" fontId="71" fillId="0" borderId="0"/>
    <xf numFmtId="171" fontId="72" fillId="57" borderId="0" applyNumberFormat="0" applyBorder="0">
      <alignment vertical="top"/>
      <protection locked="0"/>
    </xf>
    <xf numFmtId="38" fontId="13" fillId="0" borderId="0" applyFont="0" applyFill="0" applyBorder="0" applyAlignment="0" applyProtection="0"/>
    <xf numFmtId="4" fontId="73" fillId="0" borderId="0" applyFont="0" applyFill="0" applyBorder="0" applyAlignment="0" applyProtection="0"/>
    <xf numFmtId="164" fontId="35" fillId="0" borderId="0" applyBorder="0"/>
    <xf numFmtId="164" fontId="35" fillId="0" borderId="2"/>
    <xf numFmtId="0" fontId="74" fillId="7" borderId="9" applyNumberFormat="0" applyAlignment="0" applyProtection="0"/>
    <xf numFmtId="0" fontId="75" fillId="7" borderId="9" applyNumberFormat="0" applyAlignment="0" applyProtection="0"/>
    <xf numFmtId="0" fontId="49" fillId="7" borderId="9" applyNumberFormat="0" applyAlignment="0" applyProtection="0"/>
    <xf numFmtId="172" fontId="76" fillId="0" borderId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3" fontId="79" fillId="0" borderId="15">
      <alignment horizontal="right"/>
      <protection locked="0"/>
    </xf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3" fontId="84" fillId="0" borderId="0"/>
    <xf numFmtId="2" fontId="34" fillId="0" borderId="0" applyFont="0" applyFill="0" applyBorder="0" applyAlignment="0" applyProtection="0"/>
    <xf numFmtId="49" fontId="85" fillId="0" borderId="0" applyFill="0" applyBorder="0" applyProtection="0">
      <alignment horizontal="left"/>
    </xf>
    <xf numFmtId="0" fontId="86" fillId="2" borderId="0" applyNumberFormat="0" applyBorder="0" applyAlignment="0" applyProtection="0"/>
    <xf numFmtId="0" fontId="87" fillId="35" borderId="0" applyNumberFormat="0" applyBorder="0" applyAlignment="0" applyProtection="0"/>
    <xf numFmtId="0" fontId="88" fillId="35" borderId="0" applyNumberFormat="0" applyBorder="0" applyAlignment="0" applyProtection="0"/>
    <xf numFmtId="0" fontId="88" fillId="35" borderId="0" applyNumberFormat="0" applyBorder="0" applyAlignment="0" applyProtection="0"/>
    <xf numFmtId="38" fontId="89" fillId="58" borderId="0" applyNumberFormat="0" applyBorder="0" applyAlignment="0" applyProtection="0"/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34" fillId="58" borderId="15" applyNumberFormat="0" applyFont="0" applyBorder="0" applyAlignment="0" applyProtection="0">
      <alignment horizontal="center"/>
    </xf>
    <xf numFmtId="0" fontId="90" fillId="0" borderId="0">
      <alignment horizontal="center" vertical="center" wrapText="1"/>
    </xf>
    <xf numFmtId="0" fontId="91" fillId="0" borderId="19" applyNumberFormat="0" applyAlignment="0" applyProtection="0">
      <alignment horizontal="left" vertical="center"/>
    </xf>
    <xf numFmtId="0" fontId="91" fillId="0" borderId="20">
      <alignment horizontal="left" vertical="center"/>
    </xf>
    <xf numFmtId="0" fontId="91" fillId="0" borderId="20">
      <alignment horizontal="left" vertical="center"/>
    </xf>
    <xf numFmtId="0" fontId="89" fillId="0" borderId="20">
      <alignment horizontal="center" vertical="center" wrapText="1"/>
    </xf>
    <xf numFmtId="0" fontId="89" fillId="0" borderId="20">
      <alignment horizontal="center" vertical="center" wrapText="1"/>
    </xf>
    <xf numFmtId="0" fontId="89" fillId="0" borderId="20">
      <alignment horizontal="center" vertical="center" wrapText="1"/>
    </xf>
    <xf numFmtId="0" fontId="89" fillId="0" borderId="20">
      <alignment horizontal="center" vertical="center" wrapText="1"/>
    </xf>
    <xf numFmtId="0" fontId="89" fillId="0" borderId="20">
      <alignment horizontal="center" vertical="center" wrapText="1"/>
    </xf>
    <xf numFmtId="0" fontId="89" fillId="0" borderId="20">
      <alignment horizontal="center" vertical="center" wrapText="1"/>
    </xf>
    <xf numFmtId="0" fontId="92" fillId="0" borderId="0">
      <alignment horizontal="left"/>
    </xf>
    <xf numFmtId="0" fontId="92" fillId="0" borderId="0">
      <alignment horizontal="right"/>
    </xf>
    <xf numFmtId="174" fontId="93" fillId="0" borderId="0">
      <alignment horizontal="left" vertical="center"/>
    </xf>
    <xf numFmtId="0" fontId="57" fillId="0" borderId="3" applyNumberFormat="0" applyFill="0" applyAlignment="0" applyProtection="0"/>
    <xf numFmtId="0" fontId="94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60" fillId="0" borderId="4" applyNumberFormat="0" applyFill="0" applyAlignment="0" applyProtection="0"/>
    <xf numFmtId="0" fontId="96" fillId="0" borderId="22" applyNumberFormat="0" applyFill="0" applyAlignment="0" applyProtection="0"/>
    <xf numFmtId="0" fontId="97" fillId="0" borderId="22" applyNumberFormat="0" applyFill="0" applyAlignment="0" applyProtection="0"/>
    <xf numFmtId="0" fontId="97" fillId="0" borderId="22" applyNumberFormat="0" applyFill="0" applyAlignment="0" applyProtection="0"/>
    <xf numFmtId="0" fontId="63" fillId="0" borderId="5" applyNumberFormat="0" applyFill="0" applyAlignment="0" applyProtection="0"/>
    <xf numFmtId="0" fontId="98" fillId="0" borderId="16" applyNumberFormat="0" applyFill="0" applyAlignment="0" applyProtection="0"/>
    <xf numFmtId="0" fontId="64" fillId="0" borderId="16" applyNumberFormat="0" applyFill="0" applyAlignment="0" applyProtection="0"/>
    <xf numFmtId="0" fontId="64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0" fontId="92" fillId="56" borderId="23" applyFont="0" applyBorder="0">
      <alignment horizontal="center" wrapText="1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3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10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9" fontId="34" fillId="59" borderId="15" applyFont="0" applyProtection="0">
      <alignment horizontal="righ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34" fillId="59" borderId="23" applyNumberFormat="0" applyFont="0" applyBorder="0" applyAlignment="0" applyProtection="0">
      <alignment horizontal="left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/>
    <xf numFmtId="0" fontId="101" fillId="0" borderId="8" applyNumberFormat="0" applyFill="0" applyAlignment="0" applyProtection="0"/>
    <xf numFmtId="0" fontId="102" fillId="0" borderId="8" applyNumberFormat="0" applyFill="0" applyAlignment="0" applyProtection="0"/>
    <xf numFmtId="0" fontId="103" fillId="0" borderId="8" applyNumberFormat="0" applyFill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171" fontId="107" fillId="60" borderId="0" applyNumberFormat="0" applyBorder="0">
      <alignment horizontal="left"/>
      <protection locked="0"/>
    </xf>
    <xf numFmtId="0" fontId="35" fillId="0" borderId="0" applyNumberFormat="0" applyFont="0" applyFill="0">
      <alignment horizontal="left" vertical="top" wrapText="1"/>
    </xf>
    <xf numFmtId="165" fontId="108" fillId="0" borderId="0" applyFont="0" applyFill="0" applyBorder="0" applyAlignment="0" applyProtection="0"/>
    <xf numFmtId="3" fontId="108" fillId="0" borderId="0" applyFont="0" applyFill="0" applyBorder="0" applyAlignment="0" applyProtection="0"/>
    <xf numFmtId="10" fontId="89" fillId="56" borderId="15" applyNumberFormat="0" applyBorder="0" applyAlignment="0" applyProtection="0"/>
    <xf numFmtId="10" fontId="89" fillId="56" borderId="15" applyNumberFormat="0" applyBorder="0" applyAlignment="0" applyProtection="0"/>
    <xf numFmtId="10" fontId="89" fillId="56" borderId="15" applyNumberFormat="0" applyBorder="0" applyAlignment="0" applyProtection="0"/>
    <xf numFmtId="0" fontId="42" fillId="5" borderId="6" applyNumberFormat="0" applyAlignment="0" applyProtection="0"/>
    <xf numFmtId="0" fontId="109" fillId="39" borderId="13" applyNumberFormat="0" applyAlignment="0" applyProtection="0"/>
    <xf numFmtId="0" fontId="109" fillId="39" borderId="13" applyNumberFormat="0" applyAlignment="0" applyProtection="0"/>
    <xf numFmtId="0" fontId="109" fillId="39" borderId="13" applyNumberFormat="0" applyAlignment="0" applyProtection="0"/>
    <xf numFmtId="0" fontId="109" fillId="39" borderId="13" applyNumberFormat="0" applyAlignment="0" applyProtection="0"/>
    <xf numFmtId="0" fontId="109" fillId="39" borderId="13" applyNumberFormat="0" applyAlignment="0" applyProtection="0"/>
    <xf numFmtId="0" fontId="109" fillId="39" borderId="13" applyNumberFormat="0" applyAlignment="0" applyProtection="0"/>
    <xf numFmtId="0" fontId="109" fillId="39" borderId="13" applyNumberFormat="0" applyAlignment="0" applyProtection="0"/>
    <xf numFmtId="0" fontId="109" fillId="39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0" fontId="44" fillId="38" borderId="13" applyNumberFormat="0" applyAlignment="0" applyProtection="0"/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175" fontId="34" fillId="61" borderId="15" applyFont="0" applyAlignment="0"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3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64" fontId="34" fillId="61" borderId="15" applyFont="0">
      <alignment horizontal="right"/>
      <protection locked="0"/>
    </xf>
    <xf numFmtId="176" fontId="34" fillId="62" borderId="15" applyProtection="0"/>
    <xf numFmtId="176" fontId="34" fillId="62" borderId="15" applyProtection="0"/>
    <xf numFmtId="176" fontId="34" fillId="62" borderId="15" applyProtection="0"/>
    <xf numFmtId="176" fontId="34" fillId="62" borderId="15" applyProtection="0"/>
    <xf numFmtId="176" fontId="34" fillId="62" borderId="15" applyProtection="0"/>
    <xf numFmtId="176" fontId="34" fillId="62" borderId="15" applyProtection="0"/>
    <xf numFmtId="176" fontId="34" fillId="62" borderId="15" applyProtection="0"/>
    <xf numFmtId="176" fontId="34" fillId="62" borderId="15" applyProtection="0"/>
    <xf numFmtId="176" fontId="34" fillId="62" borderId="15" applyProtection="0"/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10" fontId="34" fillId="61" borderId="15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9" fontId="34" fillId="61" borderId="24" applyFont="0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7" fontId="34" fillId="61" borderId="15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178" fontId="34" fillId="61" borderId="24" applyFont="0">
      <alignment horizontal="right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0" fontId="34" fillId="61" borderId="15" applyFont="0">
      <alignment horizontal="center" wrapText="1"/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49" fontId="34" fillId="61" borderId="15" applyFont="0" applyAlignment="0">
      <protection locked="0"/>
    </xf>
    <xf numFmtId="0" fontId="110" fillId="0" borderId="0" applyAlignment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111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6" fillId="8" borderId="10" applyNumberFormat="0" applyFont="0" applyAlignment="0" applyProtection="0"/>
    <xf numFmtId="0" fontId="24" fillId="8" borderId="10" applyNumberFormat="0" applyFont="0" applyAlignment="0" applyProtection="0"/>
    <xf numFmtId="0" fontId="26" fillId="8" borderId="10" applyNumberFormat="0" applyFont="0" applyAlignment="0" applyProtection="0"/>
    <xf numFmtId="0" fontId="26" fillId="8" borderId="10" applyNumberFormat="0" applyFont="0" applyAlignment="0" applyProtection="0"/>
    <xf numFmtId="0" fontId="26" fillId="8" borderId="10" applyNumberFormat="0" applyFont="0" applyAlignment="0" applyProtection="0"/>
    <xf numFmtId="0" fontId="26" fillId="8" borderId="10" applyNumberFormat="0" applyFont="0" applyAlignment="0" applyProtection="0"/>
    <xf numFmtId="0" fontId="11" fillId="8" borderId="10" applyNumberFormat="0" applyFont="0" applyAlignment="0" applyProtection="0"/>
    <xf numFmtId="0" fontId="14" fillId="8" borderId="10" applyNumberFormat="0" applyFont="0" applyAlignment="0" applyProtection="0"/>
    <xf numFmtId="0" fontId="24" fillId="8" borderId="10" applyNumberFormat="0" applyFont="0" applyAlignment="0" applyProtection="0"/>
    <xf numFmtId="0" fontId="25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" fillId="8" borderId="10" applyNumberFormat="0" applyFont="0" applyAlignment="0" applyProtection="0"/>
    <xf numFmtId="0" fontId="27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11" fillId="8" borderId="10" applyNumberFormat="0" applyFont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29" fillId="25" borderId="0" applyNumberFormat="0" applyBorder="0" applyAlignment="0" applyProtection="0"/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112" fillId="2" borderId="0" applyNumberFormat="0" applyBorder="0" applyAlignment="0" applyProtection="0"/>
    <xf numFmtId="0" fontId="113" fillId="2" borderId="0" applyNumberFormat="0" applyBorder="0" applyAlignment="0" applyProtection="0"/>
    <xf numFmtId="0" fontId="86" fillId="2" borderId="0" applyNumberFormat="0" applyBorder="0" applyAlignment="0" applyProtection="0"/>
    <xf numFmtId="0" fontId="114" fillId="6" borderId="7" applyNumberFormat="0" applyAlignment="0" applyProtection="0"/>
    <xf numFmtId="0" fontId="115" fillId="6" borderId="7" applyNumberFormat="0" applyAlignment="0" applyProtection="0"/>
    <xf numFmtId="0" fontId="116" fillId="64" borderId="26" applyNumberFormat="0" applyAlignment="0" applyProtection="0"/>
    <xf numFmtId="0" fontId="117" fillId="6" borderId="7" applyNumberFormat="0" applyAlignment="0" applyProtection="0"/>
    <xf numFmtId="0" fontId="118" fillId="64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6" fillId="0" borderId="0"/>
    <xf numFmtId="171" fontId="72" fillId="65" borderId="0" applyNumberFormat="0" applyBorder="0">
      <alignment horizontal="right"/>
      <protection locked="0"/>
    </xf>
    <xf numFmtId="0" fontId="103" fillId="0" borderId="8" applyNumberFormat="0" applyFill="0" applyAlignment="0" applyProtection="0"/>
    <xf numFmtId="0" fontId="119" fillId="0" borderId="27" applyNumberFormat="0" applyFill="0" applyAlignment="0" applyProtection="0"/>
    <xf numFmtId="0" fontId="120" fillId="0" borderId="27" applyNumberFormat="0" applyFill="0" applyAlignment="0" applyProtection="0"/>
    <xf numFmtId="0" fontId="120" fillId="0" borderId="27" applyNumberFormat="0" applyFill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8" fontId="34" fillId="0" borderId="0" applyBorder="0" applyAlignment="0"/>
    <xf numFmtId="171" fontId="123" fillId="65" borderId="0" applyNumberFormat="0" applyBorder="0">
      <alignment horizontal="right"/>
      <protection locked="0"/>
    </xf>
    <xf numFmtId="171" fontId="124" fillId="65" borderId="0" applyNumberFormat="0" applyBorder="0">
      <alignment horizontal="right"/>
      <protection locked="0"/>
    </xf>
    <xf numFmtId="0" fontId="125" fillId="4" borderId="0" applyNumberFormat="0" applyBorder="0" applyAlignment="0" applyProtection="0"/>
    <xf numFmtId="0" fontId="126" fillId="52" borderId="0" applyNumberFormat="0" applyBorder="0" applyAlignment="0" applyProtection="0"/>
    <xf numFmtId="0" fontId="127" fillId="52" borderId="0" applyNumberFormat="0" applyBorder="0" applyAlignment="0" applyProtection="0"/>
    <xf numFmtId="0" fontId="127" fillId="52" borderId="0" applyNumberFormat="0" applyBorder="0" applyAlignment="0" applyProtection="0"/>
    <xf numFmtId="179" fontId="128" fillId="0" borderId="0"/>
    <xf numFmtId="0" fontId="129" fillId="0" borderId="0"/>
    <xf numFmtId="0" fontId="35" fillId="0" borderId="0"/>
    <xf numFmtId="0" fontId="7" fillId="0" borderId="0"/>
    <xf numFmtId="0" fontId="11" fillId="0" borderId="0"/>
    <xf numFmtId="0" fontId="14" fillId="0" borderId="0"/>
    <xf numFmtId="0" fontId="11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9" fillId="0" borderId="0"/>
    <xf numFmtId="0" fontId="24" fillId="0" borderId="0"/>
    <xf numFmtId="0" fontId="21" fillId="0" borderId="0"/>
    <xf numFmtId="0" fontId="13" fillId="0" borderId="0"/>
    <xf numFmtId="0" fontId="14" fillId="0" borderId="0"/>
    <xf numFmtId="0" fontId="21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4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131" fillId="0" borderId="0"/>
    <xf numFmtId="0" fontId="14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3" fillId="0" borderId="0"/>
    <xf numFmtId="0" fontId="14" fillId="0" borderId="0"/>
    <xf numFmtId="0" fontId="6" fillId="0" borderId="0"/>
    <xf numFmtId="0" fontId="13" fillId="0" borderId="0"/>
    <xf numFmtId="0" fontId="13" fillId="0" borderId="0"/>
    <xf numFmtId="0" fontId="14" fillId="0" borderId="0"/>
    <xf numFmtId="0" fontId="6" fillId="0" borderId="0"/>
    <xf numFmtId="0" fontId="13" fillId="0" borderId="0"/>
    <xf numFmtId="0" fontId="13" fillId="0" borderId="0"/>
    <xf numFmtId="0" fontId="1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6" fillId="0" borderId="0"/>
    <xf numFmtId="0" fontId="132" fillId="0" borderId="0"/>
    <xf numFmtId="165" fontId="35" fillId="0" borderId="0"/>
    <xf numFmtId="165" fontId="35" fillId="0" borderId="0"/>
    <xf numFmtId="165" fontId="35" fillId="0" borderId="0"/>
    <xf numFmtId="165" fontId="35" fillId="0" borderId="0"/>
    <xf numFmtId="165" fontId="35" fillId="0" borderId="0"/>
    <xf numFmtId="0" fontId="35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13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3" fillId="0" borderId="0">
      <alignment horizontal="left" vertical="center" wrapText="1"/>
    </xf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3" fillId="0" borderId="0">
      <alignment horizontal="left"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5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34" fillId="0" borderId="0"/>
    <xf numFmtId="0" fontId="136" fillId="0" borderId="0"/>
    <xf numFmtId="0" fontId="136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0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10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7" fillId="0" borderId="0"/>
    <xf numFmtId="0" fontId="131" fillId="0" borderId="0"/>
    <xf numFmtId="0" fontId="67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67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56" borderId="0" applyFont="0" applyBorder="0"/>
    <xf numFmtId="0" fontId="13" fillId="0" borderId="0"/>
    <xf numFmtId="0" fontId="13" fillId="0" borderId="0"/>
    <xf numFmtId="0" fontId="14" fillId="0" borderId="0"/>
    <xf numFmtId="0" fontId="80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4" fillId="0" borderId="0"/>
    <xf numFmtId="0" fontId="14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1" fillId="0" borderId="0"/>
    <xf numFmtId="0" fontId="12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6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21" fillId="0" borderId="0"/>
    <xf numFmtId="0" fontId="13" fillId="0" borderId="0"/>
    <xf numFmtId="0" fontId="11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" fillId="0" borderId="0"/>
    <xf numFmtId="0" fontId="13" fillId="0" borderId="0"/>
    <xf numFmtId="0" fontId="14" fillId="0" borderId="0"/>
    <xf numFmtId="0" fontId="6" fillId="0" borderId="0"/>
    <xf numFmtId="0" fontId="1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4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4" fillId="0" borderId="0"/>
    <xf numFmtId="0" fontId="11" fillId="0" borderId="0"/>
    <xf numFmtId="0" fontId="13" fillId="0" borderId="0">
      <alignment horizontal="left" wrapText="1"/>
    </xf>
    <xf numFmtId="0" fontId="137" fillId="0" borderId="0"/>
    <xf numFmtId="0" fontId="13" fillId="0" borderId="0">
      <alignment horizontal="left" wrapText="1"/>
    </xf>
    <xf numFmtId="0" fontId="137" fillId="0" borderId="0"/>
    <xf numFmtId="0" fontId="34" fillId="0" borderId="0"/>
    <xf numFmtId="0" fontId="14" fillId="0" borderId="0"/>
    <xf numFmtId="0" fontId="138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34" fillId="0" borderId="0"/>
    <xf numFmtId="0" fontId="21" fillId="0" borderId="0"/>
    <xf numFmtId="0" fontId="34" fillId="0" borderId="0"/>
    <xf numFmtId="0" fontId="13" fillId="0" borderId="0"/>
    <xf numFmtId="0" fontId="2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6" fillId="0" borderId="0"/>
    <xf numFmtId="0" fontId="13" fillId="0" borderId="0"/>
    <xf numFmtId="0" fontId="11" fillId="0" borderId="0"/>
    <xf numFmtId="0" fontId="13" fillId="0" borderId="0"/>
    <xf numFmtId="0" fontId="14" fillId="0" borderId="0"/>
    <xf numFmtId="0" fontId="13" fillId="0" borderId="0"/>
    <xf numFmtId="0" fontId="34" fillId="0" borderId="0"/>
    <xf numFmtId="0" fontId="133" fillId="0" borderId="0">
      <alignment horizontal="left" vertical="center" wrapText="1"/>
    </xf>
    <xf numFmtId="0" fontId="34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80" fillId="0" borderId="0"/>
    <xf numFmtId="0" fontId="11" fillId="0" borderId="0"/>
    <xf numFmtId="0" fontId="21" fillId="0" borderId="0"/>
    <xf numFmtId="0" fontId="80" fillId="0" borderId="0"/>
    <xf numFmtId="0" fontId="10" fillId="0" borderId="0"/>
    <xf numFmtId="0" fontId="80" fillId="0" borderId="0"/>
    <xf numFmtId="0" fontId="11" fillId="0" borderId="0"/>
    <xf numFmtId="0" fontId="67" fillId="0" borderId="0"/>
    <xf numFmtId="0" fontId="80" fillId="0" borderId="0"/>
    <xf numFmtId="0" fontId="10" fillId="0" borderId="0">
      <alignment horizontal="left" wrapText="1"/>
    </xf>
    <xf numFmtId="0" fontId="80" fillId="0" borderId="0"/>
    <xf numFmtId="0" fontId="10" fillId="0" borderId="0">
      <alignment horizontal="left" wrapText="1"/>
    </xf>
    <xf numFmtId="0" fontId="80" fillId="0" borderId="0"/>
    <xf numFmtId="0" fontId="66" fillId="0" borderId="0"/>
    <xf numFmtId="0" fontId="80" fillId="0" borderId="0"/>
    <xf numFmtId="0" fontId="13" fillId="0" borderId="0"/>
    <xf numFmtId="0" fontId="80" fillId="0" borderId="0"/>
    <xf numFmtId="0" fontId="21" fillId="0" borderId="0"/>
    <xf numFmtId="0" fontId="135" fillId="0" borderId="0"/>
    <xf numFmtId="0" fontId="7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0" fillId="0" borderId="0"/>
    <xf numFmtId="0" fontId="14" fillId="0" borderId="0"/>
    <xf numFmtId="0" fontId="80" fillId="0" borderId="0"/>
    <xf numFmtId="0" fontId="80" fillId="0" borderId="0"/>
    <xf numFmtId="0" fontId="139" fillId="0" borderId="0"/>
    <xf numFmtId="0" fontId="139" fillId="0" borderId="0"/>
    <xf numFmtId="0" fontId="13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0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1" fillId="0" borderId="0"/>
    <xf numFmtId="0" fontId="141" fillId="0" borderId="0"/>
    <xf numFmtId="0" fontId="129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4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0"/>
    <xf numFmtId="0" fontId="11" fillId="0" borderId="0"/>
    <xf numFmtId="0" fontId="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11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24" fillId="0" borderId="0"/>
    <xf numFmtId="0" fontId="136" fillId="0" borderId="0"/>
    <xf numFmtId="0" fontId="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4" fillId="0" borderId="0"/>
    <xf numFmtId="0" fontId="13" fillId="0" borderId="0"/>
    <xf numFmtId="0" fontId="34" fillId="0" borderId="0"/>
    <xf numFmtId="0" fontId="133" fillId="0" borderId="0">
      <alignment horizontal="left" vertical="center" wrapText="1"/>
    </xf>
    <xf numFmtId="0" fontId="34" fillId="0" borderId="0"/>
    <xf numFmtId="0" fontId="21" fillId="0" borderId="0"/>
    <xf numFmtId="0" fontId="11" fillId="0" borderId="0"/>
    <xf numFmtId="0" fontId="14" fillId="0" borderId="0"/>
    <xf numFmtId="0" fontId="34" fillId="0" borderId="0"/>
    <xf numFmtId="0" fontId="11" fillId="0" borderId="0"/>
    <xf numFmtId="0" fontId="34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1" fillId="0" borderId="0"/>
    <xf numFmtId="0" fontId="34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4" fillId="0" borderId="0"/>
    <xf numFmtId="0" fontId="11" fillId="0" borderId="0"/>
    <xf numFmtId="0" fontId="129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4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29" fillId="0" borderId="0"/>
    <xf numFmtId="0" fontId="35" fillId="0" borderId="0"/>
    <xf numFmtId="0" fontId="24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7" fillId="0" borderId="0"/>
    <xf numFmtId="0" fontId="34" fillId="0" borderId="0"/>
    <xf numFmtId="0" fontId="11" fillId="0" borderId="0"/>
    <xf numFmtId="0" fontId="34" fillId="0" borderId="0"/>
    <xf numFmtId="0" fontId="1" fillId="0" borderId="0"/>
    <xf numFmtId="0" fontId="1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1" fillId="0" borderId="0"/>
    <xf numFmtId="0" fontId="34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" fillId="0" borderId="0"/>
    <xf numFmtId="0" fontId="129" fillId="0" borderId="0"/>
    <xf numFmtId="0" fontId="1" fillId="0" borderId="0"/>
    <xf numFmtId="0" fontId="14" fillId="0" borderId="0"/>
    <xf numFmtId="0" fontId="1" fillId="0" borderId="0"/>
    <xf numFmtId="0" fontId="142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0" fontId="11" fillId="0" borderId="0"/>
    <xf numFmtId="0" fontId="143" fillId="0" borderId="0"/>
    <xf numFmtId="0" fontId="11" fillId="0" borderId="0"/>
    <xf numFmtId="0" fontId="143" fillId="0" borderId="0"/>
    <xf numFmtId="0" fontId="11" fillId="0" borderId="0"/>
    <xf numFmtId="0" fontId="144" fillId="0" borderId="0"/>
    <xf numFmtId="0" fontId="11" fillId="0" borderId="0"/>
    <xf numFmtId="0" fontId="143" fillId="0" borderId="0"/>
    <xf numFmtId="0" fontId="1" fillId="0" borderId="0"/>
    <xf numFmtId="0" fontId="1" fillId="0" borderId="0"/>
    <xf numFmtId="0" fontId="143" fillId="0" borderId="0"/>
    <xf numFmtId="0" fontId="1" fillId="0" borderId="0"/>
    <xf numFmtId="0" fontId="1" fillId="0" borderId="0"/>
    <xf numFmtId="0" fontId="144" fillId="0" borderId="0"/>
    <xf numFmtId="0" fontId="11" fillId="0" borderId="0"/>
    <xf numFmtId="0" fontId="144" fillId="0" borderId="0"/>
    <xf numFmtId="0" fontId="11" fillId="0" borderId="0"/>
    <xf numFmtId="0" fontId="138" fillId="0" borderId="0"/>
    <xf numFmtId="0" fontId="13" fillId="0" borderId="0"/>
    <xf numFmtId="0" fontId="129" fillId="0" borderId="0"/>
    <xf numFmtId="0" fontId="68" fillId="0" borderId="0" applyFill="0">
      <alignment horizontal="left" vertical="center" wrapText="1"/>
    </xf>
    <xf numFmtId="0" fontId="14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0" fontId="130" fillId="0" borderId="0"/>
    <xf numFmtId="0" fontId="67" fillId="0" borderId="0"/>
    <xf numFmtId="0" fontId="136" fillId="0" borderId="0"/>
    <xf numFmtId="0" fontId="133" fillId="0" borderId="0">
      <alignment horizontal="left" vertical="center" wrapText="1"/>
    </xf>
    <xf numFmtId="0" fontId="11" fillId="0" borderId="0"/>
    <xf numFmtId="0" fontId="80" fillId="0" borderId="0"/>
    <xf numFmtId="0" fontId="80" fillId="0" borderId="0"/>
    <xf numFmtId="0" fontId="145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7" fillId="0" borderId="0"/>
    <xf numFmtId="0" fontId="11" fillId="0" borderId="0"/>
    <xf numFmtId="0" fontId="133" fillId="0" borderId="0">
      <alignment horizontal="left" vertical="center" wrapText="1"/>
    </xf>
    <xf numFmtId="0" fontId="21" fillId="0" borderId="0"/>
    <xf numFmtId="0" fontId="11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11" fillId="0" borderId="0"/>
    <xf numFmtId="0" fontId="67" fillId="0" borderId="0"/>
    <xf numFmtId="0" fontId="129" fillId="0" borderId="0"/>
    <xf numFmtId="0" fontId="6" fillId="0" borderId="0"/>
    <xf numFmtId="0" fontId="146" fillId="0" borderId="0"/>
    <xf numFmtId="0" fontId="21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9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67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14" fillId="0" borderId="0"/>
    <xf numFmtId="0" fontId="136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147" fillId="0" borderId="0" applyFill="0" applyBorder="0" applyProtection="0">
      <alignment horizontal="left"/>
    </xf>
    <xf numFmtId="49" fontId="148" fillId="0" borderId="0" applyFill="0" applyBorder="0" applyProtection="0">
      <alignment horizontal="left"/>
    </xf>
    <xf numFmtId="49" fontId="65" fillId="0" borderId="0" applyFill="0" applyBorder="0" applyProtection="0">
      <alignment horizontal="left"/>
    </xf>
    <xf numFmtId="0" fontId="34" fillId="0" borderId="0"/>
    <xf numFmtId="0" fontId="80" fillId="0" borderId="0"/>
    <xf numFmtId="0" fontId="27" fillId="8" borderId="10" applyNumberFormat="0" applyFont="0" applyAlignment="0" applyProtection="0"/>
    <xf numFmtId="0" fontId="149" fillId="8" borderId="10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150" fillId="0" borderId="1"/>
    <xf numFmtId="0" fontId="151" fillId="0" borderId="0" applyFill="0" applyBorder="0" applyProtection="0">
      <alignment horizontal="right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3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64" fontId="34" fillId="66" borderId="28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10" fontId="34" fillId="66" borderId="28" applyFont="0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9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7" fontId="34" fillId="66" borderId="28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178" fontId="34" fillId="66" borderId="29" applyFont="0">
      <alignment horizontal="right"/>
      <protection locked="0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>
      <alignment horizontal="center" wrapText="1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34" fillId="66" borderId="28" applyNumberFormat="0" applyFont="0">
      <alignment horizontal="center" wrapText="1"/>
      <protection locked="0"/>
    </xf>
    <xf numFmtId="0" fontId="117" fillId="6" borderId="7" applyNumberFormat="0" applyAlignment="0" applyProtection="0"/>
    <xf numFmtId="0" fontId="152" fillId="39" borderId="26" applyNumberFormat="0" applyAlignment="0" applyProtection="0"/>
    <xf numFmtId="0" fontId="152" fillId="39" borderId="26" applyNumberFormat="0" applyAlignment="0" applyProtection="0"/>
    <xf numFmtId="0" fontId="152" fillId="39" borderId="26" applyNumberFormat="0" applyAlignment="0" applyProtection="0"/>
    <xf numFmtId="0" fontId="152" fillId="39" borderId="26" applyNumberFormat="0" applyAlignment="0" applyProtection="0"/>
    <xf numFmtId="0" fontId="152" fillId="39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118" fillId="39" borderId="26" applyNumberFormat="0" applyAlignment="0" applyProtection="0"/>
    <xf numFmtId="0" fontId="153" fillId="0" borderId="11" applyNumberFormat="0" applyFill="0" applyAlignment="0" applyProtection="0"/>
    <xf numFmtId="0" fontId="17" fillId="0" borderId="11" applyNumberFormat="0" applyFill="0" applyAlignment="0" applyProtection="0"/>
    <xf numFmtId="0" fontId="154" fillId="0" borderId="30" applyNumberFormat="0" applyFill="0" applyAlignment="0" applyProtection="0"/>
    <xf numFmtId="0" fontId="154" fillId="0" borderId="30" applyNumberFormat="0" applyFill="0" applyAlignment="0" applyProtection="0"/>
    <xf numFmtId="0" fontId="155" fillId="0" borderId="11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44" fontId="13" fillId="0" borderId="0" applyFont="0" applyFill="0" applyBorder="0" applyAlignment="0" applyProtection="0"/>
    <xf numFmtId="9" fontId="148" fillId="0" borderId="0" applyFill="0" applyBorder="0" applyProtection="0">
      <alignment horizontal="right"/>
    </xf>
    <xf numFmtId="178" fontId="148" fillId="0" borderId="0" applyFill="0" applyBorder="0" applyProtection="0">
      <alignment horizontal="right"/>
    </xf>
    <xf numFmtId="10" fontId="148" fillId="0" borderId="0" applyFill="0" applyBorder="0" applyProtection="0">
      <alignment horizontal="right"/>
    </xf>
    <xf numFmtId="10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7" fillId="0" borderId="0"/>
    <xf numFmtId="174" fontId="66" fillId="0" borderId="0" applyFill="0" applyBorder="0" applyAlignment="0" applyProtection="0"/>
    <xf numFmtId="0" fontId="13" fillId="0" borderId="0"/>
    <xf numFmtId="1" fontId="158" fillId="0" borderId="31"/>
    <xf numFmtId="1" fontId="159" fillId="0" borderId="0"/>
    <xf numFmtId="0" fontId="160" fillId="3" borderId="0" applyNumberFormat="0" applyBorder="0" applyAlignment="0" applyProtection="0"/>
    <xf numFmtId="0" fontId="161" fillId="3" borderId="0" applyNumberFormat="0" applyBorder="0" applyAlignment="0" applyProtection="0"/>
    <xf numFmtId="0" fontId="36" fillId="3" borderId="0" applyNumberFormat="0" applyBorder="0" applyAlignment="0" applyProtection="0"/>
    <xf numFmtId="49" fontId="65" fillId="0" borderId="0" applyFill="0" applyBorder="0" applyProtection="0">
      <alignment horizontal="left"/>
    </xf>
    <xf numFmtId="0" fontId="13" fillId="0" borderId="0">
      <alignment horizontal="left"/>
    </xf>
    <xf numFmtId="0" fontId="35" fillId="0" borderId="32">
      <alignment horizontal="center" vertical="center"/>
    </xf>
    <xf numFmtId="0" fontId="162" fillId="4" borderId="0" applyNumberFormat="0" applyBorder="0" applyAlignment="0" applyProtection="0"/>
    <xf numFmtId="0" fontId="163" fillId="4" borderId="0" applyNumberFormat="0" applyBorder="0" applyAlignment="0" applyProtection="0"/>
    <xf numFmtId="0" fontId="125" fillId="4" borderId="0" applyNumberFormat="0" applyBorder="0" applyAlignment="0" applyProtection="0"/>
    <xf numFmtId="0" fontId="164" fillId="0" borderId="0">
      <alignment horizontal="left"/>
    </xf>
    <xf numFmtId="180" fontId="34" fillId="56" borderId="28">
      <alignment horizontal="center"/>
    </xf>
    <xf numFmtId="180" fontId="34" fillId="56" borderId="28">
      <alignment horizontal="center"/>
    </xf>
    <xf numFmtId="180" fontId="34" fillId="56" borderId="28">
      <alignment horizontal="center"/>
    </xf>
    <xf numFmtId="3" fontId="34" fillId="56" borderId="28" applyFont="0">
      <alignment horizontal="right"/>
    </xf>
    <xf numFmtId="3" fontId="34" fillId="56" borderId="28" applyFont="0">
      <alignment horizontal="right"/>
    </xf>
    <xf numFmtId="3" fontId="34" fillId="56" borderId="28" applyFont="0">
      <alignment horizontal="right"/>
    </xf>
    <xf numFmtId="181" fontId="34" fillId="56" borderId="28" applyFont="0">
      <alignment horizontal="right"/>
    </xf>
    <xf numFmtId="181" fontId="34" fillId="56" borderId="28" applyFont="0">
      <alignment horizontal="right"/>
    </xf>
    <xf numFmtId="181" fontId="34" fillId="56" borderId="28" applyFont="0">
      <alignment horizontal="right"/>
    </xf>
    <xf numFmtId="164" fontId="34" fillId="56" borderId="28" applyFont="0">
      <alignment horizontal="right"/>
    </xf>
    <xf numFmtId="164" fontId="34" fillId="56" borderId="28" applyFont="0">
      <alignment horizontal="right"/>
    </xf>
    <xf numFmtId="164" fontId="34" fillId="56" borderId="28" applyFont="0">
      <alignment horizontal="right"/>
    </xf>
    <xf numFmtId="10" fontId="34" fillId="56" borderId="28" applyFont="0">
      <alignment horizontal="right"/>
    </xf>
    <xf numFmtId="10" fontId="34" fillId="56" borderId="28" applyFont="0">
      <alignment horizontal="right"/>
    </xf>
    <xf numFmtId="10" fontId="34" fillId="56" borderId="28" applyFont="0">
      <alignment horizontal="right"/>
    </xf>
    <xf numFmtId="9" fontId="34" fillId="56" borderId="28" applyFont="0">
      <alignment horizontal="right"/>
    </xf>
    <xf numFmtId="9" fontId="34" fillId="56" borderId="28" applyFont="0">
      <alignment horizontal="right"/>
    </xf>
    <xf numFmtId="9" fontId="34" fillId="56" borderId="28" applyFont="0">
      <alignment horizontal="right"/>
    </xf>
    <xf numFmtId="182" fontId="34" fillId="56" borderId="28" applyFont="0">
      <alignment horizontal="center" wrapText="1"/>
    </xf>
    <xf numFmtId="182" fontId="34" fillId="56" borderId="28" applyFont="0">
      <alignment horizontal="center" wrapText="1"/>
    </xf>
    <xf numFmtId="182" fontId="34" fillId="56" borderId="28" applyFont="0">
      <alignment horizontal="center" wrapText="1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49" fontId="65" fillId="0" borderId="33" applyFill="0" applyBorder="0" applyProtection="0">
      <alignment horizontal="right" textRotation="90"/>
    </xf>
    <xf numFmtId="0" fontId="165" fillId="0" borderId="34">
      <alignment horizontal="right" vertical="center"/>
    </xf>
    <xf numFmtId="49" fontId="85" fillId="0" borderId="0" applyFill="0" applyBorder="0" applyProtection="0">
      <alignment horizontal="right"/>
    </xf>
    <xf numFmtId="0" fontId="34" fillId="0" borderId="35" applyNumberFormat="0" applyFill="0" applyProtection="0">
      <alignment horizontal="left" vertical="center" wrapText="1"/>
    </xf>
    <xf numFmtId="183" fontId="34" fillId="0" borderId="35" applyFill="0" applyProtection="0">
      <alignment horizontal="right" vertical="center" wrapText="1"/>
    </xf>
    <xf numFmtId="0" fontId="34" fillId="0" borderId="0" applyNumberFormat="0" applyFill="0" applyBorder="0" applyProtection="0">
      <alignment horizontal="left" vertical="center" wrapText="1"/>
    </xf>
    <xf numFmtId="0" fontId="34" fillId="0" borderId="0" applyNumberFormat="0" applyFill="0" applyBorder="0" applyProtection="0">
      <alignment horizontal="left" vertical="center" wrapText="1"/>
    </xf>
    <xf numFmtId="183" fontId="34" fillId="0" borderId="0" applyFill="0" applyBorder="0" applyProtection="0">
      <alignment horizontal="right" vertical="center" wrapText="1"/>
    </xf>
    <xf numFmtId="0" fontId="34" fillId="0" borderId="36" applyNumberFormat="0" applyFill="0" applyProtection="0">
      <alignment horizontal="left" vertical="center" wrapText="1"/>
    </xf>
    <xf numFmtId="0" fontId="34" fillId="0" borderId="36" applyNumberFormat="0" applyFill="0" applyProtection="0">
      <alignment horizontal="left" vertical="center" wrapText="1"/>
    </xf>
    <xf numFmtId="183" fontId="34" fillId="0" borderId="36" applyFill="0" applyProtection="0">
      <alignment horizontal="right" vertical="center" wrapText="1"/>
    </xf>
    <xf numFmtId="0" fontId="34" fillId="0" borderId="0" applyNumberFormat="0" applyFill="0" applyBorder="0" applyProtection="0">
      <alignment vertical="center" wrapText="1"/>
    </xf>
    <xf numFmtId="0" fontId="34" fillId="0" borderId="0" applyNumberFormat="0" applyFill="0" applyBorder="0" applyProtection="0">
      <alignment horizontal="left" vertical="center" wrapText="1"/>
    </xf>
    <xf numFmtId="0" fontId="34" fillId="0" borderId="0" applyNumberFormat="0" applyFill="0" applyBorder="0" applyProtection="0">
      <alignment vertical="center" wrapText="1"/>
    </xf>
    <xf numFmtId="0" fontId="34" fillId="0" borderId="0" applyNumberFormat="0" applyFill="0" applyBorder="0" applyProtection="0">
      <alignment vertical="center" wrapText="1"/>
    </xf>
    <xf numFmtId="0" fontId="14" fillId="0" borderId="0" applyNumberFormat="0" applyFont="0" applyFill="0" applyBorder="0" applyProtection="0">
      <alignment horizontal="left" vertical="center"/>
    </xf>
    <xf numFmtId="0" fontId="14" fillId="0" borderId="37" applyNumberFormat="0" applyFont="0" applyFill="0" applyProtection="0">
      <alignment horizontal="center" vertical="center" wrapText="1"/>
    </xf>
    <xf numFmtId="0" fontId="166" fillId="0" borderId="37" applyNumberFormat="0" applyFill="0" applyProtection="0">
      <alignment horizontal="center" vertical="center" wrapText="1"/>
    </xf>
    <xf numFmtId="0" fontId="166" fillId="0" borderId="37" applyNumberFormat="0" applyFill="0" applyProtection="0">
      <alignment horizontal="center" vertical="center" wrapText="1"/>
    </xf>
    <xf numFmtId="0" fontId="34" fillId="0" borderId="35" applyNumberFormat="0" applyFill="0" applyProtection="0">
      <alignment horizontal="left"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7" fillId="0" borderId="0"/>
    <xf numFmtId="0" fontId="168" fillId="0" borderId="32" applyBorder="0">
      <alignment horizontal="right"/>
    </xf>
    <xf numFmtId="0" fontId="169" fillId="0" borderId="0"/>
    <xf numFmtId="0" fontId="20" fillId="0" borderId="0" applyNumberFormat="0" applyFill="0" applyBorder="0" applyAlignment="0"/>
    <xf numFmtId="175" fontId="34" fillId="67" borderId="38">
      <protection locked="0"/>
    </xf>
    <xf numFmtId="175" fontId="34" fillId="67" borderId="38">
      <protection locked="0"/>
    </xf>
    <xf numFmtId="175" fontId="34" fillId="67" borderId="38">
      <protection locked="0"/>
    </xf>
    <xf numFmtId="1" fontId="34" fillId="67" borderId="38" applyFont="0">
      <alignment horizontal="right"/>
    </xf>
    <xf numFmtId="1" fontId="34" fillId="67" borderId="38" applyFont="0">
      <alignment horizontal="right"/>
    </xf>
    <xf numFmtId="1" fontId="34" fillId="67" borderId="38" applyFont="0">
      <alignment horizontal="right"/>
    </xf>
    <xf numFmtId="176" fontId="34" fillId="67" borderId="38" applyFont="0"/>
    <xf numFmtId="176" fontId="34" fillId="67" borderId="38" applyFont="0"/>
    <xf numFmtId="176" fontId="34" fillId="67" borderId="38" applyFont="0"/>
    <xf numFmtId="9" fontId="34" fillId="67" borderId="38" applyFont="0">
      <alignment horizontal="right"/>
    </xf>
    <xf numFmtId="9" fontId="34" fillId="67" borderId="38" applyFont="0">
      <alignment horizontal="right"/>
    </xf>
    <xf numFmtId="9" fontId="34" fillId="67" borderId="38" applyFont="0">
      <alignment horizontal="right"/>
    </xf>
    <xf numFmtId="177" fontId="34" fillId="67" borderId="38" applyFont="0">
      <alignment horizontal="right"/>
    </xf>
    <xf numFmtId="177" fontId="34" fillId="67" borderId="38" applyFont="0">
      <alignment horizontal="right"/>
    </xf>
    <xf numFmtId="177" fontId="34" fillId="67" borderId="38" applyFont="0">
      <alignment horizontal="right"/>
    </xf>
    <xf numFmtId="10" fontId="34" fillId="67" borderId="38" applyFont="0">
      <alignment horizontal="right"/>
    </xf>
    <xf numFmtId="10" fontId="34" fillId="67" borderId="38" applyFont="0">
      <alignment horizontal="right"/>
    </xf>
    <xf numFmtId="10" fontId="34" fillId="67" borderId="38" applyFont="0">
      <alignment horizontal="right"/>
    </xf>
    <xf numFmtId="0" fontId="34" fillId="67" borderId="38" applyFont="0">
      <alignment horizontal="center" wrapText="1"/>
    </xf>
    <xf numFmtId="0" fontId="34" fillId="67" borderId="38" applyFont="0">
      <alignment horizontal="center" wrapText="1"/>
    </xf>
    <xf numFmtId="0" fontId="34" fillId="67" borderId="38" applyFont="0">
      <alignment horizontal="center" wrapText="1"/>
    </xf>
    <xf numFmtId="49" fontId="34" fillId="67" borderId="38" applyFont="0"/>
    <xf numFmtId="49" fontId="34" fillId="67" borderId="38" applyFont="0"/>
    <xf numFmtId="49" fontId="34" fillId="67" borderId="38" applyFont="0"/>
    <xf numFmtId="176" fontId="34" fillId="68" borderId="38" applyFont="0"/>
    <xf numFmtId="176" fontId="34" fillId="68" borderId="38" applyFont="0"/>
    <xf numFmtId="176" fontId="34" fillId="68" borderId="38" applyFont="0"/>
    <xf numFmtId="9" fontId="34" fillId="68" borderId="38" applyFont="0">
      <alignment horizontal="right"/>
    </xf>
    <xf numFmtId="9" fontId="34" fillId="68" borderId="38" applyFont="0">
      <alignment horizontal="right"/>
    </xf>
    <xf numFmtId="9" fontId="34" fillId="68" borderId="38" applyFont="0">
      <alignment horizontal="right"/>
    </xf>
    <xf numFmtId="176" fontId="34" fillId="69" borderId="38" applyFont="0">
      <alignment horizontal="right"/>
    </xf>
    <xf numFmtId="176" fontId="34" fillId="69" borderId="38" applyFont="0">
      <alignment horizontal="right"/>
    </xf>
    <xf numFmtId="176" fontId="34" fillId="69" borderId="38" applyFont="0">
      <alignment horizontal="right"/>
    </xf>
    <xf numFmtId="1" fontId="34" fillId="69" borderId="38" applyFont="0">
      <alignment horizontal="right"/>
    </xf>
    <xf numFmtId="1" fontId="34" fillId="69" borderId="38" applyFont="0">
      <alignment horizontal="right"/>
    </xf>
    <xf numFmtId="1" fontId="34" fillId="69" borderId="38" applyFont="0">
      <alignment horizontal="right"/>
    </xf>
    <xf numFmtId="176" fontId="34" fillId="69" borderId="38" applyFont="0"/>
    <xf numFmtId="176" fontId="34" fillId="69" borderId="38" applyFont="0"/>
    <xf numFmtId="176" fontId="34" fillId="69" borderId="38" applyFont="0"/>
    <xf numFmtId="164" fontId="34" fillId="69" borderId="38" applyFont="0"/>
    <xf numFmtId="164" fontId="34" fillId="69" borderId="38" applyFont="0"/>
    <xf numFmtId="164" fontId="34" fillId="69" borderId="38" applyFont="0"/>
    <xf numFmtId="10" fontId="34" fillId="69" borderId="38" applyFont="0">
      <alignment horizontal="right"/>
    </xf>
    <xf numFmtId="10" fontId="34" fillId="69" borderId="38" applyFont="0">
      <alignment horizontal="right"/>
    </xf>
    <xf numFmtId="10" fontId="34" fillId="69" borderId="38" applyFont="0">
      <alignment horizontal="right"/>
    </xf>
    <xf numFmtId="9" fontId="34" fillId="69" borderId="38" applyFont="0">
      <alignment horizontal="right"/>
    </xf>
    <xf numFmtId="9" fontId="34" fillId="69" borderId="38" applyFont="0">
      <alignment horizontal="right"/>
    </xf>
    <xf numFmtId="9" fontId="34" fillId="69" borderId="38" applyFont="0">
      <alignment horizontal="right"/>
    </xf>
    <xf numFmtId="177" fontId="34" fillId="69" borderId="38" applyFont="0">
      <alignment horizontal="right"/>
    </xf>
    <xf numFmtId="177" fontId="34" fillId="69" borderId="38" applyFont="0">
      <alignment horizontal="right"/>
    </xf>
    <xf numFmtId="177" fontId="34" fillId="69" borderId="38" applyFont="0">
      <alignment horizontal="right"/>
    </xf>
    <xf numFmtId="10" fontId="34" fillId="69" borderId="39" applyFont="0">
      <alignment horizontal="right"/>
    </xf>
    <xf numFmtId="10" fontId="34" fillId="69" borderId="39" applyFont="0">
      <alignment horizontal="right"/>
    </xf>
    <xf numFmtId="10" fontId="34" fillId="69" borderId="39" applyFont="0">
      <alignment horizontal="right"/>
    </xf>
    <xf numFmtId="10" fontId="34" fillId="69" borderId="39" applyFont="0">
      <alignment horizontal="right"/>
    </xf>
    <xf numFmtId="10" fontId="34" fillId="69" borderId="39" applyFont="0">
      <alignment horizontal="right"/>
    </xf>
    <xf numFmtId="10" fontId="34" fillId="69" borderId="39" applyFont="0">
      <alignment horizontal="right"/>
    </xf>
    <xf numFmtId="0" fontId="34" fillId="69" borderId="38" applyFont="0">
      <alignment horizontal="center" wrapText="1"/>
      <protection locked="0"/>
    </xf>
    <xf numFmtId="0" fontId="34" fillId="69" borderId="38" applyFont="0">
      <alignment horizontal="center" wrapText="1"/>
      <protection locked="0"/>
    </xf>
    <xf numFmtId="0" fontId="34" fillId="69" borderId="38" applyFont="0">
      <alignment horizontal="center" wrapText="1"/>
      <protection locked="0"/>
    </xf>
    <xf numFmtId="49" fontId="34" fillId="69" borderId="38" applyFont="0"/>
    <xf numFmtId="49" fontId="34" fillId="69" borderId="38" applyFont="0"/>
    <xf numFmtId="49" fontId="34" fillId="69" borderId="38" applyFont="0"/>
    <xf numFmtId="0" fontId="170" fillId="6" borderId="6" applyNumberFormat="0" applyAlignment="0" applyProtection="0"/>
    <xf numFmtId="0" fontId="171" fillId="6" borderId="6" applyNumberFormat="0" applyAlignment="0" applyProtection="0"/>
    <xf numFmtId="0" fontId="172" fillId="64" borderId="40" applyNumberFormat="0" applyAlignment="0" applyProtection="0"/>
    <xf numFmtId="0" fontId="46" fillId="6" borderId="6" applyNumberFormat="0" applyAlignment="0" applyProtection="0"/>
    <xf numFmtId="0" fontId="48" fillId="64" borderId="40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3" fillId="0" borderId="0" applyNumberFormat="0" applyFill="0" applyBorder="0" applyAlignment="0" applyProtection="0">
      <protection locked="0"/>
    </xf>
    <xf numFmtId="167" fontId="173" fillId="0" borderId="41" applyNumberFormat="0" applyFill="0" applyBorder="0" applyProtection="0">
      <alignment horizontal="center" vertical="center"/>
      <protection locked="0"/>
    </xf>
    <xf numFmtId="167" fontId="173" fillId="0" borderId="41" applyNumberFormat="0" applyFill="0" applyBorder="0" applyProtection="0">
      <alignment horizontal="left" vertical="center"/>
      <protection locked="0"/>
    </xf>
    <xf numFmtId="184" fontId="13" fillId="0" borderId="0"/>
    <xf numFmtId="184" fontId="13" fillId="0" borderId="0"/>
    <xf numFmtId="164" fontId="169" fillId="0" borderId="0"/>
    <xf numFmtId="49" fontId="174" fillId="0" borderId="0" applyFill="0" applyBorder="0" applyProtection="0">
      <alignment horizontal="left"/>
    </xf>
    <xf numFmtId="184" fontId="13" fillId="0" borderId="0"/>
    <xf numFmtId="0" fontId="13" fillId="0" borderId="0"/>
    <xf numFmtId="0" fontId="157" fillId="0" borderId="0"/>
    <xf numFmtId="0" fontId="17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9" fillId="0" borderId="0"/>
    <xf numFmtId="171" fontId="176" fillId="70" borderId="0" applyNumberFormat="0" applyBorder="0">
      <alignment horizontal="center"/>
      <protection locked="0"/>
    </xf>
    <xf numFmtId="171" fontId="177" fillId="65" borderId="0" applyNumberFormat="0" applyBorder="0">
      <alignment horizontal="left"/>
      <protection locked="0"/>
    </xf>
    <xf numFmtId="171" fontId="178" fillId="57" borderId="0" applyNumberFormat="0" applyBorder="0">
      <alignment horizontal="center"/>
      <protection locked="0"/>
    </xf>
    <xf numFmtId="171" fontId="178" fillId="65" borderId="0" applyNumberFormat="0" applyBorder="0">
      <alignment horizontal="left"/>
      <protection locked="0"/>
    </xf>
    <xf numFmtId="171" fontId="179" fillId="57" borderId="0" applyNumberFormat="0" applyBorder="0">
      <protection locked="0"/>
    </xf>
    <xf numFmtId="171" fontId="177" fillId="71" borderId="0" applyNumberFormat="0" applyBorder="0">
      <alignment horizontal="left"/>
      <protection locked="0"/>
    </xf>
    <xf numFmtId="171" fontId="180" fillId="57" borderId="0" applyNumberFormat="0" applyBorder="0">
      <protection locked="0"/>
    </xf>
    <xf numFmtId="49" fontId="147" fillId="0" borderId="0" applyFill="0" applyBorder="0" applyProtection="0">
      <alignment horizontal="centerContinuous"/>
    </xf>
    <xf numFmtId="49" fontId="147" fillId="0" borderId="0" applyFill="0" applyBorder="0" applyProtection="0">
      <alignment horizontal="left"/>
    </xf>
    <xf numFmtId="0" fontId="155" fillId="0" borderId="11" applyNumberFormat="0" applyFill="0" applyAlignment="0" applyProtection="0"/>
    <xf numFmtId="171" fontId="177" fillId="72" borderId="0" applyNumberFormat="0" applyBorder="0">
      <alignment horizontal="right"/>
      <protection locked="0"/>
    </xf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0" fontId="156" fillId="0" borderId="42" applyNumberFormat="0" applyFill="0" applyAlignment="0" applyProtection="0"/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49" fontId="147" fillId="0" borderId="43" applyFill="0" applyBorder="0" applyProtection="0">
      <alignment horizontal="right"/>
    </xf>
    <xf numFmtId="1" fontId="147" fillId="0" borderId="0" applyFill="0" applyBorder="0" applyProtection="0">
      <alignment horizontal="right"/>
    </xf>
    <xf numFmtId="164" fontId="147" fillId="0" borderId="0" applyFill="0" applyBorder="0" applyProtection="0">
      <alignment horizontal="right"/>
    </xf>
    <xf numFmtId="2" fontId="147" fillId="0" borderId="0" applyFill="0" applyBorder="0" applyProtection="0">
      <alignment horizontal="right"/>
    </xf>
    <xf numFmtId="0" fontId="147" fillId="0" borderId="44" applyFill="0" applyBorder="0" applyProtection="0">
      <alignment horizontal="right"/>
    </xf>
    <xf numFmtId="171" fontId="177" fillId="60" borderId="0" applyNumberFormat="0" applyBorder="0">
      <protection locked="0"/>
    </xf>
    <xf numFmtId="171" fontId="181" fillId="73" borderId="0" applyNumberFormat="0" applyBorder="0">
      <protection locked="0"/>
    </xf>
    <xf numFmtId="171" fontId="182" fillId="73" borderId="0" applyNumberFormat="0" applyBorder="0">
      <protection locked="0"/>
    </xf>
    <xf numFmtId="171" fontId="177" fillId="65" borderId="0" applyNumberFormat="0" applyBorder="0">
      <protection locked="0"/>
    </xf>
    <xf numFmtId="171" fontId="177" fillId="65" borderId="0" applyNumberFormat="0" applyBorder="0">
      <protection locked="0"/>
    </xf>
    <xf numFmtId="171" fontId="177" fillId="65" borderId="0" applyNumberFormat="0" applyBorder="0">
      <protection locked="0"/>
    </xf>
    <xf numFmtId="171" fontId="177" fillId="74" borderId="0" applyNumberFormat="0" applyBorder="0">
      <alignment vertical="top"/>
      <protection locked="0"/>
    </xf>
    <xf numFmtId="9" fontId="183" fillId="0" borderId="0" applyFill="0" applyBorder="0" applyProtection="0">
      <alignment horizontal="right"/>
    </xf>
    <xf numFmtId="178" fontId="183" fillId="0" borderId="0" applyFill="0" applyBorder="0" applyProtection="0">
      <alignment horizontal="right"/>
    </xf>
    <xf numFmtId="10" fontId="183" fillId="0" borderId="0" applyFill="0" applyBorder="0" applyProtection="0">
      <alignment horizontal="right"/>
    </xf>
    <xf numFmtId="49" fontId="147" fillId="0" borderId="0" applyFill="0" applyBorder="0" applyProtection="0">
      <alignment horizontal="left"/>
    </xf>
    <xf numFmtId="49" fontId="147" fillId="0" borderId="0" applyFill="0" applyBorder="0" applyProtection="0">
      <alignment horizontal="right" textRotation="90"/>
    </xf>
    <xf numFmtId="171" fontId="184" fillId="75" borderId="0" applyNumberFormat="0" applyBorder="0">
      <protection locked="0"/>
    </xf>
    <xf numFmtId="164" fontId="89" fillId="0" borderId="0"/>
    <xf numFmtId="185" fontId="13" fillId="0" borderId="0" applyFont="0" applyFill="0" applyBorder="0" applyAlignment="0" applyProtection="0"/>
    <xf numFmtId="186" fontId="7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49" fontId="65" fillId="0" borderId="0" applyFill="0" applyBorder="0" applyProtection="0">
      <alignment horizontal="right" wrapText="1"/>
    </xf>
    <xf numFmtId="49" fontId="147" fillId="0" borderId="0" applyFill="0" applyBorder="0" applyProtection="0">
      <alignment horizontal="left" wrapText="1"/>
    </xf>
    <xf numFmtId="49" fontId="148" fillId="0" borderId="0" applyFill="0" applyBorder="0" applyProtection="0">
      <alignment horizontal="left" wrapText="1"/>
    </xf>
    <xf numFmtId="49" fontId="65" fillId="0" borderId="0" applyFill="0" applyBorder="0" applyProtection="0">
      <alignment horizontal="left" wrapText="1"/>
    </xf>
    <xf numFmtId="49" fontId="65" fillId="0" borderId="0" applyFill="0" applyBorder="0" applyProtection="0">
      <alignment horizontal="left" wrapText="1"/>
    </xf>
    <xf numFmtId="49" fontId="65" fillId="0" borderId="0" applyFill="0" applyBorder="0" applyProtection="0">
      <alignment horizontal="right" textRotation="90"/>
    </xf>
    <xf numFmtId="49" fontId="174" fillId="0" borderId="0" applyFill="0" applyBorder="0" applyProtection="0">
      <alignment horizontal="left" wrapText="1"/>
    </xf>
    <xf numFmtId="49" fontId="147" fillId="0" borderId="0" applyFill="0" applyBorder="0" applyProtection="0">
      <alignment horizontal="centerContinuous" wrapText="1"/>
    </xf>
    <xf numFmtId="49" fontId="147" fillId="0" borderId="0" applyFill="0" applyBorder="0" applyProtection="0">
      <alignment horizontal="left" wrapText="1"/>
    </xf>
    <xf numFmtId="49" fontId="147" fillId="0" borderId="0" applyFill="0" applyBorder="0" applyProtection="0">
      <alignment horizontal="right" wrapText="1"/>
    </xf>
    <xf numFmtId="49" fontId="147" fillId="0" borderId="0" applyFill="0" applyBorder="0" applyProtection="0">
      <alignment horizontal="left" wrapText="1"/>
    </xf>
    <xf numFmtId="49" fontId="147" fillId="0" borderId="0" applyFill="0" applyBorder="0" applyProtection="0">
      <alignment horizontal="right" textRotation="90"/>
    </xf>
  </cellStyleXfs>
  <cellXfs count="32">
    <xf numFmtId="0" fontId="0" fillId="0" borderId="0" xfId="0"/>
    <xf numFmtId="164" fontId="0" fillId="0" borderId="0" xfId="0" applyNumberFormat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187" fillId="76" borderId="0" xfId="0" applyFont="1" applyFill="1"/>
    <xf numFmtId="0" fontId="23" fillId="76" borderId="0" xfId="0" applyFont="1" applyFill="1"/>
    <xf numFmtId="164" fontId="23" fillId="76" borderId="0" xfId="0" applyNumberFormat="1" applyFont="1" applyFill="1"/>
    <xf numFmtId="1" fontId="23" fillId="76" borderId="0" xfId="0" applyNumberFormat="1" applyFont="1" applyFill="1"/>
    <xf numFmtId="2" fontId="23" fillId="76" borderId="0" xfId="0" applyNumberFormat="1" applyFont="1" applyFill="1"/>
    <xf numFmtId="0" fontId="21" fillId="76" borderId="0" xfId="66" applyFill="1"/>
    <xf numFmtId="0" fontId="186" fillId="76" borderId="0" xfId="0" applyFont="1" applyFill="1"/>
    <xf numFmtId="0" fontId="3" fillId="76" borderId="0" xfId="0" applyFont="1" applyFill="1"/>
    <xf numFmtId="165" fontId="3" fillId="76" borderId="0" xfId="0" applyNumberFormat="1" applyFont="1" applyFill="1"/>
    <xf numFmtId="166" fontId="23" fillId="76" borderId="0" xfId="0" applyNumberFormat="1" applyFont="1" applyFill="1"/>
    <xf numFmtId="3" fontId="23" fillId="76" borderId="0" xfId="0" applyNumberFormat="1" applyFont="1" applyFill="1"/>
    <xf numFmtId="0" fontId="23" fillId="76" borderId="0" xfId="0" quotePrefix="1" applyFont="1" applyFill="1"/>
    <xf numFmtId="0" fontId="23" fillId="76" borderId="0" xfId="67" applyFont="1" applyFill="1"/>
    <xf numFmtId="164" fontId="23" fillId="76" borderId="0" xfId="67" applyNumberFormat="1" applyFont="1" applyFill="1"/>
    <xf numFmtId="0" fontId="186" fillId="76" borderId="0" xfId="1" applyFont="1" applyFill="1" applyBorder="1" applyAlignment="1">
      <alignment horizontal="center"/>
    </xf>
    <xf numFmtId="0" fontId="186" fillId="76" borderId="0" xfId="0" applyFont="1" applyFill="1" applyBorder="1" applyAlignment="1">
      <alignment horizontal="center"/>
    </xf>
    <xf numFmtId="0" fontId="186" fillId="76" borderId="0" xfId="2" applyFont="1" applyFill="1"/>
    <xf numFmtId="0" fontId="21" fillId="76" borderId="0" xfId="0" applyFont="1" applyFill="1"/>
    <xf numFmtId="2" fontId="21" fillId="76" borderId="0" xfId="0" applyNumberFormat="1" applyFont="1" applyFill="1"/>
    <xf numFmtId="1" fontId="21" fillId="76" borderId="0" xfId="0" applyNumberFormat="1" applyFont="1" applyFill="1"/>
    <xf numFmtId="0" fontId="23" fillId="76" borderId="0" xfId="3" applyFont="1" applyFill="1"/>
    <xf numFmtId="2" fontId="23" fillId="76" borderId="0" xfId="3" applyNumberFormat="1" applyFont="1" applyFill="1"/>
    <xf numFmtId="165" fontId="23" fillId="76" borderId="0" xfId="0" applyNumberFormat="1" applyFont="1" applyFill="1"/>
    <xf numFmtId="2" fontId="188" fillId="76" borderId="0" xfId="0" applyNumberFormat="1" applyFont="1" applyFill="1"/>
    <xf numFmtId="164" fontId="21" fillId="76" borderId="0" xfId="0" applyNumberFormat="1" applyFont="1" applyFill="1"/>
    <xf numFmtId="164" fontId="21" fillId="76" borderId="0" xfId="66" applyNumberFormat="1" applyFill="1"/>
    <xf numFmtId="164" fontId="23" fillId="76" borderId="0" xfId="3" applyNumberFormat="1" applyFont="1" applyFill="1"/>
  </cellXfs>
  <cellStyles count="3455">
    <cellStyle name="_kapacitásszámítás1" xfId="68"/>
    <cellStyle name="_kapacitásszámítás2" xfId="69"/>
    <cellStyle name="_MonFor_SLO_090819_abrak_v1_HD" xfId="70"/>
    <cellStyle name="20% - 1. jelölőszín 10" xfId="71"/>
    <cellStyle name="20% - 1. jelölőszín 11" xfId="72"/>
    <cellStyle name="20% - 1. jelölőszín 12" xfId="73"/>
    <cellStyle name="20% - 1. jelölőszín 13" xfId="74"/>
    <cellStyle name="20% - 1. jelölőszín 2" xfId="75"/>
    <cellStyle name="20% - 1. jelölőszín 2 2" xfId="76"/>
    <cellStyle name="20% - 1. jelölőszín 2 3" xfId="77"/>
    <cellStyle name="20% - 1. jelölőszín 2 4" xfId="78"/>
    <cellStyle name="20% - 1. jelölőszín 2 5" xfId="79"/>
    <cellStyle name="20% - 1. jelölőszín 2 6" xfId="80"/>
    <cellStyle name="20% - 1. jelölőszín 2 7" xfId="81"/>
    <cellStyle name="20% - 1. jelölőszín 3" xfId="82"/>
    <cellStyle name="20% - 1. jelölőszín 4" xfId="83"/>
    <cellStyle name="20% - 1. jelölőszín 5" xfId="84"/>
    <cellStyle name="20% - 1. jelölőszín 6" xfId="85"/>
    <cellStyle name="20% - 1. jelölőszín 7" xfId="86"/>
    <cellStyle name="20% - 1. jelölőszín 8" xfId="87"/>
    <cellStyle name="20% - 1. jelölőszín 9" xfId="88"/>
    <cellStyle name="20% - 2. jelölőszín 10" xfId="89"/>
    <cellStyle name="20% - 2. jelölőszín 11" xfId="90"/>
    <cellStyle name="20% - 2. jelölőszín 12" xfId="91"/>
    <cellStyle name="20% - 2. jelölőszín 13" xfId="92"/>
    <cellStyle name="20% - 2. jelölőszín 2" xfId="93"/>
    <cellStyle name="20% - 2. jelölőszín 2 2" xfId="94"/>
    <cellStyle name="20% - 2. jelölőszín 2 3" xfId="95"/>
    <cellStyle name="20% - 2. jelölőszín 2 4" xfId="96"/>
    <cellStyle name="20% - 2. jelölőszín 2 5" xfId="97"/>
    <cellStyle name="20% - 2. jelölőszín 2 6" xfId="98"/>
    <cellStyle name="20% - 2. jelölőszín 2 7" xfId="99"/>
    <cellStyle name="20% - 2. jelölőszín 3" xfId="100"/>
    <cellStyle name="20% - 2. jelölőszín 4" xfId="101"/>
    <cellStyle name="20% - 2. jelölőszín 5" xfId="102"/>
    <cellStyle name="20% - 2. jelölőszín 6" xfId="103"/>
    <cellStyle name="20% - 2. jelölőszín 7" xfId="104"/>
    <cellStyle name="20% - 2. jelölőszín 8" xfId="105"/>
    <cellStyle name="20% - 2. jelölőszín 9" xfId="106"/>
    <cellStyle name="20% - 3. jelölőszín 10" xfId="107"/>
    <cellStyle name="20% - 3. jelölőszín 11" xfId="108"/>
    <cellStyle name="20% - 3. jelölőszín 12" xfId="109"/>
    <cellStyle name="20% - 3. jelölőszín 13" xfId="110"/>
    <cellStyle name="20% - 3. jelölőszín 2" xfId="111"/>
    <cellStyle name="20% - 3. jelölőszín 2 2" xfId="112"/>
    <cellStyle name="20% - 3. jelölőszín 2 3" xfId="113"/>
    <cellStyle name="20% - 3. jelölőszín 2 4" xfId="114"/>
    <cellStyle name="20% - 3. jelölőszín 2 5" xfId="115"/>
    <cellStyle name="20% - 3. jelölőszín 2 6" xfId="116"/>
    <cellStyle name="20% - 3. jelölőszín 2 7" xfId="117"/>
    <cellStyle name="20% - 3. jelölőszín 3" xfId="118"/>
    <cellStyle name="20% - 3. jelölőszín 4" xfId="119"/>
    <cellStyle name="20% - 3. jelölőszín 5" xfId="120"/>
    <cellStyle name="20% - 3. jelölőszín 6" xfId="121"/>
    <cellStyle name="20% - 3. jelölőszín 7" xfId="122"/>
    <cellStyle name="20% - 3. jelölőszín 8" xfId="123"/>
    <cellStyle name="20% - 3. jelölőszín 9" xfId="124"/>
    <cellStyle name="20% - 4. jelölőszín 10" xfId="125"/>
    <cellStyle name="20% - 4. jelölőszín 11" xfId="126"/>
    <cellStyle name="20% - 4. jelölőszín 12" xfId="127"/>
    <cellStyle name="20% - 4. jelölőszín 13" xfId="128"/>
    <cellStyle name="20% - 4. jelölőszín 2" xfId="129"/>
    <cellStyle name="20% - 4. jelölőszín 2 2" xfId="130"/>
    <cellStyle name="20% - 4. jelölőszín 2 3" xfId="131"/>
    <cellStyle name="20% - 4. jelölőszín 2 4" xfId="132"/>
    <cellStyle name="20% - 4. jelölőszín 2 5" xfId="133"/>
    <cellStyle name="20% - 4. jelölőszín 2 6" xfId="134"/>
    <cellStyle name="20% - 4. jelölőszín 2 7" xfId="135"/>
    <cellStyle name="20% - 4. jelölőszín 3" xfId="136"/>
    <cellStyle name="20% - 4. jelölőszín 4" xfId="137"/>
    <cellStyle name="20% - 4. jelölőszín 5" xfId="138"/>
    <cellStyle name="20% - 4. jelölőszín 6" xfId="139"/>
    <cellStyle name="20% - 4. jelölőszín 7" xfId="140"/>
    <cellStyle name="20% - 4. jelölőszín 8" xfId="141"/>
    <cellStyle name="20% - 4. jelölőszín 9" xfId="142"/>
    <cellStyle name="20% - 5. jelölőszín 10" xfId="143"/>
    <cellStyle name="20% - 5. jelölőszín 11" xfId="144"/>
    <cellStyle name="20% - 5. jelölőszín 12" xfId="145"/>
    <cellStyle name="20% - 5. jelölőszín 13" xfId="146"/>
    <cellStyle name="20% - 5. jelölőszín 2" xfId="147"/>
    <cellStyle name="20% - 5. jelölőszín 2 2" xfId="148"/>
    <cellStyle name="20% - 5. jelölőszín 2 3" xfId="149"/>
    <cellStyle name="20% - 5. jelölőszín 2 4" xfId="150"/>
    <cellStyle name="20% - 5. jelölőszín 2 5" xfId="151"/>
    <cellStyle name="20% - 5. jelölőszín 2 6" xfId="152"/>
    <cellStyle name="20% - 5. jelölőszín 2 7" xfId="153"/>
    <cellStyle name="20% - 5. jelölőszín 3" xfId="154"/>
    <cellStyle name="20% - 5. jelölőszín 4" xfId="155"/>
    <cellStyle name="20% - 5. jelölőszín 5" xfId="156"/>
    <cellStyle name="20% - 5. jelölőszín 6" xfId="157"/>
    <cellStyle name="20% - 5. jelölőszín 7" xfId="158"/>
    <cellStyle name="20% - 5. jelölőszín 8" xfId="159"/>
    <cellStyle name="20% - 5. jelölőszín 9" xfId="160"/>
    <cellStyle name="20% - 6. jelölőszín 10" xfId="161"/>
    <cellStyle name="20% - 6. jelölőszín 11" xfId="162"/>
    <cellStyle name="20% - 6. jelölőszín 12" xfId="163"/>
    <cellStyle name="20% - 6. jelölőszín 13" xfId="164"/>
    <cellStyle name="20% - 6. jelölőszín 2" xfId="165"/>
    <cellStyle name="20% - 6. jelölőszín 2 2" xfId="166"/>
    <cellStyle name="20% - 6. jelölőszín 2 3" xfId="167"/>
    <cellStyle name="20% - 6. jelölőszín 2 4" xfId="168"/>
    <cellStyle name="20% - 6. jelölőszín 2 5" xfId="169"/>
    <cellStyle name="20% - 6. jelölőszín 2 6" xfId="170"/>
    <cellStyle name="20% - 6. jelölőszín 2 7" xfId="171"/>
    <cellStyle name="20% - 6. jelölőszín 3" xfId="172"/>
    <cellStyle name="20% - 6. jelölőszín 4" xfId="173"/>
    <cellStyle name="20% - 6. jelölőszín 5" xfId="174"/>
    <cellStyle name="20% - 6. jelölőszín 6" xfId="175"/>
    <cellStyle name="20% - 6. jelölőszín 7" xfId="176"/>
    <cellStyle name="20% - 6. jelölőszín 8" xfId="177"/>
    <cellStyle name="20% - 6. jelölőszín 9" xfId="178"/>
    <cellStyle name="20% - Accent1 2" xfId="179"/>
    <cellStyle name="20% - Accent1 2 2" xfId="180"/>
    <cellStyle name="20% - Accent1 3" xfId="181"/>
    <cellStyle name="20% - Accent1 4" xfId="182"/>
    <cellStyle name="20% - Accent2 2" xfId="183"/>
    <cellStyle name="20% - Accent2 2 2" xfId="184"/>
    <cellStyle name="20% - Accent2 3" xfId="185"/>
    <cellStyle name="20% - Accent2 4" xfId="186"/>
    <cellStyle name="20% - Accent3 2" xfId="187"/>
    <cellStyle name="20% - Accent3 2 2" xfId="188"/>
    <cellStyle name="20% - Accent3 3" xfId="189"/>
    <cellStyle name="20% - Accent3 4" xfId="190"/>
    <cellStyle name="20% - Accent4 2" xfId="191"/>
    <cellStyle name="20% - Accent4 2 2" xfId="192"/>
    <cellStyle name="20% - Accent4 3" xfId="193"/>
    <cellStyle name="20% - Accent4 4" xfId="194"/>
    <cellStyle name="20% - Accent5 2" xfId="195"/>
    <cellStyle name="20% - Accent5 3" xfId="196"/>
    <cellStyle name="20% - Accent5 4" xfId="197"/>
    <cellStyle name="20% - Accent6 2" xfId="198"/>
    <cellStyle name="20% - Accent6 2 2" xfId="199"/>
    <cellStyle name="20% - Accent6 3" xfId="200"/>
    <cellStyle name="20% - Accent6 4" xfId="201"/>
    <cellStyle name="40% - 1. jelölőszín 10" xfId="202"/>
    <cellStyle name="40% - 1. jelölőszín 11" xfId="203"/>
    <cellStyle name="40% - 1. jelölőszín 12" xfId="204"/>
    <cellStyle name="40% - 1. jelölőszín 13" xfId="205"/>
    <cellStyle name="40% - 1. jelölőszín 2" xfId="206"/>
    <cellStyle name="40% - 1. jelölőszín 2 2" xfId="207"/>
    <cellStyle name="40% - 1. jelölőszín 2 3" xfId="208"/>
    <cellStyle name="40% - 1. jelölőszín 2 4" xfId="209"/>
    <cellStyle name="40% - 1. jelölőszín 2 5" xfId="210"/>
    <cellStyle name="40% - 1. jelölőszín 2 6" xfId="211"/>
    <cellStyle name="40% - 1. jelölőszín 2 7" xfId="212"/>
    <cellStyle name="40% - 1. jelölőszín 3" xfId="213"/>
    <cellStyle name="40% - 1. jelölőszín 4" xfId="214"/>
    <cellStyle name="40% - 1. jelölőszín 5" xfId="215"/>
    <cellStyle name="40% - 1. jelölőszín 6" xfId="216"/>
    <cellStyle name="40% - 1. jelölőszín 7" xfId="217"/>
    <cellStyle name="40% - 1. jelölőszín 8" xfId="218"/>
    <cellStyle name="40% - 1. jelölőszín 9" xfId="219"/>
    <cellStyle name="40% - 2. jelölőszín 10" xfId="220"/>
    <cellStyle name="40% - 2. jelölőszín 11" xfId="221"/>
    <cellStyle name="40% - 2. jelölőszín 12" xfId="222"/>
    <cellStyle name="40% - 2. jelölőszín 13" xfId="223"/>
    <cellStyle name="40% - 2. jelölőszín 2" xfId="224"/>
    <cellStyle name="40% - 2. jelölőszín 2 2" xfId="225"/>
    <cellStyle name="40% - 2. jelölőszín 2 3" xfId="226"/>
    <cellStyle name="40% - 2. jelölőszín 2 4" xfId="227"/>
    <cellStyle name="40% - 2. jelölőszín 2 5" xfId="228"/>
    <cellStyle name="40% - 2. jelölőszín 2 6" xfId="229"/>
    <cellStyle name="40% - 2. jelölőszín 2 7" xfId="230"/>
    <cellStyle name="40% - 2. jelölőszín 3" xfId="231"/>
    <cellStyle name="40% - 2. jelölőszín 4" xfId="232"/>
    <cellStyle name="40% - 2. jelölőszín 5" xfId="233"/>
    <cellStyle name="40% - 2. jelölőszín 6" xfId="234"/>
    <cellStyle name="40% - 2. jelölőszín 7" xfId="235"/>
    <cellStyle name="40% - 2. jelölőszín 8" xfId="236"/>
    <cellStyle name="40% - 2. jelölőszín 9" xfId="237"/>
    <cellStyle name="40% - 3. jelölőszín 10" xfId="238"/>
    <cellStyle name="40% - 3. jelölőszín 11" xfId="239"/>
    <cellStyle name="40% - 3. jelölőszín 12" xfId="240"/>
    <cellStyle name="40% - 3. jelölőszín 13" xfId="241"/>
    <cellStyle name="40% - 3. jelölőszín 2" xfId="242"/>
    <cellStyle name="40% - 3. jelölőszín 2 2" xfId="243"/>
    <cellStyle name="40% - 3. jelölőszín 2 3" xfId="244"/>
    <cellStyle name="40% - 3. jelölőszín 2 4" xfId="245"/>
    <cellStyle name="40% - 3. jelölőszín 2 5" xfId="246"/>
    <cellStyle name="40% - 3. jelölőszín 2 6" xfId="247"/>
    <cellStyle name="40% - 3. jelölőszín 2 7" xfId="248"/>
    <cellStyle name="40% - 3. jelölőszín 3" xfId="249"/>
    <cellStyle name="40% - 3. jelölőszín 4" xfId="250"/>
    <cellStyle name="40% - 3. jelölőszín 5" xfId="251"/>
    <cellStyle name="40% - 3. jelölőszín 6" xfId="252"/>
    <cellStyle name="40% - 3. jelölőszín 7" xfId="253"/>
    <cellStyle name="40% - 3. jelölőszín 8" xfId="254"/>
    <cellStyle name="40% - 3. jelölőszín 9" xfId="255"/>
    <cellStyle name="40% - 4. jelölőszín 10" xfId="256"/>
    <cellStyle name="40% - 4. jelölőszín 11" xfId="257"/>
    <cellStyle name="40% - 4. jelölőszín 12" xfId="258"/>
    <cellStyle name="40% - 4. jelölőszín 13" xfId="259"/>
    <cellStyle name="40% - 4. jelölőszín 2" xfId="260"/>
    <cellStyle name="40% - 4. jelölőszín 2 2" xfId="261"/>
    <cellStyle name="40% - 4. jelölőszín 2 3" xfId="262"/>
    <cellStyle name="40% - 4. jelölőszín 2 4" xfId="263"/>
    <cellStyle name="40% - 4. jelölőszín 2 5" xfId="264"/>
    <cellStyle name="40% - 4. jelölőszín 2 6" xfId="265"/>
    <cellStyle name="40% - 4. jelölőszín 2 7" xfId="266"/>
    <cellStyle name="40% - 4. jelölőszín 3" xfId="267"/>
    <cellStyle name="40% - 4. jelölőszín 4" xfId="268"/>
    <cellStyle name="40% - 4. jelölőszín 5" xfId="269"/>
    <cellStyle name="40% - 4. jelölőszín 6" xfId="270"/>
    <cellStyle name="40% - 4. jelölőszín 7" xfId="271"/>
    <cellStyle name="40% - 4. jelölőszín 8" xfId="272"/>
    <cellStyle name="40% - 4. jelölőszín 9" xfId="273"/>
    <cellStyle name="40% - 5. jelölőszín 10" xfId="274"/>
    <cellStyle name="40% - 5. jelölőszín 11" xfId="275"/>
    <cellStyle name="40% - 5. jelölőszín 12" xfId="276"/>
    <cellStyle name="40% - 5. jelölőszín 13" xfId="277"/>
    <cellStyle name="40% - 5. jelölőszín 2" xfId="278"/>
    <cellStyle name="40% - 5. jelölőszín 2 2" xfId="279"/>
    <cellStyle name="40% - 5. jelölőszín 2 3" xfId="280"/>
    <cellStyle name="40% - 5. jelölőszín 2 4" xfId="281"/>
    <cellStyle name="40% - 5. jelölőszín 2 5" xfId="282"/>
    <cellStyle name="40% - 5. jelölőszín 2 6" xfId="283"/>
    <cellStyle name="40% - 5. jelölőszín 2 7" xfId="284"/>
    <cellStyle name="40% - 5. jelölőszín 3" xfId="285"/>
    <cellStyle name="40% - 5. jelölőszín 4" xfId="286"/>
    <cellStyle name="40% - 5. jelölőszín 5" xfId="287"/>
    <cellStyle name="40% - 5. jelölőszín 6" xfId="288"/>
    <cellStyle name="40% - 5. jelölőszín 7" xfId="289"/>
    <cellStyle name="40% - 5. jelölőszín 8" xfId="290"/>
    <cellStyle name="40% - 5. jelölőszín 9" xfId="291"/>
    <cellStyle name="40% - 6. jelölőszín 10" xfId="292"/>
    <cellStyle name="40% - 6. jelölőszín 11" xfId="293"/>
    <cellStyle name="40% - 6. jelölőszín 12" xfId="294"/>
    <cellStyle name="40% - 6. jelölőszín 13" xfId="295"/>
    <cellStyle name="40% - 6. jelölőszín 2" xfId="296"/>
    <cellStyle name="40% - 6. jelölőszín 2 2" xfId="297"/>
    <cellStyle name="40% - 6. jelölőszín 2 3" xfId="298"/>
    <cellStyle name="40% - 6. jelölőszín 2 4" xfId="299"/>
    <cellStyle name="40% - 6. jelölőszín 2 5" xfId="300"/>
    <cellStyle name="40% - 6. jelölőszín 2 6" xfId="301"/>
    <cellStyle name="40% - 6. jelölőszín 2 7" xfId="302"/>
    <cellStyle name="40% - 6. jelölőszín 3" xfId="303"/>
    <cellStyle name="40% - 6. jelölőszín 4" xfId="304"/>
    <cellStyle name="40% - 6. jelölőszín 5" xfId="305"/>
    <cellStyle name="40% - 6. jelölőszín 6" xfId="306"/>
    <cellStyle name="40% - 6. jelölőszín 7" xfId="307"/>
    <cellStyle name="40% - 6. jelölőszín 8" xfId="308"/>
    <cellStyle name="40% - 6. jelölőszín 9" xfId="309"/>
    <cellStyle name="40% - Accent1 2" xfId="310"/>
    <cellStyle name="40% - Accent1 2 2" xfId="311"/>
    <cellStyle name="40% - Accent1 3" xfId="312"/>
    <cellStyle name="40% - Accent1 4" xfId="313"/>
    <cellStyle name="40% - Accent2 2" xfId="314"/>
    <cellStyle name="40% - Accent2 3" xfId="315"/>
    <cellStyle name="40% - Accent2 4" xfId="316"/>
    <cellStyle name="40% - Accent3 2" xfId="317"/>
    <cellStyle name="40% - Accent3 2 2" xfId="318"/>
    <cellStyle name="40% - Accent3 3" xfId="319"/>
    <cellStyle name="40% - Accent3 4" xfId="320"/>
    <cellStyle name="40% - Accent4 2" xfId="321"/>
    <cellStyle name="40% - Accent4 2 2" xfId="322"/>
    <cellStyle name="40% - Accent4 3" xfId="323"/>
    <cellStyle name="40% - Accent4 4" xfId="324"/>
    <cellStyle name="40% - Accent5 2" xfId="325"/>
    <cellStyle name="40% - Accent5 2 2" xfId="326"/>
    <cellStyle name="40% - Accent5 3" xfId="327"/>
    <cellStyle name="40% - Accent5 4" xfId="328"/>
    <cellStyle name="40% - Accent6 2" xfId="329"/>
    <cellStyle name="40% - Accent6 2 2" xfId="330"/>
    <cellStyle name="40% - Accent6 3" xfId="331"/>
    <cellStyle name="40% - Accent6 4" xfId="332"/>
    <cellStyle name="60% - 1. jelölőszín 2" xfId="333"/>
    <cellStyle name="60% - 1. jelölőszín 2 2" xfId="334"/>
    <cellStyle name="60% - 1. jelölőszín 3" xfId="335"/>
    <cellStyle name="60% - 1. jelölőszín 4" xfId="336"/>
    <cellStyle name="60% - 2. jelölőszín 2" xfId="337"/>
    <cellStyle name="60% - 2. jelölőszín 2 2" xfId="338"/>
    <cellStyle name="60% - 2. jelölőszín 3" xfId="339"/>
    <cellStyle name="60% - 2. jelölőszín 4" xfId="340"/>
    <cellStyle name="60% - 3. jelölőszín 2" xfId="341"/>
    <cellStyle name="60% - 3. jelölőszín 2 2" xfId="342"/>
    <cellStyle name="60% - 3. jelölőszín 3" xfId="343"/>
    <cellStyle name="60% - 3. jelölőszín 4" xfId="344"/>
    <cellStyle name="60% - 4. jelölőszín 2" xfId="345"/>
    <cellStyle name="60% - 4. jelölőszín 2 2" xfId="346"/>
    <cellStyle name="60% - 4. jelölőszín 3" xfId="347"/>
    <cellStyle name="60% - 4. jelölőszín 4" xfId="348"/>
    <cellStyle name="60% - 5. jelölőszín 2" xfId="349"/>
    <cellStyle name="60% - 5. jelölőszín 2 2" xfId="350"/>
    <cellStyle name="60% - 5. jelölőszín 3" xfId="351"/>
    <cellStyle name="60% - 5. jelölőszín 4" xfId="352"/>
    <cellStyle name="60% - 6. jelölőszín 2" xfId="353"/>
    <cellStyle name="60% - 6. jelölőszín 2 2" xfId="354"/>
    <cellStyle name="60% - 6. jelölőszín 3" xfId="355"/>
    <cellStyle name="60% - 6. jelölőszín 4" xfId="356"/>
    <cellStyle name="60% - Accent1 2" xfId="357"/>
    <cellStyle name="60% - Accent1 2 2" xfId="358"/>
    <cellStyle name="60% - Accent1 3" xfId="359"/>
    <cellStyle name="60% - Accent1 4" xfId="360"/>
    <cellStyle name="60% - Accent2 2" xfId="361"/>
    <cellStyle name="60% - Accent2 2 2" xfId="362"/>
    <cellStyle name="60% - Accent2 3" xfId="363"/>
    <cellStyle name="60% - Accent2 4" xfId="364"/>
    <cellStyle name="60% - Accent3 2" xfId="365"/>
    <cellStyle name="60% - Accent3 2 2" xfId="366"/>
    <cellStyle name="60% - Accent3 3" xfId="367"/>
    <cellStyle name="60% - Accent3 4" xfId="368"/>
    <cellStyle name="60% - Accent4 2" xfId="369"/>
    <cellStyle name="60% - Accent4 2 2" xfId="370"/>
    <cellStyle name="60% - Accent4 3" xfId="371"/>
    <cellStyle name="60% - Accent4 4" xfId="372"/>
    <cellStyle name="60% - Accent5 2" xfId="373"/>
    <cellStyle name="60% - Accent5 2 2" xfId="374"/>
    <cellStyle name="60% - Accent5 3" xfId="375"/>
    <cellStyle name="60% - Accent5 4" xfId="376"/>
    <cellStyle name="60% - Accent6 2" xfId="377"/>
    <cellStyle name="60% - Accent6 2 2" xfId="378"/>
    <cellStyle name="60% - Accent6 3" xfId="379"/>
    <cellStyle name="60% - Accent6 4" xfId="380"/>
    <cellStyle name="Accent1 2" xfId="381"/>
    <cellStyle name="Accent1 2 2" xfId="382"/>
    <cellStyle name="Accent1 3" xfId="383"/>
    <cellStyle name="Accent1 4" xfId="384"/>
    <cellStyle name="Accent2 2" xfId="385"/>
    <cellStyle name="Accent2 2 2" xfId="386"/>
    <cellStyle name="Accent2 3" xfId="387"/>
    <cellStyle name="Accent2 4" xfId="388"/>
    <cellStyle name="Accent3 2" xfId="389"/>
    <cellStyle name="Accent3 2 2" xfId="390"/>
    <cellStyle name="Accent3 3" xfId="391"/>
    <cellStyle name="Accent3 4" xfId="392"/>
    <cellStyle name="Accent4 2" xfId="393"/>
    <cellStyle name="Accent4 2 2" xfId="394"/>
    <cellStyle name="Accent4 3" xfId="395"/>
    <cellStyle name="Accent4 4" xfId="396"/>
    <cellStyle name="Accent5 2" xfId="397"/>
    <cellStyle name="Accent5 3" xfId="398"/>
    <cellStyle name="Accent5 4" xfId="399"/>
    <cellStyle name="Accent6 2" xfId="400"/>
    <cellStyle name="Accent6 2 2" xfId="401"/>
    <cellStyle name="Accent6 3" xfId="402"/>
    <cellStyle name="Accent6 4" xfId="403"/>
    <cellStyle name="ANCLAS,REZONES Y SUS PARTES,DE FUNDICION,DE HIERRO O DE ACERO" xfId="404"/>
    <cellStyle name="annee semestre" xfId="405"/>
    <cellStyle name="annee semestre 2" xfId="406"/>
    <cellStyle name="annee semestre 3" xfId="407"/>
    <cellStyle name="Bad 2" xfId="408"/>
    <cellStyle name="Bad 2 2" xfId="409"/>
    <cellStyle name="Bad 3" xfId="410"/>
    <cellStyle name="Bad 4" xfId="411"/>
    <cellStyle name="Bevitel 2" xfId="412"/>
    <cellStyle name="Bevitel 2 2" xfId="413"/>
    <cellStyle name="Bevitel 2 3" xfId="414"/>
    <cellStyle name="Bevitel 2 4" xfId="415"/>
    <cellStyle name="Bevitel 3" xfId="416"/>
    <cellStyle name="Bevitel 3 2" xfId="417"/>
    <cellStyle name="Bevitel 3 3" xfId="418"/>
    <cellStyle name="Bevitel 4" xfId="419"/>
    <cellStyle name="Bevitel 4 2" xfId="420"/>
    <cellStyle name="Bevitel 4 3" xfId="421"/>
    <cellStyle name="Bevitel 5" xfId="422"/>
    <cellStyle name="Bevitel 5 2" xfId="423"/>
    <cellStyle name="Bevitel 5 3" xfId="424"/>
    <cellStyle name="Bevitel 6" xfId="425"/>
    <cellStyle name="Bevitel 6 2" xfId="426"/>
    <cellStyle name="Bevitel 6 3" xfId="427"/>
    <cellStyle name="blp_column_header" xfId="428"/>
    <cellStyle name="Calculation 2" xfId="429"/>
    <cellStyle name="Calculation 2 2" xfId="430"/>
    <cellStyle name="Calculation 2 2 2" xfId="431"/>
    <cellStyle name="Calculation 2 2 3" xfId="432"/>
    <cellStyle name="Calculation 2 3" xfId="433"/>
    <cellStyle name="Calculation 2 4" xfId="434"/>
    <cellStyle name="Calculation 3" xfId="435"/>
    <cellStyle name="Calculation 3 2" xfId="436"/>
    <cellStyle name="Calculation 3 3" xfId="437"/>
    <cellStyle name="Calculation 4" xfId="438"/>
    <cellStyle name="Calculation 4 2" xfId="439"/>
    <cellStyle name="Calculation 4 3" xfId="440"/>
    <cellStyle name="Check Cell 2" xfId="441"/>
    <cellStyle name="Check Cell 3" xfId="442"/>
    <cellStyle name="Check Cell 4" xfId="443"/>
    <cellStyle name="checkExposure" xfId="444"/>
    <cellStyle name="checkExposure 2" xfId="445"/>
    <cellStyle name="checkExposure 3" xfId="446"/>
    <cellStyle name="Cím 2" xfId="447"/>
    <cellStyle name="Cím 3" xfId="448"/>
    <cellStyle name="cim1" xfId="449"/>
    <cellStyle name="Címsor 1 2" xfId="450"/>
    <cellStyle name="Címsor 1 2 2" xfId="451"/>
    <cellStyle name="Címsor 1 3" xfId="452"/>
    <cellStyle name="Címsor 2 2" xfId="453"/>
    <cellStyle name="Címsor 2 2 2" xfId="454"/>
    <cellStyle name="Címsor 2 3" xfId="455"/>
    <cellStyle name="Címsor 3 2" xfId="456"/>
    <cellStyle name="Címsor 3 2 2" xfId="457"/>
    <cellStyle name="Címsor 3 3" xfId="458"/>
    <cellStyle name="Címsor 3 4" xfId="459"/>
    <cellStyle name="Címsor 4 2" xfId="460"/>
    <cellStyle name="Címsor 4 2 2" xfId="461"/>
    <cellStyle name="Címsor 4 3" xfId="462"/>
    <cellStyle name="Column Header" xfId="463"/>
    <cellStyle name="Column Header 2" xfId="464"/>
    <cellStyle name="Column Header 2 2" xfId="465"/>
    <cellStyle name="Column Header 2 3" xfId="466"/>
    <cellStyle name="Column Header 3" xfId="467"/>
    <cellStyle name="Column Header 3 2" xfId="468"/>
    <cellStyle name="Column Header 3 3" xfId="469"/>
    <cellStyle name="Column Header 4" xfId="470"/>
    <cellStyle name="Column Header 5" xfId="471"/>
    <cellStyle name="Comma 2" xfId="472"/>
    <cellStyle name="Comma 2 10" xfId="473"/>
    <cellStyle name="Comma 2 10 2" xfId="474"/>
    <cellStyle name="Comma 2 11" xfId="475"/>
    <cellStyle name="Comma 2 11 2" xfId="476"/>
    <cellStyle name="Comma 2 12" xfId="477"/>
    <cellStyle name="Comma 2 12 2" xfId="478"/>
    <cellStyle name="Comma 2 13" xfId="479"/>
    <cellStyle name="Comma 2 13 2" xfId="480"/>
    <cellStyle name="Comma 2 14" xfId="481"/>
    <cellStyle name="Comma 2 14 2" xfId="482"/>
    <cellStyle name="Comma 2 15" xfId="483"/>
    <cellStyle name="Comma 2 2" xfId="484"/>
    <cellStyle name="Comma 2 2 2" xfId="485"/>
    <cellStyle name="Comma 2 3" xfId="486"/>
    <cellStyle name="Comma 2 3 2" xfId="487"/>
    <cellStyle name="Comma 2 4" xfId="488"/>
    <cellStyle name="Comma 2 4 2" xfId="489"/>
    <cellStyle name="Comma 2 5" xfId="490"/>
    <cellStyle name="Comma 2 5 2" xfId="491"/>
    <cellStyle name="Comma 2 6" xfId="492"/>
    <cellStyle name="Comma 2 6 2" xfId="493"/>
    <cellStyle name="Comma 2 7" xfId="494"/>
    <cellStyle name="Comma 2 7 2" xfId="495"/>
    <cellStyle name="Comma 2 8" xfId="496"/>
    <cellStyle name="Comma 2 8 2" xfId="497"/>
    <cellStyle name="Comma 2 9" xfId="498"/>
    <cellStyle name="Comma 2 9 2" xfId="499"/>
    <cellStyle name="Comma 3" xfId="500"/>
    <cellStyle name="Comma 34" xfId="501"/>
    <cellStyle name="Comma 35" xfId="502"/>
    <cellStyle name="Comma 36" xfId="503"/>
    <cellStyle name="Comma 37" xfId="504"/>
    <cellStyle name="Comma 4" xfId="505"/>
    <cellStyle name="Comma 4 2" xfId="506"/>
    <cellStyle name="Comma 5" xfId="507"/>
    <cellStyle name="Comma 6" xfId="508"/>
    <cellStyle name="Comma 7" xfId="509"/>
    <cellStyle name="Comma 8" xfId="510"/>
    <cellStyle name="Comma 8 2" xfId="511"/>
    <cellStyle name="Comma0" xfId="512"/>
    <cellStyle name="Crystal Report Data" xfId="513"/>
    <cellStyle name="Crystal Report Data 2" xfId="514"/>
    <cellStyle name="Crystal Report Data 2 2" xfId="515"/>
    <cellStyle name="Crystal Report Data 2 3" xfId="516"/>
    <cellStyle name="Crystal Report Data 3" xfId="517"/>
    <cellStyle name="Crystal Report Data 4" xfId="518"/>
    <cellStyle name="Crystal Report Field" xfId="519"/>
    <cellStyle name="Crystal Report Field 2" xfId="520"/>
    <cellStyle name="Crystal Report Field 2 2" xfId="521"/>
    <cellStyle name="Crystal Report Field 2 3" xfId="522"/>
    <cellStyle name="Crystal Report Field 3" xfId="523"/>
    <cellStyle name="Crystal Report Field 4" xfId="524"/>
    <cellStyle name="Currency0" xfId="525"/>
    <cellStyle name="Data" xfId="526"/>
    <cellStyle name="Data (0 dp)" xfId="527"/>
    <cellStyle name="Data (1 dp)" xfId="528"/>
    <cellStyle name="Data (2 dp)" xfId="529"/>
    <cellStyle name="Data General" xfId="530"/>
    <cellStyle name="Date" xfId="531"/>
    <cellStyle name="dave1" xfId="532"/>
    <cellStyle name="Detail ligne" xfId="533"/>
    <cellStyle name="Dezimal [0]_BanknotenLEBEN" xfId="534"/>
    <cellStyle name="Dezimal_ACEA" xfId="535"/>
    <cellStyle name="données" xfId="536"/>
    <cellStyle name="donnéesbord" xfId="537"/>
    <cellStyle name="Ellenőrzőcella 2" xfId="538"/>
    <cellStyle name="Ellenőrzőcella 2 2" xfId="539"/>
    <cellStyle name="Ellenőrzőcella 3" xfId="540"/>
    <cellStyle name="Excel Built-in Percent" xfId="541"/>
    <cellStyle name="Explanatory Text 2" xfId="542"/>
    <cellStyle name="Explanatory Text 3" xfId="543"/>
    <cellStyle name="Explanatory Text 4" xfId="544"/>
    <cellStyle name="External input + border" xfId="545"/>
    <cellStyle name="External input + border 2" xfId="546"/>
    <cellStyle name="External input + border 2 2" xfId="547"/>
    <cellStyle name="External input + border 2 3" xfId="548"/>
    <cellStyle name="External input + border 3" xfId="549"/>
    <cellStyle name="External input + border 3 2" xfId="550"/>
    <cellStyle name="External input + border 3 3" xfId="551"/>
    <cellStyle name="External input + border 4" xfId="552"/>
    <cellStyle name="External input + border 5" xfId="553"/>
    <cellStyle name="Ezres 10" xfId="554"/>
    <cellStyle name="Ezres 11" xfId="555"/>
    <cellStyle name="Ezres 12" xfId="556"/>
    <cellStyle name="Ezres 2" xfId="4"/>
    <cellStyle name="Ezres 2 10" xfId="557"/>
    <cellStyle name="Ezres 2 10 2" xfId="558"/>
    <cellStyle name="Ezres 2 10 3" xfId="559"/>
    <cellStyle name="Ezres 2 10 4" xfId="560"/>
    <cellStyle name="Ezres 2 10 5" xfId="561"/>
    <cellStyle name="Ezres 2 10 6" xfId="562"/>
    <cellStyle name="Ezres 2 10 7" xfId="563"/>
    <cellStyle name="Ezres 2 10 8" xfId="564"/>
    <cellStyle name="Ezres 2 10 9" xfId="565"/>
    <cellStyle name="Ezres 2 11" xfId="566"/>
    <cellStyle name="Ezres 2 11 2" xfId="567"/>
    <cellStyle name="Ezres 2 11 3" xfId="568"/>
    <cellStyle name="Ezres 2 11 4" xfId="569"/>
    <cellStyle name="Ezres 2 11 5" xfId="570"/>
    <cellStyle name="Ezres 2 11 6" xfId="571"/>
    <cellStyle name="Ezres 2 11 7" xfId="572"/>
    <cellStyle name="Ezres 2 11 8" xfId="573"/>
    <cellStyle name="Ezres 2 11 9" xfId="574"/>
    <cellStyle name="Ezres 2 12" xfId="575"/>
    <cellStyle name="Ezres 2 12 2" xfId="576"/>
    <cellStyle name="Ezres 2 12 3" xfId="577"/>
    <cellStyle name="Ezres 2 13" xfId="578"/>
    <cellStyle name="Ezres 2 13 2" xfId="579"/>
    <cellStyle name="Ezres 2 13 3" xfId="580"/>
    <cellStyle name="Ezres 2 13 4" xfId="581"/>
    <cellStyle name="Ezres 2 13 5" xfId="582"/>
    <cellStyle name="Ezres 2 13 6" xfId="583"/>
    <cellStyle name="Ezres 2 13 7" xfId="584"/>
    <cellStyle name="Ezres 2 13 8" xfId="585"/>
    <cellStyle name="Ezres 2 13 9" xfId="586"/>
    <cellStyle name="Ezres 2 14" xfId="587"/>
    <cellStyle name="Ezres 2 14 2" xfId="588"/>
    <cellStyle name="Ezres 2 14 3" xfId="589"/>
    <cellStyle name="Ezres 2 14 4" xfId="590"/>
    <cellStyle name="Ezres 2 14 5" xfId="591"/>
    <cellStyle name="Ezres 2 14 6" xfId="592"/>
    <cellStyle name="Ezres 2 14 7" xfId="593"/>
    <cellStyle name="Ezres 2 14 8" xfId="594"/>
    <cellStyle name="Ezres 2 14 9" xfId="595"/>
    <cellStyle name="Ezres 2 15" xfId="596"/>
    <cellStyle name="Ezres 2 15 2" xfId="597"/>
    <cellStyle name="Ezres 2 15 3" xfId="598"/>
    <cellStyle name="Ezres 2 15 4" xfId="599"/>
    <cellStyle name="Ezres 2 15 5" xfId="600"/>
    <cellStyle name="Ezres 2 15 6" xfId="601"/>
    <cellStyle name="Ezres 2 15 7" xfId="602"/>
    <cellStyle name="Ezres 2 15 8" xfId="603"/>
    <cellStyle name="Ezres 2 15 9" xfId="604"/>
    <cellStyle name="Ezres 2 16" xfId="605"/>
    <cellStyle name="Ezres 2 16 2" xfId="606"/>
    <cellStyle name="Ezres 2 16 3" xfId="607"/>
    <cellStyle name="Ezres 2 16 4" xfId="608"/>
    <cellStyle name="Ezres 2 16 5" xfId="609"/>
    <cellStyle name="Ezres 2 16 6" xfId="610"/>
    <cellStyle name="Ezres 2 16 7" xfId="611"/>
    <cellStyle name="Ezres 2 16 8" xfId="612"/>
    <cellStyle name="Ezres 2 16 9" xfId="613"/>
    <cellStyle name="Ezres 2 17" xfId="614"/>
    <cellStyle name="Ezres 2 17 2" xfId="615"/>
    <cellStyle name="Ezres 2 17 3" xfId="616"/>
    <cellStyle name="Ezres 2 17 4" xfId="617"/>
    <cellStyle name="Ezres 2 17 5" xfId="618"/>
    <cellStyle name="Ezres 2 17 6" xfId="619"/>
    <cellStyle name="Ezres 2 17 7" xfId="620"/>
    <cellStyle name="Ezres 2 17 8" xfId="621"/>
    <cellStyle name="Ezres 2 17 9" xfId="622"/>
    <cellStyle name="Ezres 2 18" xfId="623"/>
    <cellStyle name="Ezres 2 18 2" xfId="624"/>
    <cellStyle name="Ezres 2 18 3" xfId="625"/>
    <cellStyle name="Ezres 2 18 4" xfId="626"/>
    <cellStyle name="Ezres 2 18 5" xfId="627"/>
    <cellStyle name="Ezres 2 18 6" xfId="628"/>
    <cellStyle name="Ezres 2 18 7" xfId="629"/>
    <cellStyle name="Ezres 2 18 8" xfId="630"/>
    <cellStyle name="Ezres 2 18 9" xfId="631"/>
    <cellStyle name="Ezres 2 19" xfId="632"/>
    <cellStyle name="Ezres 2 19 2" xfId="633"/>
    <cellStyle name="Ezres 2 19 3" xfId="634"/>
    <cellStyle name="Ezres 2 19 4" xfId="635"/>
    <cellStyle name="Ezres 2 19 5" xfId="636"/>
    <cellStyle name="Ezres 2 19 6" xfId="637"/>
    <cellStyle name="Ezres 2 19 7" xfId="638"/>
    <cellStyle name="Ezres 2 19 8" xfId="639"/>
    <cellStyle name="Ezres 2 19 9" xfId="640"/>
    <cellStyle name="Ezres 2 2" xfId="641"/>
    <cellStyle name="Ezres 2 2 2" xfId="642"/>
    <cellStyle name="Ezres 2 2 3" xfId="643"/>
    <cellStyle name="Ezres 2 2 4" xfId="644"/>
    <cellStyle name="Ezres 2 2 5" xfId="645"/>
    <cellStyle name="Ezres 2 2 6" xfId="646"/>
    <cellStyle name="Ezres 2 2 7" xfId="647"/>
    <cellStyle name="Ezres 2 2 8" xfId="648"/>
    <cellStyle name="Ezres 2 2 9" xfId="649"/>
    <cellStyle name="Ezres 2 20" xfId="650"/>
    <cellStyle name="Ezres 2 20 2" xfId="651"/>
    <cellStyle name="Ezres 2 20 3" xfId="652"/>
    <cellStyle name="Ezres 2 21" xfId="653"/>
    <cellStyle name="Ezres 2 21 2" xfId="654"/>
    <cellStyle name="Ezres 2 21 3" xfId="655"/>
    <cellStyle name="Ezres 2 21 4" xfId="656"/>
    <cellStyle name="Ezres 2 21 5" xfId="657"/>
    <cellStyle name="Ezres 2 21 6" xfId="658"/>
    <cellStyle name="Ezres 2 21 7" xfId="659"/>
    <cellStyle name="Ezres 2 21 8" xfId="660"/>
    <cellStyle name="Ezres 2 21 9" xfId="661"/>
    <cellStyle name="Ezres 2 22" xfId="662"/>
    <cellStyle name="Ezres 2 22 2" xfId="663"/>
    <cellStyle name="Ezres 2 22 3" xfId="664"/>
    <cellStyle name="Ezres 2 22 4" xfId="665"/>
    <cellStyle name="Ezres 2 22 5" xfId="666"/>
    <cellStyle name="Ezres 2 22 6" xfId="667"/>
    <cellStyle name="Ezres 2 22 7" xfId="668"/>
    <cellStyle name="Ezres 2 22 8" xfId="669"/>
    <cellStyle name="Ezres 2 22 9" xfId="670"/>
    <cellStyle name="Ezres 2 23" xfId="671"/>
    <cellStyle name="Ezres 2 23 2" xfId="672"/>
    <cellStyle name="Ezres 2 23 3" xfId="673"/>
    <cellStyle name="Ezres 2 23 4" xfId="674"/>
    <cellStyle name="Ezres 2 23 5" xfId="675"/>
    <cellStyle name="Ezres 2 23 6" xfId="676"/>
    <cellStyle name="Ezres 2 23 7" xfId="677"/>
    <cellStyle name="Ezres 2 23 8" xfId="678"/>
    <cellStyle name="Ezres 2 23 9" xfId="679"/>
    <cellStyle name="Ezres 2 24" xfId="680"/>
    <cellStyle name="Ezres 2 24 2" xfId="681"/>
    <cellStyle name="Ezres 2 24 3" xfId="682"/>
    <cellStyle name="Ezres 2 24 4" xfId="683"/>
    <cellStyle name="Ezres 2 24 5" xfId="684"/>
    <cellStyle name="Ezres 2 24 6" xfId="685"/>
    <cellStyle name="Ezres 2 24 7" xfId="686"/>
    <cellStyle name="Ezres 2 24 8" xfId="687"/>
    <cellStyle name="Ezres 2 24 9" xfId="688"/>
    <cellStyle name="Ezres 2 25" xfId="689"/>
    <cellStyle name="Ezres 2 25 2" xfId="690"/>
    <cellStyle name="Ezres 2 25 3" xfId="691"/>
    <cellStyle name="Ezres 2 25 4" xfId="692"/>
    <cellStyle name="Ezres 2 25 5" xfId="693"/>
    <cellStyle name="Ezres 2 25 6" xfId="694"/>
    <cellStyle name="Ezres 2 25 7" xfId="695"/>
    <cellStyle name="Ezres 2 25 8" xfId="696"/>
    <cellStyle name="Ezres 2 25 9" xfId="697"/>
    <cellStyle name="Ezres 2 26" xfId="698"/>
    <cellStyle name="Ezres 2 26 2" xfId="699"/>
    <cellStyle name="Ezres 2 26 3" xfId="700"/>
    <cellStyle name="Ezres 2 26 4" xfId="701"/>
    <cellStyle name="Ezres 2 26 5" xfId="702"/>
    <cellStyle name="Ezres 2 26 6" xfId="703"/>
    <cellStyle name="Ezres 2 26 7" xfId="704"/>
    <cellStyle name="Ezres 2 26 8" xfId="705"/>
    <cellStyle name="Ezres 2 26 9" xfId="706"/>
    <cellStyle name="Ezres 2 27" xfId="707"/>
    <cellStyle name="Ezres 2 27 2" xfId="708"/>
    <cellStyle name="Ezres 2 27 3" xfId="709"/>
    <cellStyle name="Ezres 2 27 4" xfId="710"/>
    <cellStyle name="Ezres 2 27 5" xfId="711"/>
    <cellStyle name="Ezres 2 27 6" xfId="712"/>
    <cellStyle name="Ezres 2 27 7" xfId="713"/>
    <cellStyle name="Ezres 2 27 8" xfId="714"/>
    <cellStyle name="Ezres 2 27 9" xfId="715"/>
    <cellStyle name="Ezres 2 28" xfId="716"/>
    <cellStyle name="Ezres 2 28 2" xfId="717"/>
    <cellStyle name="Ezres 2 28 3" xfId="718"/>
    <cellStyle name="Ezres 2 28 4" xfId="719"/>
    <cellStyle name="Ezres 2 28 5" xfId="720"/>
    <cellStyle name="Ezres 2 28 6" xfId="721"/>
    <cellStyle name="Ezres 2 28 7" xfId="722"/>
    <cellStyle name="Ezres 2 28 8" xfId="723"/>
    <cellStyle name="Ezres 2 28 9" xfId="724"/>
    <cellStyle name="Ezres 2 29" xfId="725"/>
    <cellStyle name="Ezres 2 29 2" xfId="726"/>
    <cellStyle name="Ezres 2 29 3" xfId="727"/>
    <cellStyle name="Ezres 2 29 4" xfId="728"/>
    <cellStyle name="Ezres 2 29 5" xfId="729"/>
    <cellStyle name="Ezres 2 29 6" xfId="730"/>
    <cellStyle name="Ezres 2 29 7" xfId="731"/>
    <cellStyle name="Ezres 2 29 8" xfId="732"/>
    <cellStyle name="Ezres 2 29 9" xfId="733"/>
    <cellStyle name="Ezres 2 3" xfId="734"/>
    <cellStyle name="Ezres 2 3 10" xfId="735"/>
    <cellStyle name="Ezres 2 3 2" xfId="736"/>
    <cellStyle name="Ezres 2 3 3" xfId="737"/>
    <cellStyle name="Ezres 2 3 4" xfId="738"/>
    <cellStyle name="Ezres 2 3 5" xfId="739"/>
    <cellStyle name="Ezres 2 3 6" xfId="740"/>
    <cellStyle name="Ezres 2 3 7" xfId="741"/>
    <cellStyle name="Ezres 2 3 8" xfId="742"/>
    <cellStyle name="Ezres 2 3 9" xfId="743"/>
    <cellStyle name="Ezres 2 30" xfId="744"/>
    <cellStyle name="Ezres 2 30 2" xfId="745"/>
    <cellStyle name="Ezres 2 30 3" xfId="746"/>
    <cellStyle name="Ezres 2 30 4" xfId="747"/>
    <cellStyle name="Ezres 2 30 5" xfId="748"/>
    <cellStyle name="Ezres 2 30 6" xfId="749"/>
    <cellStyle name="Ezres 2 30 7" xfId="750"/>
    <cellStyle name="Ezres 2 30 8" xfId="751"/>
    <cellStyle name="Ezres 2 30 9" xfId="752"/>
    <cellStyle name="Ezres 2 31" xfId="753"/>
    <cellStyle name="Ezres 2 31 2" xfId="754"/>
    <cellStyle name="Ezres 2 31 3" xfId="755"/>
    <cellStyle name="Ezres 2 31 4" xfId="756"/>
    <cellStyle name="Ezres 2 31 5" xfId="757"/>
    <cellStyle name="Ezres 2 31 6" xfId="758"/>
    <cellStyle name="Ezres 2 31 7" xfId="759"/>
    <cellStyle name="Ezres 2 31 8" xfId="760"/>
    <cellStyle name="Ezres 2 31 9" xfId="761"/>
    <cellStyle name="Ezres 2 32" xfId="762"/>
    <cellStyle name="Ezres 2 32 2" xfId="763"/>
    <cellStyle name="Ezres 2 32 3" xfId="764"/>
    <cellStyle name="Ezres 2 32 4" xfId="765"/>
    <cellStyle name="Ezres 2 32 5" xfId="766"/>
    <cellStyle name="Ezres 2 32 6" xfId="767"/>
    <cellStyle name="Ezres 2 32 7" xfId="768"/>
    <cellStyle name="Ezres 2 32 8" xfId="769"/>
    <cellStyle name="Ezres 2 32 9" xfId="770"/>
    <cellStyle name="Ezres 2 33" xfId="771"/>
    <cellStyle name="Ezres 2 33 2" xfId="772"/>
    <cellStyle name="Ezres 2 33 3" xfId="773"/>
    <cellStyle name="Ezres 2 33 4" xfId="774"/>
    <cellStyle name="Ezres 2 33 5" xfId="775"/>
    <cellStyle name="Ezres 2 33 6" xfId="776"/>
    <cellStyle name="Ezres 2 33 7" xfId="777"/>
    <cellStyle name="Ezres 2 33 8" xfId="778"/>
    <cellStyle name="Ezres 2 33 9" xfId="779"/>
    <cellStyle name="Ezres 2 34" xfId="780"/>
    <cellStyle name="Ezres 2 34 2" xfId="781"/>
    <cellStyle name="Ezres 2 34 3" xfId="782"/>
    <cellStyle name="Ezres 2 34 4" xfId="783"/>
    <cellStyle name="Ezres 2 34 5" xfId="784"/>
    <cellStyle name="Ezres 2 34 6" xfId="785"/>
    <cellStyle name="Ezres 2 34 7" xfId="786"/>
    <cellStyle name="Ezres 2 34 8" xfId="787"/>
    <cellStyle name="Ezres 2 34 9" xfId="788"/>
    <cellStyle name="Ezres 2 35" xfId="789"/>
    <cellStyle name="Ezres 2 35 2" xfId="790"/>
    <cellStyle name="Ezres 2 35 3" xfId="791"/>
    <cellStyle name="Ezres 2 35 4" xfId="792"/>
    <cellStyle name="Ezres 2 35 5" xfId="793"/>
    <cellStyle name="Ezres 2 35 6" xfId="794"/>
    <cellStyle name="Ezres 2 35 7" xfId="795"/>
    <cellStyle name="Ezres 2 35 8" xfId="796"/>
    <cellStyle name="Ezres 2 35 9" xfId="797"/>
    <cellStyle name="Ezres 2 36" xfId="798"/>
    <cellStyle name="Ezres 2 36 2" xfId="799"/>
    <cellStyle name="Ezres 2 36 3" xfId="800"/>
    <cellStyle name="Ezres 2 36 4" xfId="801"/>
    <cellStyle name="Ezres 2 36 5" xfId="802"/>
    <cellStyle name="Ezres 2 36 6" xfId="803"/>
    <cellStyle name="Ezres 2 36 7" xfId="804"/>
    <cellStyle name="Ezres 2 36 8" xfId="805"/>
    <cellStyle name="Ezres 2 36 9" xfId="806"/>
    <cellStyle name="Ezres 2 37" xfId="807"/>
    <cellStyle name="Ezres 2 37 2" xfId="808"/>
    <cellStyle name="Ezres 2 37 3" xfId="809"/>
    <cellStyle name="Ezres 2 37 4" xfId="810"/>
    <cellStyle name="Ezres 2 37 5" xfId="811"/>
    <cellStyle name="Ezres 2 37 6" xfId="812"/>
    <cellStyle name="Ezres 2 37 7" xfId="813"/>
    <cellStyle name="Ezres 2 37 8" xfId="814"/>
    <cellStyle name="Ezres 2 37 9" xfId="815"/>
    <cellStyle name="Ezres 2 38" xfId="816"/>
    <cellStyle name="Ezres 2 38 2" xfId="817"/>
    <cellStyle name="Ezres 2 38 3" xfId="818"/>
    <cellStyle name="Ezres 2 38 4" xfId="819"/>
    <cellStyle name="Ezres 2 38 5" xfId="820"/>
    <cellStyle name="Ezres 2 38 6" xfId="821"/>
    <cellStyle name="Ezres 2 38 7" xfId="822"/>
    <cellStyle name="Ezres 2 38 8" xfId="823"/>
    <cellStyle name="Ezres 2 38 9" xfId="824"/>
    <cellStyle name="Ezres 2 39" xfId="825"/>
    <cellStyle name="Ezres 2 39 2" xfId="826"/>
    <cellStyle name="Ezres 2 39 3" xfId="827"/>
    <cellStyle name="Ezres 2 39 4" xfId="828"/>
    <cellStyle name="Ezres 2 39 5" xfId="829"/>
    <cellStyle name="Ezres 2 39 6" xfId="830"/>
    <cellStyle name="Ezres 2 39 7" xfId="831"/>
    <cellStyle name="Ezres 2 39 8" xfId="832"/>
    <cellStyle name="Ezres 2 39 9" xfId="833"/>
    <cellStyle name="Ezres 2 4" xfId="834"/>
    <cellStyle name="Ezres 2 4 2" xfId="835"/>
    <cellStyle name="Ezres 2 4 3" xfId="836"/>
    <cellStyle name="Ezres 2 4 4" xfId="837"/>
    <cellStyle name="Ezres 2 4 5" xfId="838"/>
    <cellStyle name="Ezres 2 4 6" xfId="839"/>
    <cellStyle name="Ezres 2 4 7" xfId="840"/>
    <cellStyle name="Ezres 2 4 8" xfId="841"/>
    <cellStyle name="Ezres 2 4 9" xfId="842"/>
    <cellStyle name="Ezres 2 40" xfId="843"/>
    <cellStyle name="Ezres 2 40 2" xfId="844"/>
    <cellStyle name="Ezres 2 40 3" xfId="845"/>
    <cellStyle name="Ezres 2 40 4" xfId="846"/>
    <cellStyle name="Ezres 2 40 5" xfId="847"/>
    <cellStyle name="Ezres 2 40 6" xfId="848"/>
    <cellStyle name="Ezres 2 40 7" xfId="849"/>
    <cellStyle name="Ezres 2 40 8" xfId="850"/>
    <cellStyle name="Ezres 2 40 9" xfId="851"/>
    <cellStyle name="Ezres 2 41" xfId="852"/>
    <cellStyle name="Ezres 2 41 2" xfId="853"/>
    <cellStyle name="Ezres 2 41 3" xfId="854"/>
    <cellStyle name="Ezres 2 41 4" xfId="855"/>
    <cellStyle name="Ezres 2 41 5" xfId="856"/>
    <cellStyle name="Ezres 2 41 6" xfId="857"/>
    <cellStyle name="Ezres 2 41 7" xfId="858"/>
    <cellStyle name="Ezres 2 41 8" xfId="859"/>
    <cellStyle name="Ezres 2 41 9" xfId="860"/>
    <cellStyle name="Ezres 2 42" xfId="861"/>
    <cellStyle name="Ezres 2 42 2" xfId="862"/>
    <cellStyle name="Ezres 2 42 3" xfId="863"/>
    <cellStyle name="Ezres 2 42 4" xfId="864"/>
    <cellStyle name="Ezres 2 42 5" xfId="865"/>
    <cellStyle name="Ezres 2 42 6" xfId="866"/>
    <cellStyle name="Ezres 2 42 7" xfId="867"/>
    <cellStyle name="Ezres 2 42 8" xfId="868"/>
    <cellStyle name="Ezres 2 42 9" xfId="869"/>
    <cellStyle name="Ezres 2 43" xfId="870"/>
    <cellStyle name="Ezres 2 43 2" xfId="871"/>
    <cellStyle name="Ezres 2 43 3" xfId="872"/>
    <cellStyle name="Ezres 2 43 4" xfId="873"/>
    <cellStyle name="Ezres 2 43 5" xfId="874"/>
    <cellStyle name="Ezres 2 43 6" xfId="875"/>
    <cellStyle name="Ezres 2 43 7" xfId="876"/>
    <cellStyle name="Ezres 2 43 8" xfId="877"/>
    <cellStyle name="Ezres 2 43 9" xfId="878"/>
    <cellStyle name="Ezres 2 44" xfId="879"/>
    <cellStyle name="Ezres 2 44 2" xfId="880"/>
    <cellStyle name="Ezres 2 44 3" xfId="881"/>
    <cellStyle name="Ezres 2 44 4" xfId="882"/>
    <cellStyle name="Ezres 2 44 5" xfId="883"/>
    <cellStyle name="Ezres 2 44 6" xfId="884"/>
    <cellStyle name="Ezres 2 44 7" xfId="885"/>
    <cellStyle name="Ezres 2 44 8" xfId="886"/>
    <cellStyle name="Ezres 2 44 9" xfId="887"/>
    <cellStyle name="Ezres 2 45" xfId="888"/>
    <cellStyle name="Ezres 2 45 2" xfId="889"/>
    <cellStyle name="Ezres 2 45 3" xfId="890"/>
    <cellStyle name="Ezres 2 45 4" xfId="891"/>
    <cellStyle name="Ezres 2 45 5" xfId="892"/>
    <cellStyle name="Ezres 2 45 6" xfId="893"/>
    <cellStyle name="Ezres 2 45 7" xfId="894"/>
    <cellStyle name="Ezres 2 45 8" xfId="895"/>
    <cellStyle name="Ezres 2 45 9" xfId="896"/>
    <cellStyle name="Ezres 2 46" xfId="897"/>
    <cellStyle name="Ezres 2 46 2" xfId="898"/>
    <cellStyle name="Ezres 2 46 3" xfId="899"/>
    <cellStyle name="Ezres 2 46 4" xfId="900"/>
    <cellStyle name="Ezres 2 46 5" xfId="901"/>
    <cellStyle name="Ezres 2 46 6" xfId="902"/>
    <cellStyle name="Ezres 2 46 7" xfId="903"/>
    <cellStyle name="Ezres 2 46 8" xfId="904"/>
    <cellStyle name="Ezres 2 46 9" xfId="905"/>
    <cellStyle name="Ezres 2 47" xfId="906"/>
    <cellStyle name="Ezres 2 47 2" xfId="907"/>
    <cellStyle name="Ezres 2 47 3" xfId="908"/>
    <cellStyle name="Ezres 2 47 4" xfId="909"/>
    <cellStyle name="Ezres 2 47 5" xfId="910"/>
    <cellStyle name="Ezres 2 47 6" xfId="911"/>
    <cellStyle name="Ezres 2 47 7" xfId="912"/>
    <cellStyle name="Ezres 2 47 8" xfId="913"/>
    <cellStyle name="Ezres 2 47 9" xfId="914"/>
    <cellStyle name="Ezres 2 48" xfId="915"/>
    <cellStyle name="Ezres 2 48 2" xfId="916"/>
    <cellStyle name="Ezres 2 48 3" xfId="917"/>
    <cellStyle name="Ezres 2 48 4" xfId="918"/>
    <cellStyle name="Ezres 2 48 5" xfId="919"/>
    <cellStyle name="Ezres 2 48 6" xfId="920"/>
    <cellStyle name="Ezres 2 48 7" xfId="921"/>
    <cellStyle name="Ezres 2 48 8" xfId="922"/>
    <cellStyle name="Ezres 2 48 9" xfId="923"/>
    <cellStyle name="Ezres 2 49" xfId="924"/>
    <cellStyle name="Ezres 2 49 2" xfId="925"/>
    <cellStyle name="Ezres 2 49 3" xfId="926"/>
    <cellStyle name="Ezres 2 49 4" xfId="927"/>
    <cellStyle name="Ezres 2 49 5" xfId="928"/>
    <cellStyle name="Ezres 2 49 6" xfId="929"/>
    <cellStyle name="Ezres 2 49 7" xfId="930"/>
    <cellStyle name="Ezres 2 49 8" xfId="931"/>
    <cellStyle name="Ezres 2 49 9" xfId="932"/>
    <cellStyle name="Ezres 2 5" xfId="933"/>
    <cellStyle name="Ezres 2 5 2" xfId="934"/>
    <cellStyle name="Ezres 2 5 3" xfId="935"/>
    <cellStyle name="Ezres 2 5 4" xfId="936"/>
    <cellStyle name="Ezres 2 5 5" xfId="937"/>
    <cellStyle name="Ezres 2 5 6" xfId="938"/>
    <cellStyle name="Ezres 2 5 7" xfId="939"/>
    <cellStyle name="Ezres 2 5 8" xfId="940"/>
    <cellStyle name="Ezres 2 5 9" xfId="941"/>
    <cellStyle name="Ezres 2 50" xfId="942"/>
    <cellStyle name="Ezres 2 50 2" xfId="943"/>
    <cellStyle name="Ezres 2 50 3" xfId="944"/>
    <cellStyle name="Ezres 2 50 4" xfId="945"/>
    <cellStyle name="Ezres 2 50 5" xfId="946"/>
    <cellStyle name="Ezres 2 50 6" xfId="947"/>
    <cellStyle name="Ezres 2 50 7" xfId="948"/>
    <cellStyle name="Ezres 2 50 8" xfId="949"/>
    <cellStyle name="Ezres 2 50 9" xfId="950"/>
    <cellStyle name="Ezres 2 51" xfId="951"/>
    <cellStyle name="Ezres 2 51 2" xfId="952"/>
    <cellStyle name="Ezres 2 51 3" xfId="953"/>
    <cellStyle name="Ezres 2 51 4" xfId="954"/>
    <cellStyle name="Ezres 2 51 5" xfId="955"/>
    <cellStyle name="Ezres 2 51 6" xfId="956"/>
    <cellStyle name="Ezres 2 51 7" xfId="957"/>
    <cellStyle name="Ezres 2 51 8" xfId="958"/>
    <cellStyle name="Ezres 2 51 9" xfId="959"/>
    <cellStyle name="Ezres 2 52" xfId="960"/>
    <cellStyle name="Ezres 2 52 2" xfId="961"/>
    <cellStyle name="Ezres 2 52 3" xfId="962"/>
    <cellStyle name="Ezres 2 52 4" xfId="963"/>
    <cellStyle name="Ezres 2 52 5" xfId="964"/>
    <cellStyle name="Ezres 2 52 6" xfId="965"/>
    <cellStyle name="Ezres 2 52 7" xfId="966"/>
    <cellStyle name="Ezres 2 52 8" xfId="967"/>
    <cellStyle name="Ezres 2 52 9" xfId="968"/>
    <cellStyle name="Ezres 2 53" xfId="969"/>
    <cellStyle name="Ezres 2 53 2" xfId="970"/>
    <cellStyle name="Ezres 2 53 3" xfId="971"/>
    <cellStyle name="Ezres 2 53 4" xfId="972"/>
    <cellStyle name="Ezres 2 53 5" xfId="973"/>
    <cellStyle name="Ezres 2 53 6" xfId="974"/>
    <cellStyle name="Ezres 2 53 7" xfId="975"/>
    <cellStyle name="Ezres 2 53 8" xfId="976"/>
    <cellStyle name="Ezres 2 53 9" xfId="977"/>
    <cellStyle name="Ezres 2 54" xfId="978"/>
    <cellStyle name="Ezres 2 54 2" xfId="979"/>
    <cellStyle name="Ezres 2 54 3" xfId="980"/>
    <cellStyle name="Ezres 2 54 4" xfId="981"/>
    <cellStyle name="Ezres 2 54 5" xfId="982"/>
    <cellStyle name="Ezres 2 54 6" xfId="983"/>
    <cellStyle name="Ezres 2 54 7" xfId="984"/>
    <cellStyle name="Ezres 2 54 8" xfId="985"/>
    <cellStyle name="Ezres 2 54 9" xfId="986"/>
    <cellStyle name="Ezres 2 55" xfId="987"/>
    <cellStyle name="Ezres 2 55 2" xfId="988"/>
    <cellStyle name="Ezres 2 55 3" xfId="989"/>
    <cellStyle name="Ezres 2 55 4" xfId="990"/>
    <cellStyle name="Ezres 2 55 5" xfId="991"/>
    <cellStyle name="Ezres 2 55 6" xfId="992"/>
    <cellStyle name="Ezres 2 55 7" xfId="993"/>
    <cellStyle name="Ezres 2 55 8" xfId="994"/>
    <cellStyle name="Ezres 2 55 9" xfId="995"/>
    <cellStyle name="Ezres 2 56" xfId="996"/>
    <cellStyle name="Ezres 2 56 2" xfId="997"/>
    <cellStyle name="Ezres 2 56 3" xfId="998"/>
    <cellStyle name="Ezres 2 56 4" xfId="999"/>
    <cellStyle name="Ezres 2 56 5" xfId="1000"/>
    <cellStyle name="Ezres 2 56 6" xfId="1001"/>
    <cellStyle name="Ezres 2 56 7" xfId="1002"/>
    <cellStyle name="Ezres 2 56 8" xfId="1003"/>
    <cellStyle name="Ezres 2 56 9" xfId="1004"/>
    <cellStyle name="Ezres 2 57" xfId="1005"/>
    <cellStyle name="Ezres 2 57 2" xfId="1006"/>
    <cellStyle name="Ezres 2 57 3" xfId="1007"/>
    <cellStyle name="Ezres 2 57 4" xfId="1008"/>
    <cellStyle name="Ezres 2 57 5" xfId="1009"/>
    <cellStyle name="Ezres 2 57 6" xfId="1010"/>
    <cellStyle name="Ezres 2 57 7" xfId="1011"/>
    <cellStyle name="Ezres 2 57 8" xfId="1012"/>
    <cellStyle name="Ezres 2 57 9" xfId="1013"/>
    <cellStyle name="Ezres 2 6" xfId="1014"/>
    <cellStyle name="Ezres 2 6 2" xfId="1015"/>
    <cellStyle name="Ezres 2 6 3" xfId="1016"/>
    <cellStyle name="Ezres 2 6 4" xfId="1017"/>
    <cellStyle name="Ezres 2 6 5" xfId="1018"/>
    <cellStyle name="Ezres 2 6 6" xfId="1019"/>
    <cellStyle name="Ezres 2 6 7" xfId="1020"/>
    <cellStyle name="Ezres 2 6 8" xfId="1021"/>
    <cellStyle name="Ezres 2 6 9" xfId="1022"/>
    <cellStyle name="Ezres 2 7" xfId="1023"/>
    <cellStyle name="Ezres 2 7 2" xfId="1024"/>
    <cellStyle name="Ezres 2 7 3" xfId="1025"/>
    <cellStyle name="Ezres 2 7 4" xfId="1026"/>
    <cellStyle name="Ezres 2 7 5" xfId="1027"/>
    <cellStyle name="Ezres 2 7 6" xfId="1028"/>
    <cellStyle name="Ezres 2 7 7" xfId="1029"/>
    <cellStyle name="Ezres 2 7 8" xfId="1030"/>
    <cellStyle name="Ezres 2 7 9" xfId="1031"/>
    <cellStyle name="Ezres 2 8" xfId="1032"/>
    <cellStyle name="Ezres 2 8 2" xfId="1033"/>
    <cellStyle name="Ezres 2 8 3" xfId="1034"/>
    <cellStyle name="Ezres 2 8 4" xfId="1035"/>
    <cellStyle name="Ezres 2 8 5" xfId="1036"/>
    <cellStyle name="Ezres 2 8 6" xfId="1037"/>
    <cellStyle name="Ezres 2 8 7" xfId="1038"/>
    <cellStyle name="Ezres 2 8 8" xfId="1039"/>
    <cellStyle name="Ezres 2 8 9" xfId="1040"/>
    <cellStyle name="Ezres 2 9" xfId="1041"/>
    <cellStyle name="Ezres 2 9 2" xfId="1042"/>
    <cellStyle name="Ezres 2 9 3" xfId="1043"/>
    <cellStyle name="Ezres 2 9 4" xfId="1044"/>
    <cellStyle name="Ezres 2 9 5" xfId="1045"/>
    <cellStyle name="Ezres 2 9 6" xfId="1046"/>
    <cellStyle name="Ezres 2 9 7" xfId="1047"/>
    <cellStyle name="Ezres 2 9 8" xfId="1048"/>
    <cellStyle name="Ezres 2 9 9" xfId="1049"/>
    <cellStyle name="Ezres 3" xfId="1050"/>
    <cellStyle name="Ezres 3 10" xfId="1051"/>
    <cellStyle name="Ezres 3 11" xfId="1052"/>
    <cellStyle name="Ezres 3 12" xfId="1053"/>
    <cellStyle name="Ezres 3 13" xfId="1054"/>
    <cellStyle name="Ezres 3 14" xfId="1055"/>
    <cellStyle name="Ezres 3 15" xfId="1056"/>
    <cellStyle name="Ezres 3 16" xfId="1057"/>
    <cellStyle name="Ezres 3 17" xfId="1058"/>
    <cellStyle name="Ezres 3 18" xfId="1059"/>
    <cellStyle name="Ezres 3 19" xfId="1060"/>
    <cellStyle name="Ezres 3 2" xfId="1061"/>
    <cellStyle name="Ezres 3 20" xfId="1062"/>
    <cellStyle name="Ezres 3 21" xfId="1063"/>
    <cellStyle name="Ezres 3 22" xfId="1064"/>
    <cellStyle name="Ezres 3 23" xfId="1065"/>
    <cellStyle name="Ezres 3 24" xfId="1066"/>
    <cellStyle name="Ezres 3 25" xfId="1067"/>
    <cellStyle name="Ezres 3 26" xfId="1068"/>
    <cellStyle name="Ezres 3 27" xfId="1069"/>
    <cellStyle name="Ezres 3 28" xfId="1070"/>
    <cellStyle name="Ezres 3 29" xfId="1071"/>
    <cellStyle name="Ezres 3 3" xfId="1072"/>
    <cellStyle name="Ezres 3 30" xfId="1073"/>
    <cellStyle name="Ezres 3 31" xfId="1074"/>
    <cellStyle name="Ezres 3 32" xfId="1075"/>
    <cellStyle name="Ezres 3 33" xfId="1076"/>
    <cellStyle name="Ezres 3 34" xfId="1077"/>
    <cellStyle name="Ezres 3 35" xfId="1078"/>
    <cellStyle name="Ezres 3 36" xfId="1079"/>
    <cellStyle name="Ezres 3 37" xfId="1080"/>
    <cellStyle name="Ezres 3 38" xfId="1081"/>
    <cellStyle name="Ezres 3 39" xfId="1082"/>
    <cellStyle name="Ezres 3 4" xfId="1083"/>
    <cellStyle name="Ezres 3 40" xfId="1084"/>
    <cellStyle name="Ezres 3 41" xfId="1085"/>
    <cellStyle name="Ezres 3 42" xfId="1086"/>
    <cellStyle name="Ezres 3 43" xfId="1087"/>
    <cellStyle name="Ezres 3 44" xfId="1088"/>
    <cellStyle name="Ezres 3 45" xfId="1089"/>
    <cellStyle name="Ezres 3 46" xfId="1090"/>
    <cellStyle name="Ezres 3 47" xfId="1091"/>
    <cellStyle name="Ezres 3 48" xfId="1092"/>
    <cellStyle name="Ezres 3 49" xfId="1093"/>
    <cellStyle name="Ezres 3 5" xfId="1094"/>
    <cellStyle name="Ezres 3 50" xfId="1095"/>
    <cellStyle name="Ezres 3 51" xfId="1096"/>
    <cellStyle name="Ezres 3 6" xfId="1097"/>
    <cellStyle name="Ezres 3 7" xfId="1098"/>
    <cellStyle name="Ezres 3 8" xfId="1099"/>
    <cellStyle name="Ezres 3 9" xfId="1100"/>
    <cellStyle name="Ezres 4" xfId="1101"/>
    <cellStyle name="Ezres 4 10" xfId="1102"/>
    <cellStyle name="Ezres 4 11" xfId="1103"/>
    <cellStyle name="Ezres 4 2" xfId="1104"/>
    <cellStyle name="Ezres 4 2 2" xfId="1105"/>
    <cellStyle name="Ezres 4 2 3" xfId="1106"/>
    <cellStyle name="Ezres 4 3" xfId="1107"/>
    <cellStyle name="Ezres 4 3 2" xfId="1108"/>
    <cellStyle name="Ezres 4 3 3" xfId="1109"/>
    <cellStyle name="Ezres 4 4" xfId="1110"/>
    <cellStyle name="Ezres 4 4 2" xfId="1111"/>
    <cellStyle name="Ezres 4 4 3" xfId="1112"/>
    <cellStyle name="Ezres 4 5" xfId="1113"/>
    <cellStyle name="Ezres 4 5 2" xfId="1114"/>
    <cellStyle name="Ezres 4 5 3" xfId="1115"/>
    <cellStyle name="Ezres 4 6" xfId="1116"/>
    <cellStyle name="Ezres 4 6 2" xfId="1117"/>
    <cellStyle name="Ezres 4 6 3" xfId="1118"/>
    <cellStyle name="Ezres 4 7" xfId="1119"/>
    <cellStyle name="Ezres 4 7 2" xfId="1120"/>
    <cellStyle name="Ezres 4 7 3" xfId="1121"/>
    <cellStyle name="Ezres 4 8" xfId="1122"/>
    <cellStyle name="Ezres 4 8 2" xfId="1123"/>
    <cellStyle name="Ezres 4 8 3" xfId="1124"/>
    <cellStyle name="Ezres 4 9" xfId="1125"/>
    <cellStyle name="Ezres 4 9 2" xfId="1126"/>
    <cellStyle name="Ezres 4 9 3" xfId="1127"/>
    <cellStyle name="Ezres 5" xfId="1128"/>
    <cellStyle name="Ezres 5 10" xfId="1129"/>
    <cellStyle name="Ezres 5 10 2" xfId="1130"/>
    <cellStyle name="Ezres 5 10 3" xfId="1131"/>
    <cellStyle name="Ezres 5 11" xfId="1132"/>
    <cellStyle name="Ezres 5 11 2" xfId="1133"/>
    <cellStyle name="Ezres 5 11 3" xfId="1134"/>
    <cellStyle name="Ezres 5 12" xfId="1135"/>
    <cellStyle name="Ezres 5 12 2" xfId="1136"/>
    <cellStyle name="Ezres 5 12 3" xfId="1137"/>
    <cellStyle name="Ezres 5 13" xfId="1138"/>
    <cellStyle name="Ezres 5 13 2" xfId="1139"/>
    <cellStyle name="Ezres 5 13 3" xfId="1140"/>
    <cellStyle name="Ezres 5 14" xfId="1141"/>
    <cellStyle name="Ezres 5 14 2" xfId="1142"/>
    <cellStyle name="Ezres 5 14 3" xfId="1143"/>
    <cellStyle name="Ezres 5 15" xfId="1144"/>
    <cellStyle name="Ezres 5 15 2" xfId="1145"/>
    <cellStyle name="Ezres 5 15 3" xfId="1146"/>
    <cellStyle name="Ezres 5 16" xfId="1147"/>
    <cellStyle name="Ezres 5 16 2" xfId="1148"/>
    <cellStyle name="Ezres 5 16 3" xfId="1149"/>
    <cellStyle name="Ezres 5 17" xfId="1150"/>
    <cellStyle name="Ezres 5 17 2" xfId="1151"/>
    <cellStyle name="Ezres 5 17 3" xfId="1152"/>
    <cellStyle name="Ezres 5 18" xfId="1153"/>
    <cellStyle name="Ezres 5 19" xfId="1154"/>
    <cellStyle name="Ezres 5 2" xfId="1155"/>
    <cellStyle name="Ezres 5 2 10" xfId="1156"/>
    <cellStyle name="Ezres 5 2 11" xfId="1157"/>
    <cellStyle name="Ezres 5 2 2" xfId="1158"/>
    <cellStyle name="Ezres 5 2 2 2" xfId="1159"/>
    <cellStyle name="Ezres 5 2 2 3" xfId="1160"/>
    <cellStyle name="Ezres 5 2 3" xfId="1161"/>
    <cellStyle name="Ezres 5 2 3 2" xfId="1162"/>
    <cellStyle name="Ezres 5 2 3 3" xfId="1163"/>
    <cellStyle name="Ezres 5 2 4" xfId="1164"/>
    <cellStyle name="Ezres 5 2 4 2" xfId="1165"/>
    <cellStyle name="Ezres 5 2 4 3" xfId="1166"/>
    <cellStyle name="Ezres 5 2 5" xfId="1167"/>
    <cellStyle name="Ezres 5 2 5 2" xfId="1168"/>
    <cellStyle name="Ezres 5 2 5 3" xfId="1169"/>
    <cellStyle name="Ezres 5 2 6" xfId="1170"/>
    <cellStyle name="Ezres 5 2 6 2" xfId="1171"/>
    <cellStyle name="Ezres 5 2 6 3" xfId="1172"/>
    <cellStyle name="Ezres 5 2 7" xfId="1173"/>
    <cellStyle name="Ezres 5 2 7 2" xfId="1174"/>
    <cellStyle name="Ezres 5 2 7 3" xfId="1175"/>
    <cellStyle name="Ezres 5 2 8" xfId="1176"/>
    <cellStyle name="Ezres 5 2 8 2" xfId="1177"/>
    <cellStyle name="Ezres 5 2 8 3" xfId="1178"/>
    <cellStyle name="Ezres 5 2 9" xfId="1179"/>
    <cellStyle name="Ezres 5 2 9 2" xfId="1180"/>
    <cellStyle name="Ezres 5 2 9 3" xfId="1181"/>
    <cellStyle name="Ezres 5 3" xfId="1182"/>
    <cellStyle name="Ezres 5 3 10" xfId="1183"/>
    <cellStyle name="Ezres 5 3 11" xfId="1184"/>
    <cellStyle name="Ezres 5 3 2" xfId="1185"/>
    <cellStyle name="Ezres 5 3 2 2" xfId="1186"/>
    <cellStyle name="Ezres 5 3 2 3" xfId="1187"/>
    <cellStyle name="Ezres 5 3 3" xfId="1188"/>
    <cellStyle name="Ezres 5 3 3 2" xfId="1189"/>
    <cellStyle name="Ezres 5 3 3 3" xfId="1190"/>
    <cellStyle name="Ezres 5 3 4" xfId="1191"/>
    <cellStyle name="Ezres 5 3 4 2" xfId="1192"/>
    <cellStyle name="Ezres 5 3 4 3" xfId="1193"/>
    <cellStyle name="Ezres 5 3 5" xfId="1194"/>
    <cellStyle name="Ezres 5 3 5 2" xfId="1195"/>
    <cellStyle name="Ezres 5 3 5 3" xfId="1196"/>
    <cellStyle name="Ezres 5 3 6" xfId="1197"/>
    <cellStyle name="Ezres 5 3 6 2" xfId="1198"/>
    <cellStyle name="Ezres 5 3 6 3" xfId="1199"/>
    <cellStyle name="Ezres 5 3 7" xfId="1200"/>
    <cellStyle name="Ezres 5 3 7 2" xfId="1201"/>
    <cellStyle name="Ezres 5 3 7 3" xfId="1202"/>
    <cellStyle name="Ezres 5 3 8" xfId="1203"/>
    <cellStyle name="Ezres 5 3 8 2" xfId="1204"/>
    <cellStyle name="Ezres 5 3 8 3" xfId="1205"/>
    <cellStyle name="Ezres 5 3 9" xfId="1206"/>
    <cellStyle name="Ezres 5 3 9 2" xfId="1207"/>
    <cellStyle name="Ezres 5 3 9 3" xfId="1208"/>
    <cellStyle name="Ezres 5 4" xfId="1209"/>
    <cellStyle name="Ezres 5 4 10" xfId="1210"/>
    <cellStyle name="Ezres 5 4 11" xfId="1211"/>
    <cellStyle name="Ezres 5 4 2" xfId="1212"/>
    <cellStyle name="Ezres 5 4 2 2" xfId="1213"/>
    <cellStyle name="Ezres 5 4 2 3" xfId="1214"/>
    <cellStyle name="Ezres 5 4 3" xfId="1215"/>
    <cellStyle name="Ezres 5 4 3 2" xfId="1216"/>
    <cellStyle name="Ezres 5 4 3 3" xfId="1217"/>
    <cellStyle name="Ezres 5 4 4" xfId="1218"/>
    <cellStyle name="Ezres 5 4 4 2" xfId="1219"/>
    <cellStyle name="Ezres 5 4 4 3" xfId="1220"/>
    <cellStyle name="Ezres 5 4 5" xfId="1221"/>
    <cellStyle name="Ezres 5 4 5 2" xfId="1222"/>
    <cellStyle name="Ezres 5 4 5 3" xfId="1223"/>
    <cellStyle name="Ezres 5 4 6" xfId="1224"/>
    <cellStyle name="Ezres 5 4 6 2" xfId="1225"/>
    <cellStyle name="Ezres 5 4 6 3" xfId="1226"/>
    <cellStyle name="Ezres 5 4 7" xfId="1227"/>
    <cellStyle name="Ezres 5 4 7 2" xfId="1228"/>
    <cellStyle name="Ezres 5 4 7 3" xfId="1229"/>
    <cellStyle name="Ezres 5 4 8" xfId="1230"/>
    <cellStyle name="Ezres 5 4 8 2" xfId="1231"/>
    <cellStyle name="Ezres 5 4 8 3" xfId="1232"/>
    <cellStyle name="Ezres 5 4 9" xfId="1233"/>
    <cellStyle name="Ezres 5 4 9 2" xfId="1234"/>
    <cellStyle name="Ezres 5 4 9 3" xfId="1235"/>
    <cellStyle name="Ezres 5 5" xfId="1236"/>
    <cellStyle name="Ezres 5 5 10" xfId="1237"/>
    <cellStyle name="Ezres 5 5 11" xfId="1238"/>
    <cellStyle name="Ezres 5 5 2" xfId="1239"/>
    <cellStyle name="Ezres 5 5 2 2" xfId="1240"/>
    <cellStyle name="Ezres 5 5 2 3" xfId="1241"/>
    <cellStyle name="Ezres 5 5 3" xfId="1242"/>
    <cellStyle name="Ezres 5 5 3 2" xfId="1243"/>
    <cellStyle name="Ezres 5 5 3 3" xfId="1244"/>
    <cellStyle name="Ezres 5 5 4" xfId="1245"/>
    <cellStyle name="Ezres 5 5 4 2" xfId="1246"/>
    <cellStyle name="Ezres 5 5 4 3" xfId="1247"/>
    <cellStyle name="Ezres 5 5 5" xfId="1248"/>
    <cellStyle name="Ezres 5 5 5 2" xfId="1249"/>
    <cellStyle name="Ezres 5 5 5 3" xfId="1250"/>
    <cellStyle name="Ezres 5 5 6" xfId="1251"/>
    <cellStyle name="Ezres 5 5 6 2" xfId="1252"/>
    <cellStyle name="Ezres 5 5 6 3" xfId="1253"/>
    <cellStyle name="Ezres 5 5 7" xfId="1254"/>
    <cellStyle name="Ezres 5 5 7 2" xfId="1255"/>
    <cellStyle name="Ezres 5 5 7 3" xfId="1256"/>
    <cellStyle name="Ezres 5 5 8" xfId="1257"/>
    <cellStyle name="Ezres 5 5 8 2" xfId="1258"/>
    <cellStyle name="Ezres 5 5 8 3" xfId="1259"/>
    <cellStyle name="Ezres 5 5 9" xfId="1260"/>
    <cellStyle name="Ezres 5 5 9 2" xfId="1261"/>
    <cellStyle name="Ezres 5 5 9 3" xfId="1262"/>
    <cellStyle name="Ezres 5 6" xfId="1263"/>
    <cellStyle name="Ezres 5 6 10" xfId="1264"/>
    <cellStyle name="Ezres 5 6 11" xfId="1265"/>
    <cellStyle name="Ezres 5 6 2" xfId="1266"/>
    <cellStyle name="Ezres 5 6 2 2" xfId="1267"/>
    <cellStyle name="Ezres 5 6 2 3" xfId="1268"/>
    <cellStyle name="Ezres 5 6 3" xfId="1269"/>
    <cellStyle name="Ezres 5 6 3 2" xfId="1270"/>
    <cellStyle name="Ezres 5 6 3 3" xfId="1271"/>
    <cellStyle name="Ezres 5 6 4" xfId="1272"/>
    <cellStyle name="Ezres 5 6 4 2" xfId="1273"/>
    <cellStyle name="Ezres 5 6 4 3" xfId="1274"/>
    <cellStyle name="Ezres 5 6 5" xfId="1275"/>
    <cellStyle name="Ezres 5 6 5 2" xfId="1276"/>
    <cellStyle name="Ezres 5 6 5 3" xfId="1277"/>
    <cellStyle name="Ezres 5 6 6" xfId="1278"/>
    <cellStyle name="Ezres 5 6 6 2" xfId="1279"/>
    <cellStyle name="Ezres 5 6 6 3" xfId="1280"/>
    <cellStyle name="Ezres 5 6 7" xfId="1281"/>
    <cellStyle name="Ezres 5 6 7 2" xfId="1282"/>
    <cellStyle name="Ezres 5 6 7 3" xfId="1283"/>
    <cellStyle name="Ezres 5 6 8" xfId="1284"/>
    <cellStyle name="Ezres 5 6 8 2" xfId="1285"/>
    <cellStyle name="Ezres 5 6 8 3" xfId="1286"/>
    <cellStyle name="Ezres 5 6 9" xfId="1287"/>
    <cellStyle name="Ezres 5 6 9 2" xfId="1288"/>
    <cellStyle name="Ezres 5 6 9 3" xfId="1289"/>
    <cellStyle name="Ezres 5 7" xfId="1290"/>
    <cellStyle name="Ezres 5 7 10" xfId="1291"/>
    <cellStyle name="Ezres 5 7 11" xfId="1292"/>
    <cellStyle name="Ezres 5 7 2" xfId="1293"/>
    <cellStyle name="Ezres 5 7 2 2" xfId="1294"/>
    <cellStyle name="Ezres 5 7 2 3" xfId="1295"/>
    <cellStyle name="Ezres 5 7 3" xfId="1296"/>
    <cellStyle name="Ezres 5 7 3 2" xfId="1297"/>
    <cellStyle name="Ezres 5 7 3 3" xfId="1298"/>
    <cellStyle name="Ezres 5 7 4" xfId="1299"/>
    <cellStyle name="Ezres 5 7 4 2" xfId="1300"/>
    <cellStyle name="Ezres 5 7 4 3" xfId="1301"/>
    <cellStyle name="Ezres 5 7 5" xfId="1302"/>
    <cellStyle name="Ezres 5 7 5 2" xfId="1303"/>
    <cellStyle name="Ezres 5 7 5 3" xfId="1304"/>
    <cellStyle name="Ezres 5 7 6" xfId="1305"/>
    <cellStyle name="Ezres 5 7 6 2" xfId="1306"/>
    <cellStyle name="Ezres 5 7 6 3" xfId="1307"/>
    <cellStyle name="Ezres 5 7 7" xfId="1308"/>
    <cellStyle name="Ezres 5 7 7 2" xfId="1309"/>
    <cellStyle name="Ezres 5 7 7 3" xfId="1310"/>
    <cellStyle name="Ezres 5 7 8" xfId="1311"/>
    <cellStyle name="Ezres 5 7 8 2" xfId="1312"/>
    <cellStyle name="Ezres 5 7 8 3" xfId="1313"/>
    <cellStyle name="Ezres 5 7 9" xfId="1314"/>
    <cellStyle name="Ezres 5 7 9 2" xfId="1315"/>
    <cellStyle name="Ezres 5 7 9 3" xfId="1316"/>
    <cellStyle name="Ezres 5 8" xfId="1317"/>
    <cellStyle name="Ezres 5 8 10" xfId="1318"/>
    <cellStyle name="Ezres 5 8 11" xfId="1319"/>
    <cellStyle name="Ezres 5 8 2" xfId="1320"/>
    <cellStyle name="Ezres 5 8 2 2" xfId="1321"/>
    <cellStyle name="Ezres 5 8 2 3" xfId="1322"/>
    <cellStyle name="Ezres 5 8 3" xfId="1323"/>
    <cellStyle name="Ezres 5 8 3 2" xfId="1324"/>
    <cellStyle name="Ezres 5 8 3 3" xfId="1325"/>
    <cellStyle name="Ezres 5 8 4" xfId="1326"/>
    <cellStyle name="Ezres 5 8 4 2" xfId="1327"/>
    <cellStyle name="Ezres 5 8 4 3" xfId="1328"/>
    <cellStyle name="Ezres 5 8 5" xfId="1329"/>
    <cellStyle name="Ezres 5 8 5 2" xfId="1330"/>
    <cellStyle name="Ezres 5 8 5 3" xfId="1331"/>
    <cellStyle name="Ezres 5 8 6" xfId="1332"/>
    <cellStyle name="Ezres 5 8 6 2" xfId="1333"/>
    <cellStyle name="Ezres 5 8 6 3" xfId="1334"/>
    <cellStyle name="Ezres 5 8 7" xfId="1335"/>
    <cellStyle name="Ezres 5 8 7 2" xfId="1336"/>
    <cellStyle name="Ezres 5 8 7 3" xfId="1337"/>
    <cellStyle name="Ezres 5 8 8" xfId="1338"/>
    <cellStyle name="Ezres 5 8 8 2" xfId="1339"/>
    <cellStyle name="Ezres 5 8 8 3" xfId="1340"/>
    <cellStyle name="Ezres 5 8 9" xfId="1341"/>
    <cellStyle name="Ezres 5 8 9 2" xfId="1342"/>
    <cellStyle name="Ezres 5 8 9 3" xfId="1343"/>
    <cellStyle name="Ezres 5 9" xfId="1344"/>
    <cellStyle name="Ezres 5 9 10" xfId="1345"/>
    <cellStyle name="Ezres 5 9 11" xfId="1346"/>
    <cellStyle name="Ezres 5 9 2" xfId="1347"/>
    <cellStyle name="Ezres 5 9 2 2" xfId="1348"/>
    <cellStyle name="Ezres 5 9 2 3" xfId="1349"/>
    <cellStyle name="Ezres 5 9 3" xfId="1350"/>
    <cellStyle name="Ezres 5 9 3 2" xfId="1351"/>
    <cellStyle name="Ezres 5 9 3 3" xfId="1352"/>
    <cellStyle name="Ezres 5 9 4" xfId="1353"/>
    <cellStyle name="Ezres 5 9 4 2" xfId="1354"/>
    <cellStyle name="Ezres 5 9 4 3" xfId="1355"/>
    <cellStyle name="Ezres 5 9 5" xfId="1356"/>
    <cellStyle name="Ezres 5 9 5 2" xfId="1357"/>
    <cellStyle name="Ezres 5 9 5 3" xfId="1358"/>
    <cellStyle name="Ezres 5 9 6" xfId="1359"/>
    <cellStyle name="Ezres 5 9 6 2" xfId="1360"/>
    <cellStyle name="Ezres 5 9 6 3" xfId="1361"/>
    <cellStyle name="Ezres 5 9 7" xfId="1362"/>
    <cellStyle name="Ezres 5 9 7 2" xfId="1363"/>
    <cellStyle name="Ezres 5 9 7 3" xfId="1364"/>
    <cellStyle name="Ezres 5 9 8" xfId="1365"/>
    <cellStyle name="Ezres 5 9 8 2" xfId="1366"/>
    <cellStyle name="Ezres 5 9 8 3" xfId="1367"/>
    <cellStyle name="Ezres 5 9 9" xfId="1368"/>
    <cellStyle name="Ezres 5 9 9 2" xfId="1369"/>
    <cellStyle name="Ezres 5 9 9 3" xfId="1370"/>
    <cellStyle name="Ezres 6" xfId="1371"/>
    <cellStyle name="Ezres 7" xfId="1372"/>
    <cellStyle name="Ezres 7 2" xfId="1373"/>
    <cellStyle name="Ezres 7 2 10" xfId="1374"/>
    <cellStyle name="Ezres 7 2 11" xfId="1375"/>
    <cellStyle name="Ezres 7 2 2" xfId="1376"/>
    <cellStyle name="Ezres 7 2 2 2" xfId="1377"/>
    <cellStyle name="Ezres 7 2 2 2 2" xfId="1378"/>
    <cellStyle name="Ezres 7 2 2 2 2 2" xfId="1379"/>
    <cellStyle name="Ezres 7 2 2 2 2 3" xfId="1380"/>
    <cellStyle name="Ezres 7 2 2 2 3" xfId="1381"/>
    <cellStyle name="Ezres 7 2 2 2 4" xfId="1382"/>
    <cellStyle name="Ezres 7 2 2 2 5" xfId="1383"/>
    <cellStyle name="Ezres 7 2 2 2 6" xfId="1384"/>
    <cellStyle name="Ezres 7 2 2 2 7" xfId="1385"/>
    <cellStyle name="Ezres 7 2 2 2 8" xfId="1386"/>
    <cellStyle name="Ezres 7 2 2 2 9" xfId="1387"/>
    <cellStyle name="Ezres 7 2 2 3" xfId="1388"/>
    <cellStyle name="Ezres 7 2 2 4" xfId="1389"/>
    <cellStyle name="Ezres 7 2 3" xfId="1390"/>
    <cellStyle name="Ezres 7 2 3 2" xfId="1391"/>
    <cellStyle name="Ezres 7 2 3 3" xfId="1392"/>
    <cellStyle name="Ezres 7 2 4" xfId="1393"/>
    <cellStyle name="Ezres 7 2 5" xfId="1394"/>
    <cellStyle name="Ezres 7 2 5 2" xfId="1395"/>
    <cellStyle name="Ezres 7 2 5 3" xfId="1396"/>
    <cellStyle name="Ezres 7 2 6" xfId="1397"/>
    <cellStyle name="Ezres 7 2 7" xfId="1398"/>
    <cellStyle name="Ezres 7 2 8" xfId="1399"/>
    <cellStyle name="Ezres 7 2 9" xfId="1400"/>
    <cellStyle name="Ezres 7 3" xfId="1401"/>
    <cellStyle name="Ezres 7 3 2" xfId="1402"/>
    <cellStyle name="Ezres 7 3 3" xfId="1403"/>
    <cellStyle name="Ezres 7 4" xfId="1404"/>
    <cellStyle name="Ezres 7 4 2" xfId="1405"/>
    <cellStyle name="Ezres 7 4 3" xfId="1406"/>
    <cellStyle name="Ezres 7 5" xfId="1407"/>
    <cellStyle name="Ezres 7 5 2" xfId="1408"/>
    <cellStyle name="Ezres 7 5 3" xfId="1409"/>
    <cellStyle name="Ezres 7 6" xfId="1410"/>
    <cellStyle name="Ezres 7 6 2" xfId="1411"/>
    <cellStyle name="Ezres 7 6 3" xfId="1412"/>
    <cellStyle name="Ezres 7 7" xfId="1413"/>
    <cellStyle name="Ezres 7 7 2" xfId="1414"/>
    <cellStyle name="Ezres 7 7 3" xfId="1415"/>
    <cellStyle name="Ezres 7 8" xfId="1416"/>
    <cellStyle name="Ezres 7 8 2" xfId="1417"/>
    <cellStyle name="Ezres 7 8 3" xfId="1418"/>
    <cellStyle name="Ezres 7 8 4" xfId="1419"/>
    <cellStyle name="Ezres 7 8 5" xfId="1420"/>
    <cellStyle name="Ezres 7 8 6" xfId="1421"/>
    <cellStyle name="Ezres 7 8 7" xfId="1422"/>
    <cellStyle name="Ezres 7 8 8" xfId="1423"/>
    <cellStyle name="Ezres 8" xfId="1424"/>
    <cellStyle name="Ezres 9" xfId="1425"/>
    <cellStyle name="Figyelmeztetés 2" xfId="1426"/>
    <cellStyle name="Figyelmeztetés 2 2" xfId="1427"/>
    <cellStyle name="Figyelmeztetés 3" xfId="1428"/>
    <cellStyle name="financniO" xfId="1429"/>
    <cellStyle name="Fixed" xfId="1430"/>
    <cellStyle name="Footnote" xfId="1431"/>
    <cellStyle name="Good 2" xfId="1432"/>
    <cellStyle name="Good 2 2" xfId="1433"/>
    <cellStyle name="Good 3" xfId="1434"/>
    <cellStyle name="Good 4" xfId="1435"/>
    <cellStyle name="Grey" xfId="1436"/>
    <cellStyle name="greyed" xfId="1437"/>
    <cellStyle name="greyed 2" xfId="1438"/>
    <cellStyle name="greyed 2 2" xfId="1439"/>
    <cellStyle name="greyed 2 3" xfId="1440"/>
    <cellStyle name="greyed 3" xfId="1441"/>
    <cellStyle name="greyed 3 2" xfId="1442"/>
    <cellStyle name="greyed 3 3" xfId="1443"/>
    <cellStyle name="greyed 4" xfId="1444"/>
    <cellStyle name="greyed 5" xfId="1445"/>
    <cellStyle name="Header" xfId="1446"/>
    <cellStyle name="Header1" xfId="1447"/>
    <cellStyle name="Header2" xfId="1448"/>
    <cellStyle name="Header2 2" xfId="1449"/>
    <cellStyle name="HeaderGrant" xfId="1450"/>
    <cellStyle name="HeaderGrant 2" xfId="1451"/>
    <cellStyle name="HeaderGrant 2 2" xfId="1452"/>
    <cellStyle name="HeaderGrant 3" xfId="1453"/>
    <cellStyle name="HeaderGrant 3 2" xfId="1454"/>
    <cellStyle name="HeaderGrant 4" xfId="1455"/>
    <cellStyle name="headerStyleStringLeft" xfId="1456"/>
    <cellStyle name="headerStyleStringRight" xfId="1457"/>
    <cellStyle name="Heading" xfId="1458"/>
    <cellStyle name="Heading 1 2" xfId="1459"/>
    <cellStyle name="Heading 1 2 2" xfId="1460"/>
    <cellStyle name="Heading 1 3" xfId="1461"/>
    <cellStyle name="Heading 1 4" xfId="1462"/>
    <cellStyle name="Heading 2 2" xfId="1463"/>
    <cellStyle name="Heading 2 2 2" xfId="1464"/>
    <cellStyle name="Heading 2 3" xfId="1465"/>
    <cellStyle name="Heading 2 4" xfId="1466"/>
    <cellStyle name="Heading 3 2" xfId="1467"/>
    <cellStyle name="Heading 3 2 2" xfId="1468"/>
    <cellStyle name="Heading 3 3" xfId="1469"/>
    <cellStyle name="Heading 3 4" xfId="1470"/>
    <cellStyle name="Heading 4 2" xfId="1471"/>
    <cellStyle name="Heading 4 2 2" xfId="1472"/>
    <cellStyle name="Heading 4 3" xfId="1473"/>
    <cellStyle name="Heading 4 4" xfId="1474"/>
    <cellStyle name="HeadingTable" xfId="1475"/>
    <cellStyle name="HeadingTable 2" xfId="1476"/>
    <cellStyle name="HeadingTable 2 2" xfId="1477"/>
    <cellStyle name="HeadingTable 2 3" xfId="1478"/>
    <cellStyle name="HeadingTable 3" xfId="1479"/>
    <cellStyle name="HeadingTable 3 2" xfId="1480"/>
    <cellStyle name="HeadingTable 3 3" xfId="1481"/>
    <cellStyle name="HeadingTable 4" xfId="1482"/>
    <cellStyle name="HeadingTable 5" xfId="1483"/>
    <cellStyle name="highlightExposure" xfId="1484"/>
    <cellStyle name="highlightExposure 2" xfId="1485"/>
    <cellStyle name="highlightExposure 2 2" xfId="1486"/>
    <cellStyle name="highlightExposure 2 3" xfId="1487"/>
    <cellStyle name="highlightExposure 3" xfId="1488"/>
    <cellStyle name="highlightExposure 3 2" xfId="1489"/>
    <cellStyle name="highlightExposure 3 3" xfId="1490"/>
    <cellStyle name="highlightExposure 4" xfId="1491"/>
    <cellStyle name="highlightExposure 5" xfId="1492"/>
    <cellStyle name="highlightPD" xfId="1493"/>
    <cellStyle name="highlightPD 2" xfId="1494"/>
    <cellStyle name="highlightPD 2 2" xfId="1495"/>
    <cellStyle name="highlightPD 2 3" xfId="1496"/>
    <cellStyle name="highlightPD 3" xfId="1497"/>
    <cellStyle name="highlightPD 3 2" xfId="1498"/>
    <cellStyle name="highlightPD 3 3" xfId="1499"/>
    <cellStyle name="highlightPD 4" xfId="1500"/>
    <cellStyle name="highlightPD 5" xfId="1501"/>
    <cellStyle name="highlightPercentage" xfId="1502"/>
    <cellStyle name="highlightPercentage 2" xfId="1503"/>
    <cellStyle name="highlightPercentage 2 2" xfId="1504"/>
    <cellStyle name="highlightPercentage 2 3" xfId="1505"/>
    <cellStyle name="highlightPercentage 3" xfId="1506"/>
    <cellStyle name="highlightPercentage 3 2" xfId="1507"/>
    <cellStyle name="highlightPercentage 3 3" xfId="1508"/>
    <cellStyle name="highlightPercentage 4" xfId="1509"/>
    <cellStyle name="highlightPercentage 5" xfId="1510"/>
    <cellStyle name="highlightText" xfId="1511"/>
    <cellStyle name="highlightText 2" xfId="1512"/>
    <cellStyle name="highlightText 2 2" xfId="1513"/>
    <cellStyle name="highlightText 2 3" xfId="1514"/>
    <cellStyle name="highlightText 3" xfId="1515"/>
    <cellStyle name="highlightText 3 2" xfId="1516"/>
    <cellStyle name="highlightText 3 3" xfId="1517"/>
    <cellStyle name="highlightText 4" xfId="1518"/>
    <cellStyle name="highlightText 5" xfId="1519"/>
    <cellStyle name="Hivatkozás 2" xfId="1520"/>
    <cellStyle name="Hivatkozás 2 2" xfId="1521"/>
    <cellStyle name="Hivatkozás 2 3" xfId="1522"/>
    <cellStyle name="Hivatkozás 3" xfId="1523"/>
    <cellStyle name="Hivatkozott cella 2" xfId="1524"/>
    <cellStyle name="Hivatkozott cella 2 2" xfId="1525"/>
    <cellStyle name="Hivatkozott cella 3" xfId="1526"/>
    <cellStyle name="Hyperlink" xfId="5"/>
    <cellStyle name="Hyperlink 2" xfId="1527"/>
    <cellStyle name="Hyperlink 2 2" xfId="1528"/>
    <cellStyle name="Hyperlink 2 2 2" xfId="1529"/>
    <cellStyle name="Hyperlink 3" xfId="1530"/>
    <cellStyle name="Hyperlink 4" xfId="1531"/>
    <cellStyle name="Hyperlink 5" xfId="1532"/>
    <cellStyle name="Hyperlink䟟monetáris.xls Chart 4" xfId="1533"/>
    <cellStyle name="Identification requete" xfId="1534"/>
    <cellStyle name="IMF job" xfId="1535"/>
    <cellStyle name="imf-one decimal" xfId="1536"/>
    <cellStyle name="imf-zero decimal" xfId="1537"/>
    <cellStyle name="Input [yellow]" xfId="1538"/>
    <cellStyle name="Input [yellow] 2" xfId="1539"/>
    <cellStyle name="Input [yellow] 3" xfId="1540"/>
    <cellStyle name="Input 2" xfId="1541"/>
    <cellStyle name="Input 2 2" xfId="1542"/>
    <cellStyle name="Input 2 2 2" xfId="1543"/>
    <cellStyle name="Input 2 2 3" xfId="1544"/>
    <cellStyle name="Input 2 3" xfId="1545"/>
    <cellStyle name="Input 2 3 2" xfId="1546"/>
    <cellStyle name="Input 2 3 3" xfId="1547"/>
    <cellStyle name="Input 2 4" xfId="1548"/>
    <cellStyle name="Input 2 5" xfId="1549"/>
    <cellStyle name="Input 3" xfId="1550"/>
    <cellStyle name="Input 3 2" xfId="1551"/>
    <cellStyle name="Input 3 2 2" xfId="1552"/>
    <cellStyle name="Input 3 2 3" xfId="1553"/>
    <cellStyle name="Input 3 3" xfId="1554"/>
    <cellStyle name="Input 3 3 2" xfId="1555"/>
    <cellStyle name="Input 3 3 3" xfId="1556"/>
    <cellStyle name="Input 3 4" xfId="1557"/>
    <cellStyle name="Input 3 5" xfId="1558"/>
    <cellStyle name="Input 4" xfId="1559"/>
    <cellStyle name="Input 4 2" xfId="1560"/>
    <cellStyle name="Input 4 3" xfId="1561"/>
    <cellStyle name="inputDate" xfId="1562"/>
    <cellStyle name="inputDate 2" xfId="1563"/>
    <cellStyle name="inputDate 2 2" xfId="1564"/>
    <cellStyle name="inputDate 2 3" xfId="1565"/>
    <cellStyle name="inputDate 3" xfId="1566"/>
    <cellStyle name="inputDate 3 2" xfId="1567"/>
    <cellStyle name="inputDate 3 3" xfId="1568"/>
    <cellStyle name="inputDate 4" xfId="1569"/>
    <cellStyle name="inputDate 5" xfId="1570"/>
    <cellStyle name="inputExposure" xfId="1571"/>
    <cellStyle name="inputExposure 2" xfId="1572"/>
    <cellStyle name="inputExposure 2 2" xfId="1573"/>
    <cellStyle name="inputExposure 2 3" xfId="1574"/>
    <cellStyle name="inputExposure 3" xfId="1575"/>
    <cellStyle name="inputExposure 3 2" xfId="1576"/>
    <cellStyle name="inputExposure 3 3" xfId="1577"/>
    <cellStyle name="inputExposure 4" xfId="1578"/>
    <cellStyle name="inputExposure 5" xfId="1579"/>
    <cellStyle name="inputMaturity" xfId="1580"/>
    <cellStyle name="inputMaturity 2" xfId="1581"/>
    <cellStyle name="inputMaturity 2 2" xfId="1582"/>
    <cellStyle name="inputMaturity 2 3" xfId="1583"/>
    <cellStyle name="inputMaturity 3" xfId="1584"/>
    <cellStyle name="inputMaturity 3 2" xfId="1585"/>
    <cellStyle name="inputMaturity 3 3" xfId="1586"/>
    <cellStyle name="inputMaturity 4" xfId="1587"/>
    <cellStyle name="inputMaturity 5" xfId="1588"/>
    <cellStyle name="inputParameterE" xfId="1589"/>
    <cellStyle name="inputParameterE 2" xfId="1590"/>
    <cellStyle name="inputParameterE 2 2" xfId="1591"/>
    <cellStyle name="inputParameterE 2 3" xfId="1592"/>
    <cellStyle name="inputParameterE 3" xfId="1593"/>
    <cellStyle name="inputParameterE 3 2" xfId="1594"/>
    <cellStyle name="inputParameterE 3 3" xfId="1595"/>
    <cellStyle name="inputParameterE 4" xfId="1596"/>
    <cellStyle name="inputParameterE 5" xfId="1597"/>
    <cellStyle name="inputPD" xfId="1598"/>
    <cellStyle name="inputPD 2" xfId="1599"/>
    <cellStyle name="inputPD 2 2" xfId="1600"/>
    <cellStyle name="inputPD 2 3" xfId="1601"/>
    <cellStyle name="inputPD 3" xfId="1602"/>
    <cellStyle name="inputPD 3 2" xfId="1603"/>
    <cellStyle name="inputPD 3 3" xfId="1604"/>
    <cellStyle name="inputPD 4" xfId="1605"/>
    <cellStyle name="inputPD 5" xfId="1606"/>
    <cellStyle name="inputPercentage" xfId="1607"/>
    <cellStyle name="inputPercentage 2" xfId="1608"/>
    <cellStyle name="inputPercentage 2 2" xfId="1609"/>
    <cellStyle name="inputPercentage 2 3" xfId="1610"/>
    <cellStyle name="inputPercentage 3" xfId="1611"/>
    <cellStyle name="inputPercentage 3 2" xfId="1612"/>
    <cellStyle name="inputPercentage 3 3" xfId="1613"/>
    <cellStyle name="inputPercentage 4" xfId="1614"/>
    <cellStyle name="inputPercentage 5" xfId="1615"/>
    <cellStyle name="inputPercentageL" xfId="1616"/>
    <cellStyle name="inputPercentageL 2" xfId="1617"/>
    <cellStyle name="inputPercentageL 2 2" xfId="1618"/>
    <cellStyle name="inputPercentageL 2 3" xfId="1619"/>
    <cellStyle name="inputPercentageL 3" xfId="1620"/>
    <cellStyle name="inputPercentageL 3 2" xfId="1621"/>
    <cellStyle name="inputPercentageL 3 3" xfId="1622"/>
    <cellStyle name="inputPercentageL 4" xfId="1623"/>
    <cellStyle name="inputPercentageL 5" xfId="1624"/>
    <cellStyle name="inputPercentageS" xfId="1625"/>
    <cellStyle name="inputPercentageS 2" xfId="1626"/>
    <cellStyle name="inputPercentageS 2 2" xfId="1627"/>
    <cellStyle name="inputPercentageS 2 3" xfId="1628"/>
    <cellStyle name="inputPercentageS 3" xfId="1629"/>
    <cellStyle name="inputPercentageS 3 2" xfId="1630"/>
    <cellStyle name="inputPercentageS 3 3" xfId="1631"/>
    <cellStyle name="inputPercentageS 4" xfId="1632"/>
    <cellStyle name="inputPercentageS 5" xfId="1633"/>
    <cellStyle name="inputSelection" xfId="1634"/>
    <cellStyle name="inputSelection 2" xfId="1635"/>
    <cellStyle name="inputSelection 2 2" xfId="1636"/>
    <cellStyle name="inputSelection 2 3" xfId="1637"/>
    <cellStyle name="inputSelection 3" xfId="1638"/>
    <cellStyle name="inputSelection 3 2" xfId="1639"/>
    <cellStyle name="inputSelection 3 3" xfId="1640"/>
    <cellStyle name="inputSelection 4" xfId="1641"/>
    <cellStyle name="inputSelection 5" xfId="1642"/>
    <cellStyle name="inputText" xfId="1643"/>
    <cellStyle name="inputText 2" xfId="1644"/>
    <cellStyle name="inputText 2 2" xfId="1645"/>
    <cellStyle name="inputText 2 3" xfId="1646"/>
    <cellStyle name="inputText 3" xfId="1647"/>
    <cellStyle name="inputText 3 2" xfId="1648"/>
    <cellStyle name="inputText 3 3" xfId="1649"/>
    <cellStyle name="inputText 4" xfId="1650"/>
    <cellStyle name="inputText 5" xfId="1651"/>
    <cellStyle name="Inscode" xfId="1652"/>
    <cellStyle name="Jegyzet 10" xfId="1653"/>
    <cellStyle name="Jegyzet 11" xfId="1654"/>
    <cellStyle name="Jegyzet 12" xfId="1655"/>
    <cellStyle name="Jegyzet 13" xfId="1656"/>
    <cellStyle name="Jegyzet 14" xfId="1657"/>
    <cellStyle name="Jegyzet 14 2" xfId="1658"/>
    <cellStyle name="Jegyzet 14 3" xfId="1659"/>
    <cellStyle name="Jegyzet 2" xfId="1660"/>
    <cellStyle name="Jegyzet 2 10" xfId="1661"/>
    <cellStyle name="Jegyzet 2 11" xfId="1662"/>
    <cellStyle name="Jegyzet 2 12" xfId="1663"/>
    <cellStyle name="Jegyzet 2 13" xfId="1664"/>
    <cellStyle name="Jegyzet 2 14" xfId="1665"/>
    <cellStyle name="Jegyzet 2 15" xfId="1666"/>
    <cellStyle name="Jegyzet 2 16" xfId="1667"/>
    <cellStyle name="Jegyzet 2 17" xfId="1668"/>
    <cellStyle name="Jegyzet 2 18" xfId="1669"/>
    <cellStyle name="Jegyzet 2 19" xfId="1670"/>
    <cellStyle name="Jegyzet 2 2" xfId="1671"/>
    <cellStyle name="Jegyzet 2 20" xfId="1672"/>
    <cellStyle name="Jegyzet 2 3" xfId="1673"/>
    <cellStyle name="Jegyzet 2 4" xfId="1674"/>
    <cellStyle name="Jegyzet 2 5" xfId="1675"/>
    <cellStyle name="Jegyzet 2 6" xfId="1676"/>
    <cellStyle name="Jegyzet 2 7" xfId="1677"/>
    <cellStyle name="Jegyzet 2 8" xfId="1678"/>
    <cellStyle name="Jegyzet 2 9" xfId="1679"/>
    <cellStyle name="Jegyzet 3" xfId="1680"/>
    <cellStyle name="Jegyzet 3 2" xfId="1681"/>
    <cellStyle name="Jegyzet 3 3" xfId="1682"/>
    <cellStyle name="Jegyzet 3 4" xfId="1683"/>
    <cellStyle name="Jegyzet 3 5" xfId="1684"/>
    <cellStyle name="Jegyzet 3 6" xfId="1685"/>
    <cellStyle name="Jegyzet 4" xfId="1686"/>
    <cellStyle name="Jegyzet 5" xfId="1687"/>
    <cellStyle name="Jegyzet 6" xfId="1688"/>
    <cellStyle name="Jegyzet 7" xfId="1689"/>
    <cellStyle name="Jegyzet 8" xfId="1690"/>
    <cellStyle name="Jegyzet 9" xfId="1691"/>
    <cellStyle name="Jelölőszín (1) 2" xfId="1692"/>
    <cellStyle name="Jelölőszín (1) 2 2" xfId="1693"/>
    <cellStyle name="Jelölőszín (1) 3" xfId="1694"/>
    <cellStyle name="Jelölőszín (2) 2" xfId="1695"/>
    <cellStyle name="Jelölőszín (2) 2 2" xfId="1696"/>
    <cellStyle name="Jelölőszín (2) 3" xfId="1697"/>
    <cellStyle name="Jelölőszín (3) 2" xfId="1698"/>
    <cellStyle name="Jelölőszín (3) 2 2" xfId="1699"/>
    <cellStyle name="Jelölőszín (3) 3" xfId="1700"/>
    <cellStyle name="Jelölőszín (4) 2" xfId="1701"/>
    <cellStyle name="Jelölőszín (4) 2 2" xfId="1702"/>
    <cellStyle name="Jelölőszín (4) 3" xfId="1703"/>
    <cellStyle name="Jelölőszín (5) 2" xfId="1704"/>
    <cellStyle name="Jelölőszín (5) 2 2" xfId="1705"/>
    <cellStyle name="Jelölőszín (5) 3" xfId="1706"/>
    <cellStyle name="Jelölőszín (6) 2" xfId="1707"/>
    <cellStyle name="Jelölőszín (6) 2 2" xfId="1708"/>
    <cellStyle name="Jelölőszín (6) 3" xfId="1709"/>
    <cellStyle name="Jó 2" xfId="1710"/>
    <cellStyle name="Jó 2 2" xfId="1711"/>
    <cellStyle name="Jó 3" xfId="1712"/>
    <cellStyle name="Kimenet 2" xfId="1713"/>
    <cellStyle name="Kimenet 2 2" xfId="1714"/>
    <cellStyle name="Kimenet 2 3" xfId="1715"/>
    <cellStyle name="Kimenet 3" xfId="1716"/>
    <cellStyle name="Kimenet 3 2" xfId="1717"/>
    <cellStyle name="Kimenet 4" xfId="1718"/>
    <cellStyle name="Kimenet 4 2" xfId="1719"/>
    <cellStyle name="Ledger 17 x 11 in" xfId="1720"/>
    <cellStyle name="Ligne détail" xfId="1721"/>
    <cellStyle name="Linked Cell 2" xfId="1722"/>
    <cellStyle name="Linked Cell 2 2" xfId="1723"/>
    <cellStyle name="Linked Cell 3" xfId="1724"/>
    <cellStyle name="Linked Cell 4" xfId="1725"/>
    <cellStyle name="Magyarázó szöveg 2" xfId="1726"/>
    <cellStyle name="Magyarázó szöveg 2 2" xfId="1727"/>
    <cellStyle name="Magyarázó szöveg 3" xfId="1728"/>
    <cellStyle name="MARGINAL" xfId="1729"/>
    <cellStyle name="MEV1" xfId="1730"/>
    <cellStyle name="MEV2" xfId="1731"/>
    <cellStyle name="Neutral 2" xfId="1732"/>
    <cellStyle name="Neutral 2 2" xfId="1733"/>
    <cellStyle name="Neutral 3" xfId="1734"/>
    <cellStyle name="Neutral 4" xfId="1735"/>
    <cellStyle name="Normál" xfId="0" builtinId="0"/>
    <cellStyle name="Normal - Style1" xfId="1736"/>
    <cellStyle name="Normal 10" xfId="6"/>
    <cellStyle name="Normál 10" xfId="7"/>
    <cellStyle name="Normal 10 2" xfId="64"/>
    <cellStyle name="Normál 10 2" xfId="1737"/>
    <cellStyle name="Normal 10 2 2" xfId="1738"/>
    <cellStyle name="Normál 10 2 2" xfId="1739"/>
    <cellStyle name="Normal 10 3" xfId="1740"/>
    <cellStyle name="Normál 10 3" xfId="1741"/>
    <cellStyle name="Normal 10 3 2" xfId="1742"/>
    <cellStyle name="Normál 10 3 2" xfId="1743"/>
    <cellStyle name="Normál 10 3 2 2 2" xfId="1744"/>
    <cellStyle name="Normál 10 3 3" xfId="1745"/>
    <cellStyle name="Normál 10 3 3 2" xfId="1746"/>
    <cellStyle name="Normál 10 3 3 3" xfId="1747"/>
    <cellStyle name="Normál 10 3 3 3 2" xfId="1748"/>
    <cellStyle name="Normál 10 3 3 4" xfId="1749"/>
    <cellStyle name="Normal 10 4" xfId="1750"/>
    <cellStyle name="Normál 10 4" xfId="1751"/>
    <cellStyle name="Normal 10 5" xfId="1752"/>
    <cellStyle name="Normal 100" xfId="1753"/>
    <cellStyle name="Normal 101" xfId="1754"/>
    <cellStyle name="Normal 102" xfId="1755"/>
    <cellStyle name="Normal 103" xfId="1756"/>
    <cellStyle name="Normal 104" xfId="1757"/>
    <cellStyle name="Normal 105" xfId="1758"/>
    <cellStyle name="Normal 106" xfId="1759"/>
    <cellStyle name="Normal 107" xfId="1760"/>
    <cellStyle name="Normal 108" xfId="1761"/>
    <cellStyle name="Normal 109" xfId="1762"/>
    <cellStyle name="Normal 11" xfId="65"/>
    <cellStyle name="Normál 11" xfId="8"/>
    <cellStyle name="Normal 11 2" xfId="1763"/>
    <cellStyle name="Normál 11 2" xfId="1764"/>
    <cellStyle name="Normál 11 2 2" xfId="1765"/>
    <cellStyle name="Normal 11 3" xfId="1766"/>
    <cellStyle name="Normál 11 3" xfId="67"/>
    <cellStyle name="Normal 11 3 2" xfId="1767"/>
    <cellStyle name="Normal 11 4" xfId="1768"/>
    <cellStyle name="Normál 11 4" xfId="1769"/>
    <cellStyle name="Normál 11 5" xfId="1770"/>
    <cellStyle name="Normal 110" xfId="1771"/>
    <cellStyle name="Normal 111" xfId="1772"/>
    <cellStyle name="Normal 112" xfId="1773"/>
    <cellStyle name="Normal 113" xfId="1774"/>
    <cellStyle name="Normal 114" xfId="1775"/>
    <cellStyle name="Normal 115" xfId="1776"/>
    <cellStyle name="Normal 116" xfId="1777"/>
    <cellStyle name="Normal 116 2" xfId="1778"/>
    <cellStyle name="Normal 117" xfId="1779"/>
    <cellStyle name="Normal 118" xfId="1780"/>
    <cellStyle name="Normal 12" xfId="1781"/>
    <cellStyle name="Normál 12" xfId="9"/>
    <cellStyle name="Normal 12 2" xfId="1782"/>
    <cellStyle name="Normál 12 2" xfId="1783"/>
    <cellStyle name="Normal 12 2 2" xfId="1784"/>
    <cellStyle name="Normal 12 3" xfId="1785"/>
    <cellStyle name="Normál 12 3" xfId="1786"/>
    <cellStyle name="Normal 12 4" xfId="1787"/>
    <cellStyle name="Normál 12 4" xfId="1788"/>
    <cellStyle name="Normál 12 5" xfId="1789"/>
    <cellStyle name="Normál 12 6" xfId="1790"/>
    <cellStyle name="Normal 13" xfId="1791"/>
    <cellStyle name="Normál 13" xfId="10"/>
    <cellStyle name="Normal 13 2" xfId="1792"/>
    <cellStyle name="Normál 13 2" xfId="1793"/>
    <cellStyle name="Normal 13 3" xfId="1794"/>
    <cellStyle name="Normál 13 3" xfId="1795"/>
    <cellStyle name="Normál 13 3 2" xfId="1796"/>
    <cellStyle name="Normál 13 4" xfId="1797"/>
    <cellStyle name="Normál 13 5" xfId="1798"/>
    <cellStyle name="Normál 13 6" xfId="1799"/>
    <cellStyle name="Normal 136" xfId="1800"/>
    <cellStyle name="Normal 137" xfId="1801"/>
    <cellStyle name="Normal 138" xfId="1802"/>
    <cellStyle name="Normal 139" xfId="1803"/>
    <cellStyle name="Normal 14" xfId="1804"/>
    <cellStyle name="Normál 14" xfId="11"/>
    <cellStyle name="Normal 14 2" xfId="1805"/>
    <cellStyle name="Normál 14 2" xfId="1806"/>
    <cellStyle name="Normal 14 2 2" xfId="1807"/>
    <cellStyle name="Normal 14 3" xfId="1808"/>
    <cellStyle name="Normal 14 4" xfId="1809"/>
    <cellStyle name="Normal 140" xfId="1810"/>
    <cellStyle name="Normal 15" xfId="1811"/>
    <cellStyle name="Normál 15" xfId="12"/>
    <cellStyle name="Normal 15 2" xfId="1812"/>
    <cellStyle name="Normál 15 2" xfId="1813"/>
    <cellStyle name="Normal 15 3" xfId="1814"/>
    <cellStyle name="Normal 16" xfId="1815"/>
    <cellStyle name="Normál 16" xfId="13"/>
    <cellStyle name="Normal 16 2" xfId="1816"/>
    <cellStyle name="Normál 16 2" xfId="1817"/>
    <cellStyle name="Normal 16 3" xfId="1818"/>
    <cellStyle name="Normal 17" xfId="1819"/>
    <cellStyle name="Normál 17" xfId="14"/>
    <cellStyle name="Normal 17 2" xfId="1820"/>
    <cellStyle name="Normál 17 2" xfId="1821"/>
    <cellStyle name="Normal 17 3" xfId="1822"/>
    <cellStyle name="Normál 17 3" xfId="1823"/>
    <cellStyle name="Normál 17 4" xfId="1824"/>
    <cellStyle name="Normal 18" xfId="1825"/>
    <cellStyle name="Normál 18" xfId="39"/>
    <cellStyle name="Normal 18 2" xfId="1826"/>
    <cellStyle name="Normál 18 2" xfId="1827"/>
    <cellStyle name="Normal 18 3" xfId="1828"/>
    <cellStyle name="Normál 18 3" xfId="1829"/>
    <cellStyle name="Normal 18 3 2" xfId="1830"/>
    <cellStyle name="Normal 18 3 3" xfId="1831"/>
    <cellStyle name="Normal 18 4" xfId="1832"/>
    <cellStyle name="Normal 18 4 2" xfId="1833"/>
    <cellStyle name="Normal 18 4 2 2" xfId="1834"/>
    <cellStyle name="Normal 18 4 3" xfId="1835"/>
    <cellStyle name="Normal 19" xfId="1836"/>
    <cellStyle name="Normál 19" xfId="49"/>
    <cellStyle name="Normal 19 2" xfId="1837"/>
    <cellStyle name="Normál 19 2" xfId="1838"/>
    <cellStyle name="Normal 19 3" xfId="1839"/>
    <cellStyle name="Normal 191" xfId="1840"/>
    <cellStyle name="Normal 194" xfId="1841"/>
    <cellStyle name="Normal 195" xfId="1842"/>
    <cellStyle name="Normal 196" xfId="1843"/>
    <cellStyle name="Normal 197" xfId="1844"/>
    <cellStyle name="Normal 198" xfId="1845"/>
    <cellStyle name="Normal 199" xfId="1846"/>
    <cellStyle name="Normal 2" xfId="15"/>
    <cellStyle name="Normál 2" xfId="3"/>
    <cellStyle name="Normal 2 10" xfId="1847"/>
    <cellStyle name="Normál 2 10" xfId="1848"/>
    <cellStyle name="Normál 2 10 10" xfId="1849"/>
    <cellStyle name="Normal 2 10 2" xfId="1850"/>
    <cellStyle name="Normál 2 10 2" xfId="1851"/>
    <cellStyle name="Normál 2 10 2 2" xfId="1852"/>
    <cellStyle name="Normal 2 10 3" xfId="1853"/>
    <cellStyle name="Normál 2 10 3" xfId="1854"/>
    <cellStyle name="Normál 2 10 4" xfId="1855"/>
    <cellStyle name="Normál 2 10 5" xfId="1856"/>
    <cellStyle name="Normál 2 10 5 2" xfId="1857"/>
    <cellStyle name="Normál 2 10 5 2 2" xfId="1858"/>
    <cellStyle name="Normál 2 10 5 2 2 2" xfId="1859"/>
    <cellStyle name="Normál 2 10 5 3" xfId="1860"/>
    <cellStyle name="Normál 2 10 5 4" xfId="1861"/>
    <cellStyle name="Normál 2 10 5 5" xfId="1862"/>
    <cellStyle name="Normál 2 10 5 6" xfId="1863"/>
    <cellStyle name="Normál 2 10 6" xfId="1864"/>
    <cellStyle name="Normál 2 10 6 2" xfId="1865"/>
    <cellStyle name="Normál 2 10 7" xfId="1866"/>
    <cellStyle name="Normál 2 10 8" xfId="1867"/>
    <cellStyle name="Normál 2 10 9" xfId="1868"/>
    <cellStyle name="Normal 2 11" xfId="1869"/>
    <cellStyle name="Normál 2 11" xfId="1870"/>
    <cellStyle name="Normál 2 11 10" xfId="1871"/>
    <cellStyle name="Normál 2 11 11" xfId="1872"/>
    <cellStyle name="Normal 2 11 2" xfId="1873"/>
    <cellStyle name="Normál 2 11 2" xfId="1874"/>
    <cellStyle name="Normál 2 11 3" xfId="1875"/>
    <cellStyle name="Normál 2 11 4" xfId="1876"/>
    <cellStyle name="Normál 2 11 5" xfId="1877"/>
    <cellStyle name="Normál 2 11 5 2" xfId="1878"/>
    <cellStyle name="Normál 2 11 5 2 2" xfId="1879"/>
    <cellStyle name="Normál 2 11 5 2 2 2" xfId="1880"/>
    <cellStyle name="Normál 2 11 5 3" xfId="1881"/>
    <cellStyle name="Normál 2 11 5 4" xfId="1882"/>
    <cellStyle name="Normál 2 11 5 5" xfId="1883"/>
    <cellStyle name="Normál 2 11 5 6" xfId="1884"/>
    <cellStyle name="Normál 2 11 6" xfId="1885"/>
    <cellStyle name="Normál 2 11 6 2" xfId="1886"/>
    <cellStyle name="Normál 2 11 7" xfId="1887"/>
    <cellStyle name="Normál 2 11 8" xfId="1888"/>
    <cellStyle name="Normál 2 11 9" xfId="1889"/>
    <cellStyle name="Normal 2 12" xfId="1890"/>
    <cellStyle name="Normál 2 12" xfId="1891"/>
    <cellStyle name="Normál 2 12 10" xfId="1892"/>
    <cellStyle name="Normál 2 12 2" xfId="1893"/>
    <cellStyle name="Normál 2 12 3" xfId="1894"/>
    <cellStyle name="Normál 2 12 4" xfId="1895"/>
    <cellStyle name="Normál 2 12 5" xfId="1896"/>
    <cellStyle name="Normál 2 12 5 2" xfId="1897"/>
    <cellStyle name="Normál 2 12 5 2 2" xfId="1898"/>
    <cellStyle name="Normál 2 12 5 2 2 2" xfId="1899"/>
    <cellStyle name="Normál 2 12 5 3" xfId="1900"/>
    <cellStyle name="Normál 2 12 5 4" xfId="1901"/>
    <cellStyle name="Normál 2 12 5 5" xfId="1902"/>
    <cellStyle name="Normál 2 12 5 6" xfId="1903"/>
    <cellStyle name="Normál 2 12 6" xfId="1904"/>
    <cellStyle name="Normál 2 12 6 2" xfId="1905"/>
    <cellStyle name="Normál 2 12 7" xfId="1906"/>
    <cellStyle name="Normál 2 12 8" xfId="1907"/>
    <cellStyle name="Normál 2 12 9" xfId="1908"/>
    <cellStyle name="Normal 2 13" xfId="1909"/>
    <cellStyle name="Normál 2 13" xfId="1910"/>
    <cellStyle name="Normál 2 13 10" xfId="1911"/>
    <cellStyle name="Normál 2 13 2" xfId="1912"/>
    <cellStyle name="Normál 2 13 3" xfId="1913"/>
    <cellStyle name="Normál 2 13 4" xfId="1914"/>
    <cellStyle name="Normál 2 13 5" xfId="1915"/>
    <cellStyle name="Normál 2 13 5 2" xfId="1916"/>
    <cellStyle name="Normál 2 13 5 2 2" xfId="1917"/>
    <cellStyle name="Normál 2 13 5 2 2 2" xfId="1918"/>
    <cellStyle name="Normál 2 13 5 3" xfId="1919"/>
    <cellStyle name="Normál 2 13 5 4" xfId="1920"/>
    <cellStyle name="Normál 2 13 5 5" xfId="1921"/>
    <cellStyle name="Normál 2 13 5 6" xfId="1922"/>
    <cellStyle name="Normál 2 13 6" xfId="1923"/>
    <cellStyle name="Normál 2 13 6 2" xfId="1924"/>
    <cellStyle name="Normál 2 13 7" xfId="1925"/>
    <cellStyle name="Normál 2 13 8" xfId="1926"/>
    <cellStyle name="Normál 2 13 9" xfId="1927"/>
    <cellStyle name="Normal 2 14" xfId="1928"/>
    <cellStyle name="Normál 2 14" xfId="1929"/>
    <cellStyle name="Normál 2 14 2" xfId="1930"/>
    <cellStyle name="Normál 2 14 3" xfId="1931"/>
    <cellStyle name="Normál 2 14 4" xfId="1932"/>
    <cellStyle name="Normál 2 14 5" xfId="1933"/>
    <cellStyle name="Normál 2 14 6" xfId="1934"/>
    <cellStyle name="Normál 2 14 7" xfId="1935"/>
    <cellStyle name="Normál 2 14 8" xfId="1936"/>
    <cellStyle name="Normál 2 14 9" xfId="1937"/>
    <cellStyle name="Normal 2 15" xfId="1938"/>
    <cellStyle name="Normál 2 15" xfId="1939"/>
    <cellStyle name="Normal 2 15 2" xfId="1940"/>
    <cellStyle name="Normál 2 15 2" xfId="1941"/>
    <cellStyle name="Normal 2 15 3" xfId="1942"/>
    <cellStyle name="Normál 2 15 3" xfId="1943"/>
    <cellStyle name="Normál 2 15 4" xfId="1944"/>
    <cellStyle name="Normál 2 15 5" xfId="1945"/>
    <cellStyle name="Normál 2 15 6" xfId="1946"/>
    <cellStyle name="Normál 2 15 7" xfId="1947"/>
    <cellStyle name="Normál 2 15 8" xfId="1948"/>
    <cellStyle name="Normál 2 15 9" xfId="1949"/>
    <cellStyle name="Normal 2 16" xfId="1950"/>
    <cellStyle name="Normál 2 16" xfId="1951"/>
    <cellStyle name="Normál 2 16 2" xfId="1952"/>
    <cellStyle name="Normál 2 16 3" xfId="1953"/>
    <cellStyle name="Normál 2 16 4" xfId="1954"/>
    <cellStyle name="Normál 2 16 5" xfId="1955"/>
    <cellStyle name="Normál 2 16 6" xfId="1956"/>
    <cellStyle name="Normál 2 16 7" xfId="1957"/>
    <cellStyle name="Normál 2 16 8" xfId="1958"/>
    <cellStyle name="Normál 2 16 9" xfId="1959"/>
    <cellStyle name="Normal 2 17" xfId="1960"/>
    <cellStyle name="Normál 2 17" xfId="1961"/>
    <cellStyle name="Normál 2 17 2" xfId="1962"/>
    <cellStyle name="Normál 2 17 3" xfId="1963"/>
    <cellStyle name="Normál 2 17 4" xfId="1964"/>
    <cellStyle name="Normál 2 17 5" xfId="1965"/>
    <cellStyle name="Normál 2 17 6" xfId="1966"/>
    <cellStyle name="Normál 2 17 7" xfId="1967"/>
    <cellStyle name="Normál 2 17 8" xfId="1968"/>
    <cellStyle name="Normál 2 17 9" xfId="1969"/>
    <cellStyle name="Normal 2 18" xfId="1970"/>
    <cellStyle name="Normál 2 18" xfId="1971"/>
    <cellStyle name="Normál 2 18 2" xfId="1972"/>
    <cellStyle name="Normál 2 18 3" xfId="1973"/>
    <cellStyle name="Normál 2 18 4" xfId="1974"/>
    <cellStyle name="Normál 2 18 5" xfId="1975"/>
    <cellStyle name="Normál 2 18 6" xfId="1976"/>
    <cellStyle name="Normál 2 18 7" xfId="1977"/>
    <cellStyle name="Normál 2 18 8" xfId="1978"/>
    <cellStyle name="Normál 2 18 9" xfId="1979"/>
    <cellStyle name="Normál 2 19" xfId="1980"/>
    <cellStyle name="Normál 2 19 2" xfId="1981"/>
    <cellStyle name="Normál 2 19 3" xfId="1982"/>
    <cellStyle name="Normál 2 19 4" xfId="1983"/>
    <cellStyle name="Normál 2 19 5" xfId="1984"/>
    <cellStyle name="Normál 2 19 6" xfId="1985"/>
    <cellStyle name="Normál 2 19 7" xfId="1986"/>
    <cellStyle name="Normál 2 19 8" xfId="1987"/>
    <cellStyle name="Normál 2 19 9" xfId="1988"/>
    <cellStyle name="Normal 2 2" xfId="42"/>
    <cellStyle name="Normál 2 2" xfId="16"/>
    <cellStyle name="Normál 2 2 10" xfId="1989"/>
    <cellStyle name="Normál 2 2 11" xfId="1990"/>
    <cellStyle name="Normál 2 2 12" xfId="1991"/>
    <cellStyle name="Normál 2 2 12 2" xfId="1992"/>
    <cellStyle name="Normál 2 2 13" xfId="1993"/>
    <cellStyle name="Normál 2 2 14" xfId="1994"/>
    <cellStyle name="Normál 2 2 15" xfId="1995"/>
    <cellStyle name="Normál 2 2 16" xfId="1996"/>
    <cellStyle name="Normál 2 2 17" xfId="1997"/>
    <cellStyle name="Normal 2 2 2" xfId="1998"/>
    <cellStyle name="Normál 2 2 2" xfId="1999"/>
    <cellStyle name="Normal 2 2 2 2" xfId="2000"/>
    <cellStyle name="Normál 2 2 2 2" xfId="2001"/>
    <cellStyle name="Normal 2 2 2 2 2" xfId="2002"/>
    <cellStyle name="Normál 2 2 2 2 2" xfId="2003"/>
    <cellStyle name="Normal 2 2 2 2 2 2" xfId="2004"/>
    <cellStyle name="Normál 2 2 2 2 2 2" xfId="2005"/>
    <cellStyle name="Normal 2 2 2 2 2 2 2" xfId="2006"/>
    <cellStyle name="Normál 2 2 2 2 2 2 2" xfId="2007"/>
    <cellStyle name="Normal 2 2 2 2 2 2 2 2" xfId="2008"/>
    <cellStyle name="Normal 2 2 2 2 3" xfId="2009"/>
    <cellStyle name="Normál 2 2 2 2 3" xfId="2010"/>
    <cellStyle name="Normal 2 2 2 2 4" xfId="2011"/>
    <cellStyle name="Normal 2 2 2 3" xfId="2012"/>
    <cellStyle name="Normál 2 2 2 3" xfId="2013"/>
    <cellStyle name="Normál 2 2 2 3 2" xfId="2014"/>
    <cellStyle name="Normál 2 2 2 3 3" xfId="2015"/>
    <cellStyle name="Normál 2 2 2 4" xfId="2016"/>
    <cellStyle name="Normál 2 2 2 4 2" xfId="2017"/>
    <cellStyle name="Normál 2 2 2 4 2 2" xfId="2018"/>
    <cellStyle name="Normál 2 2 2 4 3" xfId="2019"/>
    <cellStyle name="Normál 2 2 2 5" xfId="2020"/>
    <cellStyle name="Normál 2 2 2 5 2" xfId="2021"/>
    <cellStyle name="Normál 2 2 2 6" xfId="2022"/>
    <cellStyle name="Normál 2 2 2 6 2" xfId="2023"/>
    <cellStyle name="Normal 2 2 2 7" xfId="2024"/>
    <cellStyle name="Normál 2 2 2 7" xfId="2025"/>
    <cellStyle name="Normál 2 2 2 7 2" xfId="2026"/>
    <cellStyle name="Normál 2 2 2 8" xfId="2027"/>
    <cellStyle name="Normál 2 2 2 9" xfId="2028"/>
    <cellStyle name="Normal 2 2 3" xfId="2029"/>
    <cellStyle name="Normál 2 2 3" xfId="2030"/>
    <cellStyle name="Normal 2 2 3 2" xfId="2031"/>
    <cellStyle name="Normál 2 2 3 2" xfId="2032"/>
    <cellStyle name="Normal 2 2 3 2 2" xfId="2033"/>
    <cellStyle name="Normal 2 2 3 2 3" xfId="2034"/>
    <cellStyle name="Normal 2 2 4" xfId="2035"/>
    <cellStyle name="Normál 2 2 4" xfId="2036"/>
    <cellStyle name="Normál 2 2 4 2" xfId="2037"/>
    <cellStyle name="Normal 2 2 5" xfId="2038"/>
    <cellStyle name="Normál 2 2 5" xfId="2039"/>
    <cellStyle name="Normál 2 2 5 2" xfId="2040"/>
    <cellStyle name="Normál 2 2 5 2 2" xfId="2041"/>
    <cellStyle name="Normál 2 2 5 2 2 2" xfId="2042"/>
    <cellStyle name="Normál 2 2 5 2 2 2 2" xfId="2043"/>
    <cellStyle name="Normál 2 2 5 2 2 2 2 2" xfId="2044"/>
    <cellStyle name="Normál 2 2 5 2 2 2 2 2 2" xfId="2045"/>
    <cellStyle name="Normál 2 2 5 2 2 2 3" xfId="2046"/>
    <cellStyle name="Normál 2 2 5 2 2 2 4" xfId="2047"/>
    <cellStyle name="Normál 2 2 5 2 2 2 5" xfId="2048"/>
    <cellStyle name="Normál 2 2 5 2 2 2 6" xfId="2049"/>
    <cellStyle name="Normál 2 2 5 2 2 3" xfId="2050"/>
    <cellStyle name="Normál 2 2 5 2 2 3 2" xfId="2051"/>
    <cellStyle name="Normál 2 2 5 2 2 3 2 2" xfId="2052"/>
    <cellStyle name="Normál 2 2 5 2 2 4" xfId="2053"/>
    <cellStyle name="Normál 2 2 5 2 2 5" xfId="2054"/>
    <cellStyle name="Normál 2 2 5 2 2 6" xfId="2055"/>
    <cellStyle name="Normál 2 2 5 2 3" xfId="2056"/>
    <cellStyle name="Normál 2 2 5 2 4" xfId="2057"/>
    <cellStyle name="Normál 2 2 5 2 4 2" xfId="2058"/>
    <cellStyle name="Normál 2 2 5 2 4 2 2" xfId="2059"/>
    <cellStyle name="Normál 2 2 5 2 5" xfId="2060"/>
    <cellStyle name="Normál 2 2 5 2 6" xfId="2061"/>
    <cellStyle name="Normál 2 2 5 2 7" xfId="2062"/>
    <cellStyle name="Normál 2 2 5 3" xfId="2063"/>
    <cellStyle name="Normál 2 2 5 3 2" xfId="2064"/>
    <cellStyle name="Normál 2 2 5 4" xfId="2065"/>
    <cellStyle name="Normál 2 2 5 4 2" xfId="2066"/>
    <cellStyle name="Normál 2 2 5 4 2 2" xfId="2067"/>
    <cellStyle name="Normál 2 2 5 5" xfId="2068"/>
    <cellStyle name="Normál 2 2 5 6" xfId="2069"/>
    <cellStyle name="Normál 2 2 5 7" xfId="2070"/>
    <cellStyle name="Normal 2 2 6" xfId="2071"/>
    <cellStyle name="Normál 2 2 6" xfId="2072"/>
    <cellStyle name="Normál 2 2 6 2" xfId="2073"/>
    <cellStyle name="Normal 2 2 7" xfId="2074"/>
    <cellStyle name="Normál 2 2 7" xfId="2075"/>
    <cellStyle name="Normál 2 2 7 2" xfId="2076"/>
    <cellStyle name="Normal 2 2 8" xfId="2077"/>
    <cellStyle name="Normál 2 2 8" xfId="2078"/>
    <cellStyle name="Normal 2 2 9" xfId="2079"/>
    <cellStyle name="Normál 2 2 9" xfId="2080"/>
    <cellStyle name="Normál 2 20" xfId="2081"/>
    <cellStyle name="Normál 2 20 2" xfId="2082"/>
    <cellStyle name="Normál 2 20 3" xfId="2083"/>
    <cellStyle name="Normál 2 20 4" xfId="2084"/>
    <cellStyle name="Normál 2 20 5" xfId="2085"/>
    <cellStyle name="Normál 2 20 6" xfId="2086"/>
    <cellStyle name="Normál 2 20 7" xfId="2087"/>
    <cellStyle name="Normál 2 20 8" xfId="2088"/>
    <cellStyle name="Normál 2 20 9" xfId="2089"/>
    <cellStyle name="Normál 2 21" xfId="2090"/>
    <cellStyle name="Normál 2 21 2" xfId="2091"/>
    <cellStyle name="Normál 2 21 3" xfId="2092"/>
    <cellStyle name="Normál 2 21 4" xfId="2093"/>
    <cellStyle name="Normál 2 21 5" xfId="2094"/>
    <cellStyle name="Normál 2 21 6" xfId="2095"/>
    <cellStyle name="Normál 2 21 7" xfId="2096"/>
    <cellStyle name="Normál 2 21 8" xfId="2097"/>
    <cellStyle name="Normál 2 21 9" xfId="2098"/>
    <cellStyle name="Normál 2 22" xfId="2099"/>
    <cellStyle name="Normál 2 22 2" xfId="2100"/>
    <cellStyle name="Normál 2 22 3" xfId="2101"/>
    <cellStyle name="Normál 2 22 4" xfId="2102"/>
    <cellStyle name="Normál 2 22 5" xfId="2103"/>
    <cellStyle name="Normál 2 22 6" xfId="2104"/>
    <cellStyle name="Normál 2 22 7" xfId="2105"/>
    <cellStyle name="Normál 2 22 8" xfId="2106"/>
    <cellStyle name="Normál 2 22 9" xfId="2107"/>
    <cellStyle name="Normál 2 23" xfId="2108"/>
    <cellStyle name="Normál 2 23 2" xfId="2109"/>
    <cellStyle name="Normál 2 23 3" xfId="2110"/>
    <cellStyle name="Normál 2 23 4" xfId="2111"/>
    <cellStyle name="Normál 2 23 5" xfId="2112"/>
    <cellStyle name="Normál 2 23 6" xfId="2113"/>
    <cellStyle name="Normál 2 23 7" xfId="2114"/>
    <cellStyle name="Normál 2 23 8" xfId="2115"/>
    <cellStyle name="Normál 2 23 9" xfId="2116"/>
    <cellStyle name="Normál 2 24" xfId="2117"/>
    <cellStyle name="Normál 2 24 2" xfId="2118"/>
    <cellStyle name="Normál 2 24 3" xfId="2119"/>
    <cellStyle name="Normál 2 24 4" xfId="2120"/>
    <cellStyle name="Normál 2 24 5" xfId="2121"/>
    <cellStyle name="Normál 2 24 6" xfId="2122"/>
    <cellStyle name="Normál 2 24 7" xfId="2123"/>
    <cellStyle name="Normál 2 24 8" xfId="2124"/>
    <cellStyle name="Normál 2 24 9" xfId="2125"/>
    <cellStyle name="Normál 2 25" xfId="2126"/>
    <cellStyle name="Normál 2 25 2" xfId="2127"/>
    <cellStyle name="Normál 2 25 3" xfId="2128"/>
    <cellStyle name="Normál 2 25 4" xfId="2129"/>
    <cellStyle name="Normál 2 25 5" xfId="2130"/>
    <cellStyle name="Normál 2 25 6" xfId="2131"/>
    <cellStyle name="Normál 2 25 7" xfId="2132"/>
    <cellStyle name="Normál 2 25 8" xfId="2133"/>
    <cellStyle name="Normál 2 25 9" xfId="2134"/>
    <cellStyle name="Normál 2 26" xfId="2135"/>
    <cellStyle name="Normál 2 26 2" xfId="2136"/>
    <cellStyle name="Normál 2 26 3" xfId="2137"/>
    <cellStyle name="Normál 2 26 4" xfId="2138"/>
    <cellStyle name="Normál 2 26 5" xfId="2139"/>
    <cellStyle name="Normál 2 26 6" xfId="2140"/>
    <cellStyle name="Normál 2 26 7" xfId="2141"/>
    <cellStyle name="Normál 2 26 8" xfId="2142"/>
    <cellStyle name="Normál 2 26 9" xfId="2143"/>
    <cellStyle name="Normál 2 27" xfId="2144"/>
    <cellStyle name="Normál 2 27 2" xfId="2145"/>
    <cellStyle name="Normál 2 27 3" xfId="2146"/>
    <cellStyle name="Normál 2 27 4" xfId="2147"/>
    <cellStyle name="Normál 2 27 5" xfId="2148"/>
    <cellStyle name="Normál 2 27 6" xfId="2149"/>
    <cellStyle name="Normál 2 27 7" xfId="2150"/>
    <cellStyle name="Normál 2 27 8" xfId="2151"/>
    <cellStyle name="Normál 2 27 9" xfId="2152"/>
    <cellStyle name="Normál 2 28" xfId="2153"/>
    <cellStyle name="Normál 2 28 2" xfId="2154"/>
    <cellStyle name="Normál 2 28 3" xfId="2155"/>
    <cellStyle name="Normál 2 28 4" xfId="2156"/>
    <cellStyle name="Normál 2 28 5" xfId="2157"/>
    <cellStyle name="Normál 2 28 6" xfId="2158"/>
    <cellStyle name="Normál 2 28 7" xfId="2159"/>
    <cellStyle name="Normál 2 28 8" xfId="2160"/>
    <cellStyle name="Normál 2 28 9" xfId="2161"/>
    <cellStyle name="Normál 2 29" xfId="2162"/>
    <cellStyle name="Normál 2 29 2" xfId="2163"/>
    <cellStyle name="Normál 2 29 3" xfId="2164"/>
    <cellStyle name="Normál 2 29 4" xfId="2165"/>
    <cellStyle name="Normál 2 29 5" xfId="2166"/>
    <cellStyle name="Normál 2 29 6" xfId="2167"/>
    <cellStyle name="Normál 2 29 7" xfId="2168"/>
    <cellStyle name="Normál 2 29 8" xfId="2169"/>
    <cellStyle name="Normál 2 29 9" xfId="2170"/>
    <cellStyle name="Normal 2 3" xfId="43"/>
    <cellStyle name="Normál 2 3" xfId="17"/>
    <cellStyle name="Normál 2 3 10" xfId="2171"/>
    <cellStyle name="Normal 2 3 2" xfId="2172"/>
    <cellStyle name="Normál 2 3 2" xfId="2173"/>
    <cellStyle name="Normal 2 3 2 2" xfId="2174"/>
    <cellStyle name="Normál 2 3 2 2" xfId="2175"/>
    <cellStyle name="Normál 2 3 2 3" xfId="2176"/>
    <cellStyle name="Normal 2 3 3" xfId="2177"/>
    <cellStyle name="Normál 2 3 3" xfId="2178"/>
    <cellStyle name="Normál 2 3 4" xfId="2179"/>
    <cellStyle name="Normál 2 3 5" xfId="2180"/>
    <cellStyle name="Normál 2 3 5 2" xfId="2181"/>
    <cellStyle name="Normál 2 3 5 2 2" xfId="2182"/>
    <cellStyle name="Normál 2 3 5 2 2 2" xfId="2183"/>
    <cellStyle name="Normál 2 3 5 2 3" xfId="2184"/>
    <cellStyle name="Normál 2 3 5 3" xfId="2185"/>
    <cellStyle name="Normál 2 3 5 3 2" xfId="2186"/>
    <cellStyle name="Normál 2 3 5 3 2 2" xfId="2187"/>
    <cellStyle name="Normál 2 3 5 4" xfId="2188"/>
    <cellStyle name="Normál 2 3 6" xfId="2189"/>
    <cellStyle name="Normál 2 3 6 2" xfId="2190"/>
    <cellStyle name="Normál 2 3 6 2 2" xfId="2191"/>
    <cellStyle name="Normál 2 3 6 2 2 2" xfId="2192"/>
    <cellStyle name="Normál 2 3 6 2 2 2 2" xfId="2193"/>
    <cellStyle name="Normál 2 3 6 2 3" xfId="2194"/>
    <cellStyle name="Normál 2 3 6 2 4" xfId="2195"/>
    <cellStyle name="Normál 2 3 6 2 5" xfId="2196"/>
    <cellStyle name="Normál 2 3 6 2 6" xfId="2197"/>
    <cellStyle name="Normál 2 3 6 3" xfId="2198"/>
    <cellStyle name="Normál 2 3 6 3 2" xfId="2199"/>
    <cellStyle name="Normál 2 3 6 3 2 2" xfId="2200"/>
    <cellStyle name="Normál 2 3 6 4" xfId="2201"/>
    <cellStyle name="Normál 2 3 6 5" xfId="2202"/>
    <cellStyle name="Normál 2 3 6 6" xfId="2203"/>
    <cellStyle name="Normál 2 3 7" xfId="2204"/>
    <cellStyle name="Normál 2 3 8" xfId="2205"/>
    <cellStyle name="Normál 2 3 9" xfId="2206"/>
    <cellStyle name="Normál 2 30" xfId="2207"/>
    <cellStyle name="Normál 2 30 2" xfId="2208"/>
    <cellStyle name="Normál 2 30 3" xfId="2209"/>
    <cellStyle name="Normál 2 30 4" xfId="2210"/>
    <cellStyle name="Normál 2 30 5" xfId="2211"/>
    <cellStyle name="Normál 2 30 6" xfId="2212"/>
    <cellStyle name="Normál 2 30 7" xfId="2213"/>
    <cellStyle name="Normál 2 30 8" xfId="2214"/>
    <cellStyle name="Normál 2 30 9" xfId="2215"/>
    <cellStyle name="Normál 2 31" xfId="2216"/>
    <cellStyle name="Normál 2 31 2" xfId="2217"/>
    <cellStyle name="Normál 2 31 3" xfId="2218"/>
    <cellStyle name="Normál 2 31 4" xfId="2219"/>
    <cellStyle name="Normál 2 31 5" xfId="2220"/>
    <cellStyle name="Normál 2 31 6" xfId="2221"/>
    <cellStyle name="Normál 2 31 7" xfId="2222"/>
    <cellStyle name="Normál 2 31 8" xfId="2223"/>
    <cellStyle name="Normál 2 31 9" xfId="2224"/>
    <cellStyle name="Normál 2 32" xfId="2225"/>
    <cellStyle name="Normál 2 32 2" xfId="2226"/>
    <cellStyle name="Normál 2 32 3" xfId="2227"/>
    <cellStyle name="Normál 2 32 4" xfId="2228"/>
    <cellStyle name="Normál 2 32 5" xfId="2229"/>
    <cellStyle name="Normál 2 32 6" xfId="2230"/>
    <cellStyle name="Normál 2 32 7" xfId="2231"/>
    <cellStyle name="Normál 2 32 8" xfId="2232"/>
    <cellStyle name="Normál 2 32 9" xfId="2233"/>
    <cellStyle name="Normál 2 33" xfId="2234"/>
    <cellStyle name="Normál 2 33 2" xfId="2235"/>
    <cellStyle name="Normál 2 33 3" xfId="2236"/>
    <cellStyle name="Normál 2 33 4" xfId="2237"/>
    <cellStyle name="Normál 2 33 5" xfId="2238"/>
    <cellStyle name="Normál 2 33 6" xfId="2239"/>
    <cellStyle name="Normál 2 33 7" xfId="2240"/>
    <cellStyle name="Normál 2 33 8" xfId="2241"/>
    <cellStyle name="Normál 2 33 9" xfId="2242"/>
    <cellStyle name="Normál 2 34" xfId="2243"/>
    <cellStyle name="Normál 2 34 2" xfId="2244"/>
    <cellStyle name="Normál 2 34 3" xfId="2245"/>
    <cellStyle name="Normál 2 34 4" xfId="2246"/>
    <cellStyle name="Normál 2 34 5" xfId="2247"/>
    <cellStyle name="Normál 2 34 6" xfId="2248"/>
    <cellStyle name="Normál 2 34 7" xfId="2249"/>
    <cellStyle name="Normál 2 34 8" xfId="2250"/>
    <cellStyle name="Normál 2 34 9" xfId="2251"/>
    <cellStyle name="Normál 2 35" xfId="2252"/>
    <cellStyle name="Normál 2 35 2" xfId="2253"/>
    <cellStyle name="Normál 2 35 3" xfId="2254"/>
    <cellStyle name="Normál 2 35 4" xfId="2255"/>
    <cellStyle name="Normál 2 35 5" xfId="2256"/>
    <cellStyle name="Normál 2 35 6" xfId="2257"/>
    <cellStyle name="Normál 2 35 7" xfId="2258"/>
    <cellStyle name="Normál 2 35 8" xfId="2259"/>
    <cellStyle name="Normál 2 35 9" xfId="2260"/>
    <cellStyle name="Normál 2 36" xfId="2261"/>
    <cellStyle name="Normál 2 36 2" xfId="2262"/>
    <cellStyle name="Normál 2 36 3" xfId="2263"/>
    <cellStyle name="Normál 2 36 4" xfId="2264"/>
    <cellStyle name="Normál 2 36 5" xfId="2265"/>
    <cellStyle name="Normál 2 36 6" xfId="2266"/>
    <cellStyle name="Normál 2 36 7" xfId="2267"/>
    <cellStyle name="Normál 2 36 8" xfId="2268"/>
    <cellStyle name="Normál 2 36 9" xfId="2269"/>
    <cellStyle name="Normál 2 37" xfId="2270"/>
    <cellStyle name="Normál 2 37 2" xfId="2271"/>
    <cellStyle name="Normál 2 37 3" xfId="2272"/>
    <cellStyle name="Normál 2 37 4" xfId="2273"/>
    <cellStyle name="Normál 2 37 5" xfId="2274"/>
    <cellStyle name="Normál 2 37 6" xfId="2275"/>
    <cellStyle name="Normál 2 37 7" xfId="2276"/>
    <cellStyle name="Normál 2 37 8" xfId="2277"/>
    <cellStyle name="Normál 2 37 9" xfId="2278"/>
    <cellStyle name="Normál 2 38" xfId="2279"/>
    <cellStyle name="Normál 2 38 2" xfId="2280"/>
    <cellStyle name="Normál 2 38 3" xfId="2281"/>
    <cellStyle name="Normál 2 38 4" xfId="2282"/>
    <cellStyle name="Normál 2 38 5" xfId="2283"/>
    <cellStyle name="Normál 2 38 6" xfId="2284"/>
    <cellStyle name="Normál 2 38 7" xfId="2285"/>
    <cellStyle name="Normál 2 38 8" xfId="2286"/>
    <cellStyle name="Normál 2 38 9" xfId="2287"/>
    <cellStyle name="Normál 2 39" xfId="2288"/>
    <cellStyle name="Normál 2 39 2" xfId="2289"/>
    <cellStyle name="Normál 2 39 3" xfId="2290"/>
    <cellStyle name="Normál 2 39 4" xfId="2291"/>
    <cellStyle name="Normál 2 39 5" xfId="2292"/>
    <cellStyle name="Normál 2 39 6" xfId="2293"/>
    <cellStyle name="Normál 2 39 7" xfId="2294"/>
    <cellStyle name="Normál 2 39 8" xfId="2295"/>
    <cellStyle name="Normál 2 39 9" xfId="2296"/>
    <cellStyle name="Normal 2 4" xfId="40"/>
    <cellStyle name="Normál 2 4" xfId="18"/>
    <cellStyle name="Normál 2 4 10" xfId="2297"/>
    <cellStyle name="Normal 2 4 2" xfId="2298"/>
    <cellStyle name="Normál 2 4 2" xfId="2299"/>
    <cellStyle name="Normal 2 4 2 2" xfId="2300"/>
    <cellStyle name="Normal 2 4 3" xfId="2301"/>
    <cellStyle name="Normál 2 4 3" xfId="2302"/>
    <cellStyle name="Normal 2 4 3 2" xfId="2303"/>
    <cellStyle name="Normal 2 4 3 2 2" xfId="2304"/>
    <cellStyle name="Normal 2 4 4" xfId="2305"/>
    <cellStyle name="Normál 2 4 4" xfId="2306"/>
    <cellStyle name="Normál 2 4 5" xfId="2307"/>
    <cellStyle name="Normál 2 4 5 2" xfId="2308"/>
    <cellStyle name="Normál 2 4 5 2 2" xfId="2309"/>
    <cellStyle name="Normál 2 4 5 2 2 2" xfId="2310"/>
    <cellStyle name="Normál 2 4 5 3" xfId="2311"/>
    <cellStyle name="Normál 2 4 5 4" xfId="2312"/>
    <cellStyle name="Normál 2 4 5 5" xfId="2313"/>
    <cellStyle name="Normál 2 4 5 6" xfId="2314"/>
    <cellStyle name="Normál 2 4 6" xfId="2315"/>
    <cellStyle name="Normál 2 4 6 2" xfId="2316"/>
    <cellStyle name="Normál 2 4 7" xfId="2317"/>
    <cellStyle name="Normál 2 4 8" xfId="2318"/>
    <cellStyle name="Normál 2 4 9" xfId="2319"/>
    <cellStyle name="Normál 2 40" xfId="2320"/>
    <cellStyle name="Normál 2 40 2" xfId="2321"/>
    <cellStyle name="Normál 2 40 3" xfId="2322"/>
    <cellStyle name="Normál 2 40 4" xfId="2323"/>
    <cellStyle name="Normál 2 40 5" xfId="2324"/>
    <cellStyle name="Normál 2 40 6" xfId="2325"/>
    <cellStyle name="Normál 2 40 7" xfId="2326"/>
    <cellStyle name="Normál 2 40 8" xfId="2327"/>
    <cellStyle name="Normál 2 40 9" xfId="2328"/>
    <cellStyle name="Normál 2 41" xfId="2329"/>
    <cellStyle name="Normál 2 41 2" xfId="2330"/>
    <cellStyle name="Normál 2 41 3" xfId="2331"/>
    <cellStyle name="Normál 2 41 4" xfId="2332"/>
    <cellStyle name="Normál 2 41 5" xfId="2333"/>
    <cellStyle name="Normál 2 41 6" xfId="2334"/>
    <cellStyle name="Normál 2 41 7" xfId="2335"/>
    <cellStyle name="Normál 2 41 8" xfId="2336"/>
    <cellStyle name="Normál 2 41 9" xfId="2337"/>
    <cellStyle name="Normál 2 42" xfId="2338"/>
    <cellStyle name="Normál 2 42 2" xfId="2339"/>
    <cellStyle name="Normál 2 42 3" xfId="2340"/>
    <cellStyle name="Normál 2 42 4" xfId="2341"/>
    <cellStyle name="Normál 2 42 5" xfId="2342"/>
    <cellStyle name="Normál 2 42 6" xfId="2343"/>
    <cellStyle name="Normál 2 42 7" xfId="2344"/>
    <cellStyle name="Normál 2 42 8" xfId="2345"/>
    <cellStyle name="Normál 2 42 9" xfId="2346"/>
    <cellStyle name="Normál 2 43" xfId="2347"/>
    <cellStyle name="Normál 2 43 2" xfId="2348"/>
    <cellStyle name="Normál 2 43 3" xfId="2349"/>
    <cellStyle name="Normál 2 43 4" xfId="2350"/>
    <cellStyle name="Normál 2 43 5" xfId="2351"/>
    <cellStyle name="Normál 2 43 6" xfId="2352"/>
    <cellStyle name="Normál 2 43 7" xfId="2353"/>
    <cellStyle name="Normál 2 43 8" xfId="2354"/>
    <cellStyle name="Normál 2 43 9" xfId="2355"/>
    <cellStyle name="Normál 2 44" xfId="2356"/>
    <cellStyle name="Normál 2 44 2" xfId="2357"/>
    <cellStyle name="Normál 2 44 3" xfId="2358"/>
    <cellStyle name="Normál 2 44 4" xfId="2359"/>
    <cellStyle name="Normál 2 44 5" xfId="2360"/>
    <cellStyle name="Normál 2 44 6" xfId="2361"/>
    <cellStyle name="Normál 2 44 7" xfId="2362"/>
    <cellStyle name="Normál 2 44 8" xfId="2363"/>
    <cellStyle name="Normál 2 44 9" xfId="2364"/>
    <cellStyle name="Normál 2 45" xfId="2365"/>
    <cellStyle name="Normál 2 45 2" xfId="2366"/>
    <cellStyle name="Normál 2 45 3" xfId="2367"/>
    <cellStyle name="Normál 2 45 4" xfId="2368"/>
    <cellStyle name="Normál 2 45 5" xfId="2369"/>
    <cellStyle name="Normál 2 45 6" xfId="2370"/>
    <cellStyle name="Normál 2 45 7" xfId="2371"/>
    <cellStyle name="Normál 2 45 8" xfId="2372"/>
    <cellStyle name="Normál 2 45 9" xfId="2373"/>
    <cellStyle name="Normál 2 46" xfId="2374"/>
    <cellStyle name="Normál 2 46 2" xfId="2375"/>
    <cellStyle name="Normál 2 46 3" xfId="2376"/>
    <cellStyle name="Normál 2 46 4" xfId="2377"/>
    <cellStyle name="Normál 2 46 5" xfId="2378"/>
    <cellStyle name="Normál 2 46 6" xfId="2379"/>
    <cellStyle name="Normál 2 46 7" xfId="2380"/>
    <cellStyle name="Normál 2 46 8" xfId="2381"/>
    <cellStyle name="Normál 2 46 9" xfId="2382"/>
    <cellStyle name="Normál 2 47" xfId="2383"/>
    <cellStyle name="Normál 2 47 2" xfId="2384"/>
    <cellStyle name="Normál 2 47 3" xfId="2385"/>
    <cellStyle name="Normál 2 47 4" xfId="2386"/>
    <cellStyle name="Normál 2 47 5" xfId="2387"/>
    <cellStyle name="Normál 2 47 6" xfId="2388"/>
    <cellStyle name="Normál 2 47 7" xfId="2389"/>
    <cellStyle name="Normál 2 47 8" xfId="2390"/>
    <cellStyle name="Normál 2 47 9" xfId="2391"/>
    <cellStyle name="Normál 2 48" xfId="2392"/>
    <cellStyle name="Normál 2 48 2" xfId="2393"/>
    <cellStyle name="Normál 2 48 3" xfId="2394"/>
    <cellStyle name="Normál 2 48 4" xfId="2395"/>
    <cellStyle name="Normál 2 48 5" xfId="2396"/>
    <cellStyle name="Normál 2 48 6" xfId="2397"/>
    <cellStyle name="Normál 2 48 7" xfId="2398"/>
    <cellStyle name="Normál 2 48 8" xfId="2399"/>
    <cellStyle name="Normál 2 48 9" xfId="2400"/>
    <cellStyle name="Normál 2 49" xfId="2401"/>
    <cellStyle name="Normál 2 49 2" xfId="2402"/>
    <cellStyle name="Normál 2 49 3" xfId="2403"/>
    <cellStyle name="Normál 2 49 4" xfId="2404"/>
    <cellStyle name="Normál 2 49 5" xfId="2405"/>
    <cellStyle name="Normál 2 49 6" xfId="2406"/>
    <cellStyle name="Normál 2 49 7" xfId="2407"/>
    <cellStyle name="Normál 2 49 8" xfId="2408"/>
    <cellStyle name="Normál 2 49 9" xfId="2409"/>
    <cellStyle name="Normal 2 5" xfId="50"/>
    <cellStyle name="Normál 2 5" xfId="41"/>
    <cellStyle name="Normál 2 5 10" xfId="2410"/>
    <cellStyle name="Normal 2 5 2" xfId="2411"/>
    <cellStyle name="Normál 2 5 2" xfId="2412"/>
    <cellStyle name="Normal 2 5 2 2" xfId="2413"/>
    <cellStyle name="Normal 2 5 2 2 2" xfId="2414"/>
    <cellStyle name="Normal 2 5 3" xfId="2415"/>
    <cellStyle name="Normál 2 5 3" xfId="2416"/>
    <cellStyle name="Normál 2 5 4" xfId="2417"/>
    <cellStyle name="Normál 2 5 5" xfId="2418"/>
    <cellStyle name="Normál 2 5 5 2" xfId="2419"/>
    <cellStyle name="Normál 2 5 5 2 2" xfId="2420"/>
    <cellStyle name="Normál 2 5 5 2 2 2" xfId="2421"/>
    <cellStyle name="Normál 2 5 5 3" xfId="2422"/>
    <cellStyle name="Normál 2 5 5 4" xfId="2423"/>
    <cellStyle name="Normál 2 5 5 5" xfId="2424"/>
    <cellStyle name="Normál 2 5 5 6" xfId="2425"/>
    <cellStyle name="Normál 2 5 6" xfId="2426"/>
    <cellStyle name="Normál 2 5 6 2" xfId="2427"/>
    <cellStyle name="Normál 2 5 7" xfId="2428"/>
    <cellStyle name="Normál 2 5 8" xfId="2429"/>
    <cellStyle name="Normál 2 5 9" xfId="2430"/>
    <cellStyle name="Normál 2 50" xfId="2431"/>
    <cellStyle name="Normál 2 50 2" xfId="2432"/>
    <cellStyle name="Normál 2 50 3" xfId="2433"/>
    <cellStyle name="Normál 2 50 4" xfId="2434"/>
    <cellStyle name="Normál 2 50 5" xfId="2435"/>
    <cellStyle name="Normál 2 50 6" xfId="2436"/>
    <cellStyle name="Normál 2 50 7" xfId="2437"/>
    <cellStyle name="Normál 2 50 8" xfId="2438"/>
    <cellStyle name="Normál 2 50 9" xfId="2439"/>
    <cellStyle name="Normál 2 51" xfId="2440"/>
    <cellStyle name="Normál 2 51 2" xfId="2441"/>
    <cellStyle name="Normál 2 51 3" xfId="2442"/>
    <cellStyle name="Normál 2 51 4" xfId="2443"/>
    <cellStyle name="Normál 2 51 5" xfId="2444"/>
    <cellStyle name="Normál 2 51 6" xfId="2445"/>
    <cellStyle name="Normál 2 51 7" xfId="2446"/>
    <cellStyle name="Normál 2 51 8" xfId="2447"/>
    <cellStyle name="Normál 2 51 9" xfId="2448"/>
    <cellStyle name="Normál 2 52" xfId="2449"/>
    <cellStyle name="Normál 2 52 2" xfId="2450"/>
    <cellStyle name="Normál 2 52 3" xfId="2451"/>
    <cellStyle name="Normál 2 52 4" xfId="2452"/>
    <cellStyle name="Normál 2 52 5" xfId="2453"/>
    <cellStyle name="Normál 2 52 6" xfId="2454"/>
    <cellStyle name="Normál 2 52 7" xfId="2455"/>
    <cellStyle name="Normál 2 52 8" xfId="2456"/>
    <cellStyle name="Normál 2 52 9" xfId="2457"/>
    <cellStyle name="Normál 2 53" xfId="2458"/>
    <cellStyle name="Normál 2 53 2" xfId="2459"/>
    <cellStyle name="Normál 2 53 3" xfId="2460"/>
    <cellStyle name="Normál 2 53 4" xfId="2461"/>
    <cellStyle name="Normál 2 53 5" xfId="2462"/>
    <cellStyle name="Normál 2 53 6" xfId="2463"/>
    <cellStyle name="Normál 2 53 7" xfId="2464"/>
    <cellStyle name="Normál 2 53 8" xfId="2465"/>
    <cellStyle name="Normál 2 53 9" xfId="2466"/>
    <cellStyle name="Normál 2 54" xfId="2467"/>
    <cellStyle name="Normál 2 54 2" xfId="2468"/>
    <cellStyle name="Normál 2 54 3" xfId="2469"/>
    <cellStyle name="Normál 2 54 4" xfId="2470"/>
    <cellStyle name="Normál 2 54 5" xfId="2471"/>
    <cellStyle name="Normál 2 54 6" xfId="2472"/>
    <cellStyle name="Normál 2 54 7" xfId="2473"/>
    <cellStyle name="Normál 2 54 8" xfId="2474"/>
    <cellStyle name="Normál 2 54 9" xfId="2475"/>
    <cellStyle name="Normál 2 55" xfId="2476"/>
    <cellStyle name="Normál 2 55 2" xfId="2477"/>
    <cellStyle name="Normál 2 55 3" xfId="2478"/>
    <cellStyle name="Normál 2 55 4" xfId="2479"/>
    <cellStyle name="Normál 2 55 5" xfId="2480"/>
    <cellStyle name="Normál 2 55 6" xfId="2481"/>
    <cellStyle name="Normál 2 55 7" xfId="2482"/>
    <cellStyle name="Normál 2 55 8" xfId="2483"/>
    <cellStyle name="Normál 2 55 9" xfId="2484"/>
    <cellStyle name="Normál 2 56" xfId="2485"/>
    <cellStyle name="Normál 2 56 2" xfId="2486"/>
    <cellStyle name="Normál 2 56 3" xfId="2487"/>
    <cellStyle name="Normál 2 56 4" xfId="2488"/>
    <cellStyle name="Normál 2 56 5" xfId="2489"/>
    <cellStyle name="Normál 2 56 6" xfId="2490"/>
    <cellStyle name="Normál 2 56 7" xfId="2491"/>
    <cellStyle name="Normál 2 56 8" xfId="2492"/>
    <cellStyle name="Normál 2 56 9" xfId="2493"/>
    <cellStyle name="Normál 2 57" xfId="2494"/>
    <cellStyle name="Normál 2 57 2" xfId="2495"/>
    <cellStyle name="Normál 2 57 3" xfId="2496"/>
    <cellStyle name="Normál 2 57 4" xfId="2497"/>
    <cellStyle name="Normál 2 57 5" xfId="2498"/>
    <cellStyle name="Normál 2 57 6" xfId="2499"/>
    <cellStyle name="Normál 2 57 7" xfId="2500"/>
    <cellStyle name="Normál 2 57 8" xfId="2501"/>
    <cellStyle name="Normál 2 57 9" xfId="2502"/>
    <cellStyle name="Normál 2 58" xfId="2503"/>
    <cellStyle name="Normál 2 59" xfId="2504"/>
    <cellStyle name="Normal 2 6" xfId="57"/>
    <cellStyle name="Normál 2 6" xfId="51"/>
    <cellStyle name="Normál 2 6 10" xfId="2505"/>
    <cellStyle name="Normál 2 6 11" xfId="2506"/>
    <cellStyle name="Normal 2 6 2" xfId="2507"/>
    <cellStyle name="Normál 2 6 2" xfId="2508"/>
    <cellStyle name="Normal 2 6 2 2" xfId="2509"/>
    <cellStyle name="Normál 2 6 2 2" xfId="2510"/>
    <cellStyle name="Normal 2 6 2 2 2" xfId="2511"/>
    <cellStyle name="Normal 2 6 2 2 2 2" xfId="2512"/>
    <cellStyle name="Normál 2 6 3" xfId="2513"/>
    <cellStyle name="Normál 2 6 4" xfId="2514"/>
    <cellStyle name="Normál 2 6 5" xfId="2515"/>
    <cellStyle name="Normál 2 6 5 2" xfId="2516"/>
    <cellStyle name="Normál 2 6 5 2 2" xfId="2517"/>
    <cellStyle name="Normál 2 6 5 2 2 2" xfId="2518"/>
    <cellStyle name="Normál 2 6 5 3" xfId="2519"/>
    <cellStyle name="Normál 2 6 5 4" xfId="2520"/>
    <cellStyle name="Normál 2 6 5 5" xfId="2521"/>
    <cellStyle name="Normál 2 6 5 6" xfId="2522"/>
    <cellStyle name="Normál 2 6 6" xfId="2523"/>
    <cellStyle name="Normál 2 6 6 2" xfId="2524"/>
    <cellStyle name="Normál 2 6 7" xfId="2525"/>
    <cellStyle name="Normál 2 6 8" xfId="2526"/>
    <cellStyle name="Normál 2 6 9" xfId="2527"/>
    <cellStyle name="Normál 2 60" xfId="2528"/>
    <cellStyle name="Normál 2 61" xfId="2529"/>
    <cellStyle name="Normál 2 61 2" xfId="2530"/>
    <cellStyle name="Normál 2 61 2 2" xfId="2531"/>
    <cellStyle name="Normál 2 61 2 2 2" xfId="2532"/>
    <cellStyle name="Normál 2 61 2 3" xfId="2533"/>
    <cellStyle name="Normál 2 61 3" xfId="2534"/>
    <cellStyle name="Normál 2 61 3 2" xfId="2535"/>
    <cellStyle name="Normál 2 61 3 2 2" xfId="2536"/>
    <cellStyle name="Normál 2 61 4" xfId="2537"/>
    <cellStyle name="Normál 2 62" xfId="2538"/>
    <cellStyle name="Normál 2 62 2" xfId="2539"/>
    <cellStyle name="Normál 2 62 2 2" xfId="2540"/>
    <cellStyle name="Normál 2 62 2 2 2" xfId="2541"/>
    <cellStyle name="Normál 2 62 2 2 2 2" xfId="2542"/>
    <cellStyle name="Normál 2 62 2 3" xfId="2543"/>
    <cellStyle name="Normál 2 62 2 4" xfId="2544"/>
    <cellStyle name="Normál 2 62 2 5" xfId="2545"/>
    <cellStyle name="Normál 2 62 2 6" xfId="2546"/>
    <cellStyle name="Normál 2 62 3" xfId="2547"/>
    <cellStyle name="Normál 2 62 3 2" xfId="2548"/>
    <cellStyle name="Normál 2 62 3 2 2" xfId="2549"/>
    <cellStyle name="Normál 2 62 4" xfId="2550"/>
    <cellStyle name="Normál 2 62 5" xfId="2551"/>
    <cellStyle name="Normál 2 62 6" xfId="2552"/>
    <cellStyle name="Normál 2 63" xfId="2553"/>
    <cellStyle name="Normál 2 64" xfId="2554"/>
    <cellStyle name="Normál 2 65" xfId="2555"/>
    <cellStyle name="Normál 2 66" xfId="2556"/>
    <cellStyle name="Normál 2 67" xfId="2557"/>
    <cellStyle name="Normál 2 68" xfId="2558"/>
    <cellStyle name="Normal 2 7" xfId="61"/>
    <cellStyle name="Normál 2 7" xfId="56"/>
    <cellStyle name="Normál 2 7 10" xfId="2559"/>
    <cellStyle name="Normal 2 7 2" xfId="2560"/>
    <cellStyle name="Normál 2 7 2" xfId="2561"/>
    <cellStyle name="Normal 2 7 3" xfId="2562"/>
    <cellStyle name="Normál 2 7 3" xfId="2563"/>
    <cellStyle name="Normál 2 7 4" xfId="2564"/>
    <cellStyle name="Normál 2 7 5" xfId="2565"/>
    <cellStyle name="Normál 2 7 5 2" xfId="2566"/>
    <cellStyle name="Normál 2 7 5 2 2" xfId="2567"/>
    <cellStyle name="Normál 2 7 5 2 2 2" xfId="2568"/>
    <cellStyle name="Normál 2 7 5 3" xfId="2569"/>
    <cellStyle name="Normál 2 7 5 4" xfId="2570"/>
    <cellStyle name="Normál 2 7 5 5" xfId="2571"/>
    <cellStyle name="Normál 2 7 5 6" xfId="2572"/>
    <cellStyle name="Normál 2 7 6" xfId="2573"/>
    <cellStyle name="Normál 2 7 6 2" xfId="2574"/>
    <cellStyle name="Normál 2 7 7" xfId="2575"/>
    <cellStyle name="Normál 2 7 8" xfId="2576"/>
    <cellStyle name="Normál 2 7 9" xfId="2577"/>
    <cellStyle name="Normal 2 8" xfId="2578"/>
    <cellStyle name="Normál 2 8" xfId="60"/>
    <cellStyle name="Normál 2 8 10" xfId="2579"/>
    <cellStyle name="Normal 2 8 2" xfId="2580"/>
    <cellStyle name="Normál 2 8 2" xfId="2581"/>
    <cellStyle name="Normal 2 8 3" xfId="2582"/>
    <cellStyle name="Normál 2 8 3" xfId="2583"/>
    <cellStyle name="Normál 2 8 4" xfId="2584"/>
    <cellStyle name="Normál 2 8 5" xfId="2585"/>
    <cellStyle name="Normál 2 8 5 2" xfId="2586"/>
    <cellStyle name="Normál 2 8 5 2 2" xfId="2587"/>
    <cellStyle name="Normál 2 8 5 2 2 2" xfId="2588"/>
    <cellStyle name="Normál 2 8 5 3" xfId="2589"/>
    <cellStyle name="Normál 2 8 5 4" xfId="2590"/>
    <cellStyle name="Normál 2 8 5 5" xfId="2591"/>
    <cellStyle name="Normál 2 8 5 6" xfId="2592"/>
    <cellStyle name="Normál 2 8 6" xfId="2593"/>
    <cellStyle name="Normál 2 8 6 2" xfId="2594"/>
    <cellStyle name="Normál 2 8 7" xfId="2595"/>
    <cellStyle name="Normál 2 8 8" xfId="2596"/>
    <cellStyle name="Normál 2 8 9" xfId="2597"/>
    <cellStyle name="Normal 2 9" xfId="2598"/>
    <cellStyle name="Normál 2 9" xfId="2599"/>
    <cellStyle name="Normál 2 9 10" xfId="2600"/>
    <cellStyle name="Normal 2 9 2" xfId="2601"/>
    <cellStyle name="Normál 2 9 2" xfId="2602"/>
    <cellStyle name="Normál 2 9 3" xfId="2603"/>
    <cellStyle name="Normál 2 9 4" xfId="2604"/>
    <cellStyle name="Normál 2 9 5" xfId="2605"/>
    <cellStyle name="Normál 2 9 5 2" xfId="2606"/>
    <cellStyle name="Normál 2 9 5 2 2" xfId="2607"/>
    <cellStyle name="Normál 2 9 5 2 2 2" xfId="2608"/>
    <cellStyle name="Normál 2 9 5 3" xfId="2609"/>
    <cellStyle name="Normál 2 9 5 4" xfId="2610"/>
    <cellStyle name="Normál 2 9 5 5" xfId="2611"/>
    <cellStyle name="Normál 2 9 5 6" xfId="2612"/>
    <cellStyle name="Normál 2 9 6" xfId="2613"/>
    <cellStyle name="Normál 2 9 6 2" xfId="2614"/>
    <cellStyle name="Normál 2 9 7" xfId="2615"/>
    <cellStyle name="Normál 2 9 8" xfId="2616"/>
    <cellStyle name="Normál 2 9 9" xfId="2617"/>
    <cellStyle name="Normál 2_idosor bankok kodok_munka" xfId="2618"/>
    <cellStyle name="Normal 20" xfId="2619"/>
    <cellStyle name="Normál 20" xfId="58"/>
    <cellStyle name="Normal 20 2" xfId="2620"/>
    <cellStyle name="Normál 20 2" xfId="2621"/>
    <cellStyle name="Normal 20 3" xfId="2622"/>
    <cellStyle name="Normál 20 3" xfId="2623"/>
    <cellStyle name="Normal 200" xfId="2624"/>
    <cellStyle name="Normal 201" xfId="2625"/>
    <cellStyle name="Normal 202" xfId="2626"/>
    <cellStyle name="Normal 203" xfId="2627"/>
    <cellStyle name="Normal 204" xfId="2628"/>
    <cellStyle name="Normal 205" xfId="2629"/>
    <cellStyle name="Normal 206" xfId="2630"/>
    <cellStyle name="Normal 207" xfId="2631"/>
    <cellStyle name="Normal 208" xfId="2632"/>
    <cellStyle name="Normal 209" xfId="2633"/>
    <cellStyle name="Normal 21" xfId="2634"/>
    <cellStyle name="Normál 21" xfId="62"/>
    <cellStyle name="Normal 21 2" xfId="2635"/>
    <cellStyle name="Normál 21 2" xfId="2636"/>
    <cellStyle name="Normal 21 3" xfId="2637"/>
    <cellStyle name="Normal 210" xfId="2638"/>
    <cellStyle name="Normal 211" xfId="2639"/>
    <cellStyle name="Normal 212" xfId="2640"/>
    <cellStyle name="Normal 213" xfId="2641"/>
    <cellStyle name="Normal 214" xfId="2642"/>
    <cellStyle name="Normal 215" xfId="2643"/>
    <cellStyle name="Normal 216" xfId="2644"/>
    <cellStyle name="Normal 22" xfId="2645"/>
    <cellStyle name="Normál 22" xfId="66"/>
    <cellStyle name="Normal 22 2" xfId="2646"/>
    <cellStyle name="Normál 22 2" xfId="2647"/>
    <cellStyle name="Normal 22 3" xfId="2648"/>
    <cellStyle name="Normal 23" xfId="2649"/>
    <cellStyle name="Normál 23" xfId="2650"/>
    <cellStyle name="Normal 23 2" xfId="2651"/>
    <cellStyle name="Normál 23 2" xfId="2652"/>
    <cellStyle name="Normal 24" xfId="2653"/>
    <cellStyle name="Normál 24" xfId="2654"/>
    <cellStyle name="Normal 24 2" xfId="2655"/>
    <cellStyle name="Normál 24 2" xfId="2656"/>
    <cellStyle name="Normal 24 3" xfId="2657"/>
    <cellStyle name="Normal 24 4" xfId="2658"/>
    <cellStyle name="Normal 24 5" xfId="2659"/>
    <cellStyle name="Normal 25" xfId="2660"/>
    <cellStyle name="Normál 25" xfId="2661"/>
    <cellStyle name="Normal 25 2" xfId="2662"/>
    <cellStyle name="Normál 25 2" xfId="2663"/>
    <cellStyle name="Normal 26" xfId="2664"/>
    <cellStyle name="Normál 26" xfId="2665"/>
    <cellStyle name="Normal 26 2" xfId="2666"/>
    <cellStyle name="Normál 26 2" xfId="2667"/>
    <cellStyle name="Normál 26 3" xfId="2668"/>
    <cellStyle name="Normal 27" xfId="2669"/>
    <cellStyle name="Normál 27" xfId="2670"/>
    <cellStyle name="Normal 27 2" xfId="2671"/>
    <cellStyle name="Normál 27 2" xfId="2672"/>
    <cellStyle name="Normál 27 3" xfId="2673"/>
    <cellStyle name="Normal 28" xfId="2674"/>
    <cellStyle name="Normál 28" xfId="2675"/>
    <cellStyle name="Normal 28 2" xfId="2676"/>
    <cellStyle name="Normál 28 2" xfId="2677"/>
    <cellStyle name="Normal 28 3" xfId="2678"/>
    <cellStyle name="Normál 28 3" xfId="2679"/>
    <cellStyle name="Normal 29" xfId="2680"/>
    <cellStyle name="Normál 29" xfId="2681"/>
    <cellStyle name="Normal 29 2" xfId="2682"/>
    <cellStyle name="Normal 3" xfId="19"/>
    <cellStyle name="Normál 3" xfId="20"/>
    <cellStyle name="Normal 3 10" xfId="2683"/>
    <cellStyle name="Normál 3 10" xfId="2684"/>
    <cellStyle name="Normal 3 11" xfId="2685"/>
    <cellStyle name="Normál 3 11" xfId="2686"/>
    <cellStyle name="Normal 3 12" xfId="2687"/>
    <cellStyle name="Normál 3 12" xfId="2688"/>
    <cellStyle name="Normal 3 12 2" xfId="2689"/>
    <cellStyle name="Normal 3 13" xfId="2690"/>
    <cellStyle name="Normál 3 13" xfId="2691"/>
    <cellStyle name="Normal 3 14" xfId="2692"/>
    <cellStyle name="Normál 3 14" xfId="2693"/>
    <cellStyle name="Normal 3 14 2" xfId="2694"/>
    <cellStyle name="Normal 3 15" xfId="2695"/>
    <cellStyle name="Normál 3 15" xfId="2696"/>
    <cellStyle name="Normal 3 16" xfId="2697"/>
    <cellStyle name="Normál 3 16" xfId="2698"/>
    <cellStyle name="Normal 3 17" xfId="2699"/>
    <cellStyle name="Normál 3 17" xfId="2700"/>
    <cellStyle name="Normal 3 18" xfId="2701"/>
    <cellStyle name="Normál 3 18" xfId="2702"/>
    <cellStyle name="Normal 3 19" xfId="2703"/>
    <cellStyle name="Normál 3 19" xfId="2704"/>
    <cellStyle name="Normal 3 2" xfId="44"/>
    <cellStyle name="Normál 3 2" xfId="21"/>
    <cellStyle name="Normal 3 2 2" xfId="2705"/>
    <cellStyle name="Normál 3 2 2" xfId="2706"/>
    <cellStyle name="Normál 3 2 3" xfId="2707"/>
    <cellStyle name="Normál 3 2 4" xfId="2708"/>
    <cellStyle name="Normál 3 2 5" xfId="2709"/>
    <cellStyle name="Normál 3 2 6" xfId="2710"/>
    <cellStyle name="Normal 3 20" xfId="2711"/>
    <cellStyle name="Normál 3 20" xfId="2712"/>
    <cellStyle name="Normal 3 21" xfId="2713"/>
    <cellStyle name="Normál 3 21" xfId="2714"/>
    <cellStyle name="Normál 3 22" xfId="2715"/>
    <cellStyle name="Normál 3 23" xfId="2716"/>
    <cellStyle name="Normál 3 24" xfId="2717"/>
    <cellStyle name="Normál 3 25" xfId="2718"/>
    <cellStyle name="Normál 3 26" xfId="2719"/>
    <cellStyle name="Normál 3 27" xfId="2720"/>
    <cellStyle name="Normál 3 28" xfId="2721"/>
    <cellStyle name="Normál 3 29" xfId="2722"/>
    <cellStyle name="Normal 3 3" xfId="53"/>
    <cellStyle name="Normál 3 3" xfId="2723"/>
    <cellStyle name="Normal 3 3 2" xfId="2724"/>
    <cellStyle name="Normál 3 3 2" xfId="2725"/>
    <cellStyle name="Normal 3 3 2 2" xfId="2726"/>
    <cellStyle name="Normál 3 3 3" xfId="2727"/>
    <cellStyle name="Normál 3 3 4" xfId="2728"/>
    <cellStyle name="Normál 3 30" xfId="2729"/>
    <cellStyle name="Normál 3 31" xfId="2730"/>
    <cellStyle name="Normál 3 32" xfId="2731"/>
    <cellStyle name="Normál 3 33" xfId="2732"/>
    <cellStyle name="Normál 3 34" xfId="2733"/>
    <cellStyle name="Normál 3 35" xfId="2734"/>
    <cellStyle name="Normál 3 36" xfId="2735"/>
    <cellStyle name="Normál 3 37" xfId="2736"/>
    <cellStyle name="Normál 3 38" xfId="2737"/>
    <cellStyle name="Normál 3 39" xfId="2738"/>
    <cellStyle name="Normal 3 4" xfId="52"/>
    <cellStyle name="Normál 3 4" xfId="2739"/>
    <cellStyle name="Normál 3 4 2" xfId="2740"/>
    <cellStyle name="Normál 3 4 3" xfId="2741"/>
    <cellStyle name="Normál 3 4 4" xfId="2742"/>
    <cellStyle name="Normál 3 4 5" xfId="2743"/>
    <cellStyle name="Normál 3 40" xfId="2744"/>
    <cellStyle name="Normál 3 41" xfId="2745"/>
    <cellStyle name="Normál 3 42" xfId="2746"/>
    <cellStyle name="Normál 3 43" xfId="2747"/>
    <cellStyle name="Normál 3 44" xfId="2748"/>
    <cellStyle name="Normál 3 45" xfId="2749"/>
    <cellStyle name="Normál 3 46" xfId="2750"/>
    <cellStyle name="Normál 3 47" xfId="2751"/>
    <cellStyle name="Normál 3 48" xfId="2752"/>
    <cellStyle name="Normál 3 49" xfId="2753"/>
    <cellStyle name="Normal 3 5" xfId="55"/>
    <cellStyle name="Normál 3 5" xfId="2754"/>
    <cellStyle name="Normál 3 5 2" xfId="2755"/>
    <cellStyle name="Normál 3 5 3" xfId="2756"/>
    <cellStyle name="Normál 3 50" xfId="2757"/>
    <cellStyle name="Normál 3 51" xfId="2758"/>
    <cellStyle name="Normál 3 52" xfId="2759"/>
    <cellStyle name="Normál 3 53" xfId="2760"/>
    <cellStyle name="Normál 3 54" xfId="2761"/>
    <cellStyle name="Normál 3 55" xfId="2762"/>
    <cellStyle name="Normál 3 56" xfId="2763"/>
    <cellStyle name="Normál 3 57" xfId="2764"/>
    <cellStyle name="Normál 3 58" xfId="2765"/>
    <cellStyle name="Normal 3 6" xfId="2766"/>
    <cellStyle name="Normál 3 6" xfId="2767"/>
    <cellStyle name="Normál 3 6 2" xfId="2768"/>
    <cellStyle name="Normál 3 6 3" xfId="2769"/>
    <cellStyle name="Normal 3 7" xfId="2770"/>
    <cellStyle name="Normál 3 7" xfId="2771"/>
    <cellStyle name="Normál 3 7 2" xfId="2772"/>
    <cellStyle name="Normal 3 8" xfId="2773"/>
    <cellStyle name="Normál 3 8" xfId="2774"/>
    <cellStyle name="Normál 3 8 2" xfId="2775"/>
    <cellStyle name="Normal 3 9" xfId="2776"/>
    <cellStyle name="Normál 3 9" xfId="2777"/>
    <cellStyle name="Normál 3_idosor bankok kodok_munka" xfId="2778"/>
    <cellStyle name="Normal 30" xfId="2779"/>
    <cellStyle name="Normál 30" xfId="2780"/>
    <cellStyle name="Normal 30 2" xfId="2781"/>
    <cellStyle name="Normál 30 2" xfId="2782"/>
    <cellStyle name="Normál 30 3" xfId="2783"/>
    <cellStyle name="Normál 30 3 2" xfId="2784"/>
    <cellStyle name="Normal 31" xfId="2785"/>
    <cellStyle name="Normál 31" xfId="2786"/>
    <cellStyle name="Normal 31 2" xfId="2787"/>
    <cellStyle name="Normal 32" xfId="2788"/>
    <cellStyle name="Normál 32" xfId="2789"/>
    <cellStyle name="Normal 32 2" xfId="2790"/>
    <cellStyle name="Normál 32 2" xfId="2791"/>
    <cellStyle name="Normal 33" xfId="2792"/>
    <cellStyle name="Normál 33" xfId="2793"/>
    <cellStyle name="Normal 33 2" xfId="2794"/>
    <cellStyle name="Normal 34" xfId="2795"/>
    <cellStyle name="Normál 34" xfId="2796"/>
    <cellStyle name="Normal 34 2" xfId="2797"/>
    <cellStyle name="Normal 35" xfId="2798"/>
    <cellStyle name="Normál 35" xfId="2799"/>
    <cellStyle name="Normal 35 2" xfId="2800"/>
    <cellStyle name="Normal 36" xfId="2801"/>
    <cellStyle name="Normál 36" xfId="2802"/>
    <cellStyle name="Normal 36 2" xfId="2803"/>
    <cellStyle name="Normal 36 2 2" xfId="2804"/>
    <cellStyle name="Normal 36 3" xfId="2805"/>
    <cellStyle name="Normal 36 4" xfId="2806"/>
    <cellStyle name="Normal 37" xfId="2807"/>
    <cellStyle name="Normál 37" xfId="2808"/>
    <cellStyle name="Normal 37 2" xfId="2809"/>
    <cellStyle name="Normal 37 2 2" xfId="2810"/>
    <cellStyle name="Normal 37 3" xfId="2811"/>
    <cellStyle name="Normal 37 4" xfId="2812"/>
    <cellStyle name="Normal 38" xfId="2813"/>
    <cellStyle name="Normál 38" xfId="2814"/>
    <cellStyle name="Normal 38 2" xfId="2815"/>
    <cellStyle name="Normal 39" xfId="2816"/>
    <cellStyle name="Normál 39" xfId="2817"/>
    <cellStyle name="Normal 39 2" xfId="2818"/>
    <cellStyle name="Normal 39 3" xfId="2819"/>
    <cellStyle name="Normal 4" xfId="22"/>
    <cellStyle name="Normál 4" xfId="23"/>
    <cellStyle name="Normal 4 10" xfId="2820"/>
    <cellStyle name="Normál 4 10" xfId="2821"/>
    <cellStyle name="Normál 4 11" xfId="2822"/>
    <cellStyle name="Normal 4 2" xfId="24"/>
    <cellStyle name="Normál 4 2" xfId="25"/>
    <cellStyle name="Normal 4 2 2" xfId="2823"/>
    <cellStyle name="Normál 4 2 2" xfId="2824"/>
    <cellStyle name="Normal 4 2 3" xfId="2825"/>
    <cellStyle name="Normál 4 2 3" xfId="2826"/>
    <cellStyle name="Normál 4 2 4" xfId="2827"/>
    <cellStyle name="Normál 4 2 5" xfId="2828"/>
    <cellStyle name="Normal 4 3" xfId="45"/>
    <cellStyle name="Normál 4 3" xfId="26"/>
    <cellStyle name="Normal 4 3 2" xfId="2829"/>
    <cellStyle name="Normál 4 3 2" xfId="2830"/>
    <cellStyle name="Normál 4 3 3" xfId="2831"/>
    <cellStyle name="Normál 4 3 4" xfId="2832"/>
    <cellStyle name="Normál 4 3 5" xfId="2833"/>
    <cellStyle name="Normal 4 4" xfId="54"/>
    <cellStyle name="Normál 4 4" xfId="27"/>
    <cellStyle name="Normal 4 4 2" xfId="2834"/>
    <cellStyle name="Normál 4 4 2" xfId="2835"/>
    <cellStyle name="Normal 4 4 3" xfId="2836"/>
    <cellStyle name="Normál 4 4 3" xfId="2837"/>
    <cellStyle name="Normal 4 4 4" xfId="2838"/>
    <cellStyle name="Normal 4 5" xfId="59"/>
    <cellStyle name="Normál 4 5" xfId="2839"/>
    <cellStyle name="Normal 4 5 2" xfId="2840"/>
    <cellStyle name="Normál 4 5 2" xfId="2841"/>
    <cellStyle name="Normal 4 6" xfId="63"/>
    <cellStyle name="Normál 4 6" xfId="2842"/>
    <cellStyle name="Normal 4 6 2" xfId="2843"/>
    <cellStyle name="Normál 4 6 2" xfId="2844"/>
    <cellStyle name="Normal 4 7" xfId="2845"/>
    <cellStyle name="Normál 4 7" xfId="2846"/>
    <cellStyle name="Normál 4 7 2" xfId="2847"/>
    <cellStyle name="Normal 4 8" xfId="2848"/>
    <cellStyle name="Normál 4 8" xfId="2849"/>
    <cellStyle name="Normal 4 9" xfId="2850"/>
    <cellStyle name="Normál 4 9" xfId="2851"/>
    <cellStyle name="Normal 40" xfId="2852"/>
    <cellStyle name="Normál 40" xfId="2853"/>
    <cellStyle name="Normal 40 2" xfId="2854"/>
    <cellStyle name="Normal 41" xfId="2855"/>
    <cellStyle name="Normál 41" xfId="2856"/>
    <cellStyle name="Normal 41 2" xfId="2857"/>
    <cellStyle name="Normal 41 3" xfId="2858"/>
    <cellStyle name="Normal 41 4" xfId="2859"/>
    <cellStyle name="Normal 42" xfId="2860"/>
    <cellStyle name="Normál 42" xfId="2861"/>
    <cellStyle name="Normal 42 2" xfId="2862"/>
    <cellStyle name="Normal 42 2 2" xfId="2863"/>
    <cellStyle name="Normal 42 2 2 2" xfId="2864"/>
    <cellStyle name="Normal 42 2 3" xfId="2865"/>
    <cellStyle name="Normal 42 3" xfId="2866"/>
    <cellStyle name="Normal 42 3 2" xfId="2867"/>
    <cellStyle name="Normal 42 4" xfId="2868"/>
    <cellStyle name="Normal 42 5" xfId="2869"/>
    <cellStyle name="Normal 43" xfId="2870"/>
    <cellStyle name="Normál 43" xfId="2871"/>
    <cellStyle name="Normal 43 2" xfId="2872"/>
    <cellStyle name="Normal 43 2 2" xfId="2873"/>
    <cellStyle name="Normal 43 3" xfId="2874"/>
    <cellStyle name="Normal 43 3 2" xfId="2875"/>
    <cellStyle name="Normal 43 4" xfId="2876"/>
    <cellStyle name="Normal 43 5" xfId="2877"/>
    <cellStyle name="Normal 44" xfId="2878"/>
    <cellStyle name="Normál 44" xfId="2879"/>
    <cellStyle name="Normal 44 2" xfId="2880"/>
    <cellStyle name="Normal 45" xfId="2881"/>
    <cellStyle name="Normál 45" xfId="2882"/>
    <cellStyle name="Normal 45 2" xfId="2883"/>
    <cellStyle name="Normal 45 2 2" xfId="2884"/>
    <cellStyle name="Normal 45 2 2 2" xfId="2885"/>
    <cellStyle name="Normal 45 2 3" xfId="2886"/>
    <cellStyle name="Normal 45 3" xfId="2887"/>
    <cellStyle name="Normal 45 3 2" xfId="2888"/>
    <cellStyle name="Normal 45 4" xfId="2889"/>
    <cellStyle name="Normal 45 5" xfId="2890"/>
    <cellStyle name="Normal 46" xfId="2891"/>
    <cellStyle name="Normál 46" xfId="2892"/>
    <cellStyle name="Normal 46 2" xfId="2893"/>
    <cellStyle name="Normal 46 3" xfId="2894"/>
    <cellStyle name="Normal 46 4" xfId="2895"/>
    <cellStyle name="Normal 47" xfId="2896"/>
    <cellStyle name="Normál 47" xfId="2897"/>
    <cellStyle name="Normal 47 2" xfId="2898"/>
    <cellStyle name="Normal 47 2 2" xfId="2899"/>
    <cellStyle name="Normal 48" xfId="2900"/>
    <cellStyle name="Normál 48" xfId="2901"/>
    <cellStyle name="Normal 48 2" xfId="2902"/>
    <cellStyle name="Normal 49" xfId="2903"/>
    <cellStyle name="Normál 49" xfId="2904"/>
    <cellStyle name="Normal 49 2" xfId="2905"/>
    <cellStyle name="Normal 5" xfId="28"/>
    <cellStyle name="Normál 5" xfId="29"/>
    <cellStyle name="Normal 5 2" xfId="2906"/>
    <cellStyle name="Normál 5 2" xfId="2907"/>
    <cellStyle name="Normal 5 2 2" xfId="2908"/>
    <cellStyle name="Normál 5 2 2" xfId="2909"/>
    <cellStyle name="Normal 5 2 3" xfId="2910"/>
    <cellStyle name="Normal 5 3" xfId="2911"/>
    <cellStyle name="Normál 5 3" xfId="2912"/>
    <cellStyle name="Normál 5 3 2" xfId="2913"/>
    <cellStyle name="Normal 5 4" xfId="2914"/>
    <cellStyle name="Normál 5 4" xfId="2915"/>
    <cellStyle name="Normál 5 5" xfId="2916"/>
    <cellStyle name="Normál 5 6" xfId="2917"/>
    <cellStyle name="Normál 5 7" xfId="2918"/>
    <cellStyle name="Normál 5 8" xfId="2919"/>
    <cellStyle name="Normál 5 9" xfId="2920"/>
    <cellStyle name="Normal 50" xfId="2921"/>
    <cellStyle name="Normál 50" xfId="2922"/>
    <cellStyle name="Normal 50 2" xfId="2923"/>
    <cellStyle name="Normál 50 2" xfId="2924"/>
    <cellStyle name="Normál 50 3" xfId="2925"/>
    <cellStyle name="Normal 51" xfId="2926"/>
    <cellStyle name="Normál 51" xfId="2927"/>
    <cellStyle name="Normal 52" xfId="2928"/>
    <cellStyle name="Normál 52" xfId="2929"/>
    <cellStyle name="Normal 53" xfId="2930"/>
    <cellStyle name="Normál 53" xfId="2931"/>
    <cellStyle name="Normal 54" xfId="2932"/>
    <cellStyle name="Normál 54" xfId="2933"/>
    <cellStyle name="Normal 55" xfId="2934"/>
    <cellStyle name="Normál 55" xfId="2935"/>
    <cellStyle name="Normál 55 2" xfId="2936"/>
    <cellStyle name="Normal 56" xfId="2937"/>
    <cellStyle name="Normál 56" xfId="2938"/>
    <cellStyle name="Normál 56 2" xfId="2939"/>
    <cellStyle name="Normal 57" xfId="2940"/>
    <cellStyle name="Normál 57" xfId="2941"/>
    <cellStyle name="Normal 58" xfId="2942"/>
    <cellStyle name="Normál 58" xfId="2943"/>
    <cellStyle name="Normal 59" xfId="2944"/>
    <cellStyle name="Normal 6" xfId="30"/>
    <cellStyle name="Normál 6" xfId="31"/>
    <cellStyle name="Normal 6 2" xfId="2945"/>
    <cellStyle name="Normál 6 2" xfId="2946"/>
    <cellStyle name="Normal 6 2 2" xfId="2947"/>
    <cellStyle name="Normál 6 2 2" xfId="2948"/>
    <cellStyle name="Normál 6 2 2 2" xfId="2949"/>
    <cellStyle name="Normál 6 2 2 3" xfId="2950"/>
    <cellStyle name="Normál 6 2 3" xfId="2951"/>
    <cellStyle name="Normál 6 2 4" xfId="2952"/>
    <cellStyle name="Normal 6 3" xfId="2953"/>
    <cellStyle name="Normál 6 3" xfId="2954"/>
    <cellStyle name="Normal 6 4" xfId="2955"/>
    <cellStyle name="Normál 6 4" xfId="2956"/>
    <cellStyle name="Normal 6 4 2" xfId="2957"/>
    <cellStyle name="Normál 6 4 2" xfId="2958"/>
    <cellStyle name="Normál 6 4 3" xfId="2959"/>
    <cellStyle name="Normál 6 5" xfId="2960"/>
    <cellStyle name="Normal 60" xfId="2961"/>
    <cellStyle name="Normal 60 2" xfId="2962"/>
    <cellStyle name="Normal 61" xfId="2963"/>
    <cellStyle name="Normal 61 2" xfId="2964"/>
    <cellStyle name="Normal 62" xfId="2965"/>
    <cellStyle name="Normal 63" xfId="2966"/>
    <cellStyle name="Normal 63 2" xfId="2967"/>
    <cellStyle name="Normal 64" xfId="2968"/>
    <cellStyle name="Normal 64 2" xfId="2969"/>
    <cellStyle name="Normal 65" xfId="2970"/>
    <cellStyle name="Normal 66" xfId="2971"/>
    <cellStyle name="Normal 66 2" xfId="2972"/>
    <cellStyle name="Normal 67" xfId="2973"/>
    <cellStyle name="Normal 68" xfId="2974"/>
    <cellStyle name="Normal 68 2" xfId="2975"/>
    <cellStyle name="Normal 69" xfId="2976"/>
    <cellStyle name="Normal 7" xfId="32"/>
    <cellStyle name="Normál 7" xfId="33"/>
    <cellStyle name="Normal 7 2" xfId="2977"/>
    <cellStyle name="Normál 7 2" xfId="2978"/>
    <cellStyle name="Normal 7 2 2" xfId="2979"/>
    <cellStyle name="Normál 7 2 2" xfId="2980"/>
    <cellStyle name="Normal 7 2 3" xfId="2981"/>
    <cellStyle name="Normal 7 2 3 2" xfId="2982"/>
    <cellStyle name="Normal 7 2 4" xfId="2983"/>
    <cellStyle name="Normal 7 2 5" xfId="2984"/>
    <cellStyle name="Normal 7 3" xfId="2985"/>
    <cellStyle name="Normál 7 3" xfId="2986"/>
    <cellStyle name="Normal 7 4" xfId="2987"/>
    <cellStyle name="Normál 7 4" xfId="2988"/>
    <cellStyle name="Normal 7 5" xfId="2989"/>
    <cellStyle name="Normal 7 6" xfId="2990"/>
    <cellStyle name="Normal 70" xfId="2991"/>
    <cellStyle name="Normal 70 2" xfId="2992"/>
    <cellStyle name="Normal 71" xfId="2993"/>
    <cellStyle name="Normal 72" xfId="2994"/>
    <cellStyle name="Normal 73" xfId="2995"/>
    <cellStyle name="Normal 74" xfId="2996"/>
    <cellStyle name="Normal 74 2" xfId="2997"/>
    <cellStyle name="Normal 75" xfId="2998"/>
    <cellStyle name="Normal 76" xfId="2999"/>
    <cellStyle name="Normal 77" xfId="3000"/>
    <cellStyle name="Normal 78" xfId="3001"/>
    <cellStyle name="Normal 78 2" xfId="3002"/>
    <cellStyle name="Normal 79" xfId="3003"/>
    <cellStyle name="Normal 8" xfId="34"/>
    <cellStyle name="Normál 8" xfId="35"/>
    <cellStyle name="Normal 8 2" xfId="3004"/>
    <cellStyle name="Normál 8 2" xfId="3005"/>
    <cellStyle name="Normal 8 3" xfId="3006"/>
    <cellStyle name="Normál 8 3" xfId="3007"/>
    <cellStyle name="Normal 8 4" xfId="3008"/>
    <cellStyle name="Normal 80" xfId="3009"/>
    <cellStyle name="Normal 81" xfId="3010"/>
    <cellStyle name="Normal 82" xfId="3011"/>
    <cellStyle name="Normal 82 2" xfId="3012"/>
    <cellStyle name="Normal 83" xfId="3013"/>
    <cellStyle name="Normal 84" xfId="3014"/>
    <cellStyle name="Normal 85" xfId="3015"/>
    <cellStyle name="Normal 86" xfId="3016"/>
    <cellStyle name="Normal 87" xfId="3017"/>
    <cellStyle name="Normal 88" xfId="3018"/>
    <cellStyle name="Normal 89" xfId="3019"/>
    <cellStyle name="Normal 9" xfId="36"/>
    <cellStyle name="Normál 9" xfId="37"/>
    <cellStyle name="Normal 9 2" xfId="3020"/>
    <cellStyle name="Normál 9 2" xfId="3021"/>
    <cellStyle name="Normal 9 2 2" xfId="3022"/>
    <cellStyle name="Normál 9 2 2" xfId="3023"/>
    <cellStyle name="Normál 9 2 3" xfId="3024"/>
    <cellStyle name="Normál 9 2 4" xfId="3025"/>
    <cellStyle name="Normal 9 3" xfId="3026"/>
    <cellStyle name="Normál 9 3" xfId="3027"/>
    <cellStyle name="Normal 9 3 2" xfId="3028"/>
    <cellStyle name="Normal 9 4" xfId="3029"/>
    <cellStyle name="Normál 9 4" xfId="3030"/>
    <cellStyle name="Normal 9 5" xfId="3031"/>
    <cellStyle name="Normál 9 5" xfId="3032"/>
    <cellStyle name="Normal 9 6" xfId="3033"/>
    <cellStyle name="Normál 9 6" xfId="3034"/>
    <cellStyle name="Normal 90" xfId="3035"/>
    <cellStyle name="Normal 91" xfId="3036"/>
    <cellStyle name="Normal 92" xfId="3037"/>
    <cellStyle name="Normal 93" xfId="3038"/>
    <cellStyle name="Normal 94" xfId="3039"/>
    <cellStyle name="Normal 95" xfId="3040"/>
    <cellStyle name="Normal 96" xfId="3041"/>
    <cellStyle name="Normal 97" xfId="3042"/>
    <cellStyle name="Normal 98" xfId="3043"/>
    <cellStyle name="Normal 99" xfId="3044"/>
    <cellStyle name="Normal Bold Text" xfId="3045"/>
    <cellStyle name="Normal Italic Text" xfId="3046"/>
    <cellStyle name="Normal Text" xfId="3047"/>
    <cellStyle name="Normal_FMUQ1995_HU" xfId="2"/>
    <cellStyle name="Normal_pr" xfId="1"/>
    <cellStyle name="normální_genreal_2004" xfId="3048"/>
    <cellStyle name="Normalny_31.Wsk. cen wybr.tow.i usł.kons" xfId="3049"/>
    <cellStyle name="Note 2" xfId="3050"/>
    <cellStyle name="Note 3" xfId="3051"/>
    <cellStyle name="Note 3 2" xfId="3052"/>
    <cellStyle name="Note 3 2 2" xfId="3053"/>
    <cellStyle name="Note 3 2 3" xfId="3054"/>
    <cellStyle name="Note 3 3" xfId="3055"/>
    <cellStyle name="Note 3 3 2" xfId="3056"/>
    <cellStyle name="Note 3 3 3" xfId="3057"/>
    <cellStyle name="Note 3 4" xfId="3058"/>
    <cellStyle name="Note 3 5" xfId="3059"/>
    <cellStyle name="Note 4" xfId="3060"/>
    <cellStyle name="Note 4 2" xfId="3061"/>
    <cellStyle name="Note 4 3" xfId="3062"/>
    <cellStyle name="Notes" xfId="3063"/>
    <cellStyle name="NumberCellStyle" xfId="3064"/>
    <cellStyle name="optionalExposure" xfId="3065"/>
    <cellStyle name="optionalExposure 2" xfId="3066"/>
    <cellStyle name="optionalExposure 2 2" xfId="3067"/>
    <cellStyle name="optionalExposure 2 3" xfId="3068"/>
    <cellStyle name="optionalExposure 3" xfId="3069"/>
    <cellStyle name="optionalExposure 3 2" xfId="3070"/>
    <cellStyle name="optionalExposure 3 3" xfId="3071"/>
    <cellStyle name="optionalExposure 4" xfId="3072"/>
    <cellStyle name="optionalExposure 5" xfId="3073"/>
    <cellStyle name="optionalMaturity" xfId="3074"/>
    <cellStyle name="optionalMaturity 2" xfId="3075"/>
    <cellStyle name="optionalMaturity 2 2" xfId="3076"/>
    <cellStyle name="optionalMaturity 2 3" xfId="3077"/>
    <cellStyle name="optionalMaturity 3" xfId="3078"/>
    <cellStyle name="optionalMaturity 3 2" xfId="3079"/>
    <cellStyle name="optionalMaturity 3 3" xfId="3080"/>
    <cellStyle name="optionalMaturity 4" xfId="3081"/>
    <cellStyle name="optionalMaturity 5" xfId="3082"/>
    <cellStyle name="optionalPD" xfId="3083"/>
    <cellStyle name="optionalPD 2" xfId="3084"/>
    <cellStyle name="optionalPD 2 2" xfId="3085"/>
    <cellStyle name="optionalPD 2 3" xfId="3086"/>
    <cellStyle name="optionalPD 3" xfId="3087"/>
    <cellStyle name="optionalPD 3 2" xfId="3088"/>
    <cellStyle name="optionalPD 3 3" xfId="3089"/>
    <cellStyle name="optionalPD 4" xfId="3090"/>
    <cellStyle name="optionalPD 5" xfId="3091"/>
    <cellStyle name="optionalPercentage" xfId="3092"/>
    <cellStyle name="optionalPercentage 2" xfId="3093"/>
    <cellStyle name="optionalPercentage 2 2" xfId="3094"/>
    <cellStyle name="optionalPercentage 2 3" xfId="3095"/>
    <cellStyle name="optionalPercentage 3" xfId="3096"/>
    <cellStyle name="optionalPercentage 3 2" xfId="3097"/>
    <cellStyle name="optionalPercentage 3 3" xfId="3098"/>
    <cellStyle name="optionalPercentage 4" xfId="3099"/>
    <cellStyle name="optionalPercentage 5" xfId="3100"/>
    <cellStyle name="optionalPercentageL" xfId="3101"/>
    <cellStyle name="optionalPercentageL 2" xfId="3102"/>
    <cellStyle name="optionalPercentageL 2 2" xfId="3103"/>
    <cellStyle name="optionalPercentageL 2 3" xfId="3104"/>
    <cellStyle name="optionalPercentageL 3" xfId="3105"/>
    <cellStyle name="optionalPercentageL 3 2" xfId="3106"/>
    <cellStyle name="optionalPercentageL 3 3" xfId="3107"/>
    <cellStyle name="optionalPercentageL 4" xfId="3108"/>
    <cellStyle name="optionalPercentageL 5" xfId="3109"/>
    <cellStyle name="optionalPercentageS" xfId="3110"/>
    <cellStyle name="optionalPercentageS 2" xfId="3111"/>
    <cellStyle name="optionalPercentageS 2 2" xfId="3112"/>
    <cellStyle name="optionalPercentageS 2 3" xfId="3113"/>
    <cellStyle name="optionalPercentageS 3" xfId="3114"/>
    <cellStyle name="optionalPercentageS 3 2" xfId="3115"/>
    <cellStyle name="optionalPercentageS 3 3" xfId="3116"/>
    <cellStyle name="optionalPercentageS 4" xfId="3117"/>
    <cellStyle name="optionalPercentageS 5" xfId="3118"/>
    <cellStyle name="optionalSelection" xfId="3119"/>
    <cellStyle name="optionalSelection 2" xfId="3120"/>
    <cellStyle name="optionalSelection 2 2" xfId="3121"/>
    <cellStyle name="optionalSelection 2 3" xfId="3122"/>
    <cellStyle name="optionalSelection 3" xfId="3123"/>
    <cellStyle name="optionalSelection 3 2" xfId="3124"/>
    <cellStyle name="optionalSelection 3 3" xfId="3125"/>
    <cellStyle name="optionalSelection 4" xfId="3126"/>
    <cellStyle name="optionalSelection 5" xfId="3127"/>
    <cellStyle name="optionalText" xfId="3128"/>
    <cellStyle name="optionalText 2" xfId="3129"/>
    <cellStyle name="optionalText 2 2" xfId="3130"/>
    <cellStyle name="optionalText 2 3" xfId="3131"/>
    <cellStyle name="optionalText 3" xfId="3132"/>
    <cellStyle name="optionalText 3 2" xfId="3133"/>
    <cellStyle name="optionalText 3 3" xfId="3134"/>
    <cellStyle name="optionalText 4" xfId="3135"/>
    <cellStyle name="optionalText 5" xfId="3136"/>
    <cellStyle name="Output 2" xfId="3137"/>
    <cellStyle name="Output 2 2" xfId="3138"/>
    <cellStyle name="Output 2 2 2" xfId="3139"/>
    <cellStyle name="Output 2 3" xfId="3140"/>
    <cellStyle name="Output 2 3 2" xfId="3141"/>
    <cellStyle name="Output 2 4" xfId="3142"/>
    <cellStyle name="Output 3" xfId="3143"/>
    <cellStyle name="Output 3 2" xfId="3144"/>
    <cellStyle name="Output 3 2 2" xfId="3145"/>
    <cellStyle name="Output 3 3" xfId="3146"/>
    <cellStyle name="Output 3 3 2" xfId="3147"/>
    <cellStyle name="Output 3 4" xfId="3148"/>
    <cellStyle name="Output 4" xfId="3149"/>
    <cellStyle name="Output 4 2" xfId="3150"/>
    <cellStyle name="Összesen 2" xfId="3151"/>
    <cellStyle name="Összesen 2 2" xfId="3152"/>
    <cellStyle name="Összesen 2 3" xfId="3153"/>
    <cellStyle name="Összesen 2 4" xfId="3154"/>
    <cellStyle name="Összesen 3" xfId="3155"/>
    <cellStyle name="Összesen 3 2" xfId="3156"/>
    <cellStyle name="Összesen 3 3" xfId="3157"/>
    <cellStyle name="Összesen 4" xfId="3158"/>
    <cellStyle name="Összesen 4 2" xfId="3159"/>
    <cellStyle name="Összesen 4 3" xfId="3160"/>
    <cellStyle name="Pénznem 2" xfId="3161"/>
    <cellStyle name="Percent (0 dp)" xfId="3162"/>
    <cellStyle name="Percent (1 dp)" xfId="3163"/>
    <cellStyle name="Percent (2 dp)" xfId="3164"/>
    <cellStyle name="Percent [2]" xfId="3165"/>
    <cellStyle name="Percent 10" xfId="3166"/>
    <cellStyle name="Percent 10 2" xfId="3167"/>
    <cellStyle name="Percent 11" xfId="3168"/>
    <cellStyle name="Percent 11 2" xfId="3169"/>
    <cellStyle name="Percent 11 2 2" xfId="3170"/>
    <cellStyle name="Percent 11 3" xfId="3171"/>
    <cellStyle name="Percent 12" xfId="3172"/>
    <cellStyle name="Percent 12 2" xfId="3173"/>
    <cellStyle name="Percent 13" xfId="3174"/>
    <cellStyle name="Percent 13 2" xfId="3175"/>
    <cellStyle name="Percent 13 2 2" xfId="3176"/>
    <cellStyle name="Percent 13 3" xfId="3177"/>
    <cellStyle name="Percent 14" xfId="3178"/>
    <cellStyle name="Percent 2" xfId="38"/>
    <cellStyle name="Percent 2 2" xfId="46"/>
    <cellStyle name="Percent 2 3" xfId="3179"/>
    <cellStyle name="Percent 2 4" xfId="3180"/>
    <cellStyle name="Percent 2 5" xfId="3181"/>
    <cellStyle name="Percent 3" xfId="3182"/>
    <cellStyle name="Percent 3 2" xfId="3183"/>
    <cellStyle name="Percent 3 3" xfId="3184"/>
    <cellStyle name="Percent 3 4" xfId="3185"/>
    <cellStyle name="Percent 4" xfId="3186"/>
    <cellStyle name="Percent 5" xfId="3187"/>
    <cellStyle name="Percent 6" xfId="3188"/>
    <cellStyle name="Percent 7" xfId="3189"/>
    <cellStyle name="Percent 7 2" xfId="3190"/>
    <cellStyle name="Percent 8" xfId="3191"/>
    <cellStyle name="Percent 9" xfId="3192"/>
    <cellStyle name="Percent 9 2" xfId="3193"/>
    <cellStyle name="Percent 9 2 2" xfId="3194"/>
    <cellStyle name="Percent 9 3" xfId="3195"/>
    <cellStyle name="Percentage of" xfId="3196"/>
    <cellStyle name="Publication_style" xfId="3197"/>
    <cellStyle name="Refdb standard" xfId="3198"/>
    <cellStyle name="ro1" xfId="3199"/>
    <cellStyle name="RO1COLS" xfId="3200"/>
    <cellStyle name="Rossz 2" xfId="3201"/>
    <cellStyle name="Rossz 2 2" xfId="3202"/>
    <cellStyle name="Rossz 3" xfId="3203"/>
    <cellStyle name="Row Header" xfId="3204"/>
    <cellStyle name="rowStyleStringLeft" xfId="3205"/>
    <cellStyle name="semestre" xfId="3206"/>
    <cellStyle name="Semleges 2" xfId="3207"/>
    <cellStyle name="Semleges 2 2" xfId="3208"/>
    <cellStyle name="Semleges 3" xfId="3209"/>
    <cellStyle name="SFTables" xfId="3210"/>
    <cellStyle name="showCheck" xfId="3211"/>
    <cellStyle name="showCheck 2" xfId="3212"/>
    <cellStyle name="showCheck 3" xfId="3213"/>
    <cellStyle name="showExposure" xfId="3214"/>
    <cellStyle name="showExposure 2" xfId="3215"/>
    <cellStyle name="showExposure 3" xfId="3216"/>
    <cellStyle name="showParameterE" xfId="3217"/>
    <cellStyle name="showParameterE 2" xfId="3218"/>
    <cellStyle name="showParameterE 3" xfId="3219"/>
    <cellStyle name="showParameterS" xfId="3220"/>
    <cellStyle name="showParameterS 2" xfId="3221"/>
    <cellStyle name="showParameterS 3" xfId="3222"/>
    <cellStyle name="showPD" xfId="3223"/>
    <cellStyle name="showPD 2" xfId="3224"/>
    <cellStyle name="showPD 3" xfId="3225"/>
    <cellStyle name="showPercentage" xfId="3226"/>
    <cellStyle name="showPercentage 2" xfId="3227"/>
    <cellStyle name="showPercentage 3" xfId="3228"/>
    <cellStyle name="showSelection" xfId="3229"/>
    <cellStyle name="showSelection 2" xfId="3230"/>
    <cellStyle name="showSelection 3" xfId="3231"/>
    <cellStyle name="Side Col Head" xfId="3232"/>
    <cellStyle name="Side Col Head 2" xfId="3233"/>
    <cellStyle name="Side Col Head 2 2" xfId="3234"/>
    <cellStyle name="Side Col Head 2 3" xfId="3235"/>
    <cellStyle name="Side Col Head 3" xfId="3236"/>
    <cellStyle name="Side Col Head 3 2" xfId="3237"/>
    <cellStyle name="Side Col Head 3 3" xfId="3238"/>
    <cellStyle name="Side Col Head 4" xfId="3239"/>
    <cellStyle name="Side Col Head 5" xfId="3240"/>
    <cellStyle name="sor1" xfId="3241"/>
    <cellStyle name="Source Note" xfId="3242"/>
    <cellStyle name="ss10" xfId="3243"/>
    <cellStyle name="ss11" xfId="3244"/>
    <cellStyle name="ss12" xfId="3245"/>
    <cellStyle name="ss13" xfId="3246"/>
    <cellStyle name="ss14" xfId="3247"/>
    <cellStyle name="ss15" xfId="3248"/>
    <cellStyle name="ss16" xfId="3249"/>
    <cellStyle name="ss17" xfId="3250"/>
    <cellStyle name="ss18" xfId="3251"/>
    <cellStyle name="ss19" xfId="3252"/>
    <cellStyle name="ss20" xfId="3253"/>
    <cellStyle name="ss21" xfId="3254"/>
    <cellStyle name="ss22" xfId="3255"/>
    <cellStyle name="ss6" xfId="3256"/>
    <cellStyle name="ss7" xfId="3257"/>
    <cellStyle name="ss8" xfId="3258"/>
    <cellStyle name="ss9" xfId="3259"/>
    <cellStyle name="Standard_050801 Q2 05 Presentation Tables" xfId="3260"/>
    <cellStyle name="Stílus 1" xfId="3261"/>
    <cellStyle name="Stílus 1 2" xfId="3262"/>
    <cellStyle name="Stílus 1 3" xfId="3263"/>
    <cellStyle name="Stílus 1 4" xfId="3264"/>
    <cellStyle name="Stílus 1 5" xfId="3265"/>
    <cellStyle name="Stílus 1 6" xfId="3266"/>
    <cellStyle name="Style 1" xfId="3267"/>
    <cellStyle name="sub" xfId="3268"/>
    <cellStyle name="subheading" xfId="3269"/>
    <cellStyle name="Subtitle" xfId="47"/>
    <cellStyle name="Subtitle 2" xfId="48"/>
    <cellStyle name="Subtitle 3" xfId="3270"/>
    <cellStyle name="sup2Date" xfId="3271"/>
    <cellStyle name="sup2Date 2" xfId="3272"/>
    <cellStyle name="sup2Date 3" xfId="3273"/>
    <cellStyle name="sup2Int" xfId="3274"/>
    <cellStyle name="sup2Int 2" xfId="3275"/>
    <cellStyle name="sup2Int 3" xfId="3276"/>
    <cellStyle name="sup2ParameterE" xfId="3277"/>
    <cellStyle name="sup2ParameterE 2" xfId="3278"/>
    <cellStyle name="sup2ParameterE 3" xfId="3279"/>
    <cellStyle name="sup2Percentage" xfId="3280"/>
    <cellStyle name="sup2Percentage 2" xfId="3281"/>
    <cellStyle name="sup2Percentage 3" xfId="3282"/>
    <cellStyle name="sup2PercentageL" xfId="3283"/>
    <cellStyle name="sup2PercentageL 2" xfId="3284"/>
    <cellStyle name="sup2PercentageL 3" xfId="3285"/>
    <cellStyle name="sup2PercentageM" xfId="3286"/>
    <cellStyle name="sup2PercentageM 2" xfId="3287"/>
    <cellStyle name="sup2PercentageM 3" xfId="3288"/>
    <cellStyle name="sup2Selection" xfId="3289"/>
    <cellStyle name="sup2Selection 2" xfId="3290"/>
    <cellStyle name="sup2Selection 3" xfId="3291"/>
    <cellStyle name="sup2Text" xfId="3292"/>
    <cellStyle name="sup2Text 2" xfId="3293"/>
    <cellStyle name="sup2Text 3" xfId="3294"/>
    <cellStyle name="sup3ParameterE" xfId="3295"/>
    <cellStyle name="sup3ParameterE 2" xfId="3296"/>
    <cellStyle name="sup3ParameterE 3" xfId="3297"/>
    <cellStyle name="sup3Percentage" xfId="3298"/>
    <cellStyle name="sup3Percentage 2" xfId="3299"/>
    <cellStyle name="sup3Percentage 3" xfId="3300"/>
    <cellStyle name="supFloat" xfId="3301"/>
    <cellStyle name="supFloat 2" xfId="3302"/>
    <cellStyle name="supFloat 3" xfId="3303"/>
    <cellStyle name="supInt" xfId="3304"/>
    <cellStyle name="supInt 2" xfId="3305"/>
    <cellStyle name="supInt 3" xfId="3306"/>
    <cellStyle name="supParameterE" xfId="3307"/>
    <cellStyle name="supParameterE 2" xfId="3308"/>
    <cellStyle name="supParameterE 3" xfId="3309"/>
    <cellStyle name="supParameterS" xfId="3310"/>
    <cellStyle name="supParameterS 2" xfId="3311"/>
    <cellStyle name="supParameterS 3" xfId="3312"/>
    <cellStyle name="supPD" xfId="3313"/>
    <cellStyle name="supPD 2" xfId="3314"/>
    <cellStyle name="supPD 3" xfId="3315"/>
    <cellStyle name="supPercentage" xfId="3316"/>
    <cellStyle name="supPercentage 2" xfId="3317"/>
    <cellStyle name="supPercentage 3" xfId="3318"/>
    <cellStyle name="supPercentageL" xfId="3319"/>
    <cellStyle name="supPercentageL 2" xfId="3320"/>
    <cellStyle name="supPercentageL 3" xfId="3321"/>
    <cellStyle name="supPercentageM" xfId="3322"/>
    <cellStyle name="supPercentageM 2" xfId="3323"/>
    <cellStyle name="supPercentageM 2 2" xfId="3324"/>
    <cellStyle name="supPercentageM 3" xfId="3325"/>
    <cellStyle name="supPercentageM 3 2" xfId="3326"/>
    <cellStyle name="supPercentageM 4" xfId="3327"/>
    <cellStyle name="supSelection" xfId="3328"/>
    <cellStyle name="supSelection 2" xfId="3329"/>
    <cellStyle name="supSelection 3" xfId="3330"/>
    <cellStyle name="supText" xfId="3331"/>
    <cellStyle name="supText 2" xfId="3332"/>
    <cellStyle name="supText 3" xfId="3333"/>
    <cellStyle name="Számítás 2" xfId="3334"/>
    <cellStyle name="Számítás 2 2" xfId="3335"/>
    <cellStyle name="Számítás 2 3" xfId="3336"/>
    <cellStyle name="Számítás 3" xfId="3337"/>
    <cellStyle name="Számítás 3 2" xfId="3338"/>
    <cellStyle name="Százalék 10" xfId="3339"/>
    <cellStyle name="Százalék 10 2" xfId="3340"/>
    <cellStyle name="Százalék 11" xfId="3341"/>
    <cellStyle name="Százalék 11 2" xfId="3342"/>
    <cellStyle name="Százalék 12" xfId="3343"/>
    <cellStyle name="Százalék 12 2" xfId="3344"/>
    <cellStyle name="Százalék 12 3" xfId="3345"/>
    <cellStyle name="Százalék 13" xfId="3346"/>
    <cellStyle name="Százalék 13 2" xfId="3347"/>
    <cellStyle name="Százalék 13 3" xfId="3348"/>
    <cellStyle name="Százalék 14" xfId="3349"/>
    <cellStyle name="Százalék 14 2" xfId="3350"/>
    <cellStyle name="Százalék 15" xfId="3351"/>
    <cellStyle name="Százalék 15 2" xfId="3352"/>
    <cellStyle name="Százalék 2" xfId="3353"/>
    <cellStyle name="Százalék 2 2" xfId="3354"/>
    <cellStyle name="Százalék 2 2 2" xfId="3355"/>
    <cellStyle name="Százalék 2 2 3" xfId="3356"/>
    <cellStyle name="Százalék 2 3" xfId="3357"/>
    <cellStyle name="Százalék 3" xfId="3358"/>
    <cellStyle name="Százalék 3 2" xfId="3359"/>
    <cellStyle name="Százalék 3 3" xfId="3360"/>
    <cellStyle name="Százalék 4" xfId="3361"/>
    <cellStyle name="Százalék 4 2" xfId="3362"/>
    <cellStyle name="Százalék 4 3" xfId="3363"/>
    <cellStyle name="Százalék 5" xfId="3364"/>
    <cellStyle name="Százalék 5 2" xfId="3365"/>
    <cellStyle name="Százalék 6" xfId="3366"/>
    <cellStyle name="Százalék 6 2" xfId="3367"/>
    <cellStyle name="Százalék 7" xfId="3368"/>
    <cellStyle name="Százalék 7 2" xfId="3369"/>
    <cellStyle name="Százalék 8" xfId="3370"/>
    <cellStyle name="Százalék 8 2" xfId="3371"/>
    <cellStyle name="Százalék 9" xfId="3372"/>
    <cellStyle name="Százalék 9 2" xfId="3373"/>
    <cellStyle name="tabla" xfId="3374"/>
    <cellStyle name="tablafej" xfId="3375"/>
    <cellStyle name="tablasor" xfId="3376"/>
    <cellStyle name="table imported" xfId="3377"/>
    <cellStyle name="table sum" xfId="3378"/>
    <cellStyle name="table thousands" xfId="3379"/>
    <cellStyle name="Table Title" xfId="3380"/>
    <cellStyle name="table values" xfId="3381"/>
    <cellStyle name="test" xfId="3382"/>
    <cellStyle name="tête chapitre" xfId="3383"/>
    <cellStyle name="Title 2" xfId="3384"/>
    <cellStyle name="Title 3" xfId="3385"/>
    <cellStyle name="Title 4" xfId="3386"/>
    <cellStyle name="titre" xfId="3387"/>
    <cellStyle name="Titre colonne" xfId="3388"/>
    <cellStyle name="Titre colonnes" xfId="3389"/>
    <cellStyle name="Titre general" xfId="3390"/>
    <cellStyle name="Titre général" xfId="3391"/>
    <cellStyle name="Titre ligne" xfId="3392"/>
    <cellStyle name="Titre lignes" xfId="3393"/>
    <cellStyle name="Titre tableau" xfId="3394"/>
    <cellStyle name="Top Level Col Head" xfId="3395"/>
    <cellStyle name="Top Level Row Head" xfId="3396"/>
    <cellStyle name="Total 2" xfId="3397"/>
    <cellStyle name="Total 2 2" xfId="3398"/>
    <cellStyle name="Total 3" xfId="3399"/>
    <cellStyle name="Total 3 2" xfId="3400"/>
    <cellStyle name="Total 3 2 2" xfId="3401"/>
    <cellStyle name="Total 3 2 3" xfId="3402"/>
    <cellStyle name="Total 3 3" xfId="3403"/>
    <cellStyle name="Total 3 3 2" xfId="3404"/>
    <cellStyle name="Total 3 3 3" xfId="3405"/>
    <cellStyle name="Total 3 4" xfId="3406"/>
    <cellStyle name="Total 3 5" xfId="3407"/>
    <cellStyle name="Total 4" xfId="3408"/>
    <cellStyle name="Total 4 2" xfId="3409"/>
    <cellStyle name="Total 4 3" xfId="3410"/>
    <cellStyle name="Total Column Header" xfId="3411"/>
    <cellStyle name="Total Column Header 2" xfId="3412"/>
    <cellStyle name="Total Column Header 2 2" xfId="3413"/>
    <cellStyle name="Total Column Header 2 3" xfId="3414"/>
    <cellStyle name="Total Column Header 3" xfId="3415"/>
    <cellStyle name="Total Column Header 3 2" xfId="3416"/>
    <cellStyle name="Total Column Header 3 3" xfId="3417"/>
    <cellStyle name="Total Column Header 4" xfId="3418"/>
    <cellStyle name="Total Column Header 5" xfId="3419"/>
    <cellStyle name="Total Data (0 dp)" xfId="3420"/>
    <cellStyle name="Total Data (1 dp)" xfId="3421"/>
    <cellStyle name="Total Data (2 dp)" xfId="3422"/>
    <cellStyle name="Total Data General" xfId="3423"/>
    <cellStyle name="Total intermediaire" xfId="3424"/>
    <cellStyle name="Total intermediaire 0" xfId="3425"/>
    <cellStyle name="Total intermediaire 1" xfId="3426"/>
    <cellStyle name="Total intermediaire 2" xfId="3427"/>
    <cellStyle name="Total intermediaire 3" xfId="3428"/>
    <cellStyle name="Total intermediaire 4" xfId="3429"/>
    <cellStyle name="Total intermediaire_Sheet1" xfId="3430"/>
    <cellStyle name="Total Percent (0 dp)" xfId="3431"/>
    <cellStyle name="Total Percent (1 dp)" xfId="3432"/>
    <cellStyle name="Total Percent (2 dp)" xfId="3433"/>
    <cellStyle name="Total Row Header" xfId="3434"/>
    <cellStyle name="Total Side Col Head" xfId="3435"/>
    <cellStyle name="Total tableau" xfId="3436"/>
    <cellStyle name="ts97" xfId="3437"/>
    <cellStyle name="Währung [0]_Bamumlauf" xfId="3438"/>
    <cellStyle name="Währung_ACEA" xfId="3439"/>
    <cellStyle name="Warning Text 2" xfId="3440"/>
    <cellStyle name="Warning Text 3" xfId="3441"/>
    <cellStyle name="Warning Text 4" xfId="3442"/>
    <cellStyle name="Wrap Column Header" xfId="3443"/>
    <cellStyle name="Wrap Normal Bold Text" xfId="3444"/>
    <cellStyle name="Wrap Normal Italic Text" xfId="3445"/>
    <cellStyle name="Wrap Normal Text" xfId="3446"/>
    <cellStyle name="Wrap Row Header" xfId="3447"/>
    <cellStyle name="Wrap Side Col Head" xfId="3448"/>
    <cellStyle name="Wrap Table Title" xfId="3449"/>
    <cellStyle name="Wrap Top Level Col Head" xfId="3450"/>
    <cellStyle name="Wrap Top Level Row Head" xfId="3451"/>
    <cellStyle name="Wrap Total Column Header" xfId="3452"/>
    <cellStyle name="Wrap Total Row Header" xfId="3453"/>
    <cellStyle name="Wrap Total Side Col Head" xfId="3454"/>
  </cellStyles>
  <dxfs count="0"/>
  <tableStyles count="0" defaultTableStyle="TableStyleMedium2" defaultPivotStyle="PivotStyleMedium9"/>
  <colors>
    <mruColors>
      <color rgb="FFBFBFBF"/>
      <color rgb="FF9C0000"/>
      <color rgb="FF78A3D5"/>
      <color rgb="FFA6A6A6"/>
      <color rgb="FF7BAFD4"/>
      <color rgb="FF295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chartsheet" Target="chartsheets/sheet20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42" Type="http://schemas.openxmlformats.org/officeDocument/2006/relationships/chartsheet" Target="chartsheets/sheet22.xml"/><Relationship Id="rId47" Type="http://schemas.openxmlformats.org/officeDocument/2006/relationships/externalLink" Target="externalLinks/externalLink3.xml"/><Relationship Id="rId50" Type="http://schemas.openxmlformats.org/officeDocument/2006/relationships/styles" Target="styles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worksheet" Target="worksheets/sheet19.xml"/><Relationship Id="rId46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41" Type="http://schemas.openxmlformats.org/officeDocument/2006/relationships/chartsheet" Target="chartsheets/sheet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chartsheet" Target="chartsheets/sheet19.xml"/><Relationship Id="rId40" Type="http://schemas.openxmlformats.org/officeDocument/2006/relationships/worksheet" Target="worksheets/sheet20.xml"/><Relationship Id="rId45" Type="http://schemas.openxmlformats.org/officeDocument/2006/relationships/externalLink" Target="externalLinks/externalLink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worksheet" Target="worksheets/sheet18.xml"/><Relationship Id="rId49" Type="http://schemas.openxmlformats.org/officeDocument/2006/relationships/theme" Target="theme/theme1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4" Type="http://schemas.openxmlformats.org/officeDocument/2006/relationships/chartsheet" Target="chartsheets/sheet23.xml"/><Relationship Id="rId52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Relationship Id="rId43" Type="http://schemas.openxmlformats.org/officeDocument/2006/relationships/worksheet" Target="worksheets/sheet21.xml"/><Relationship Id="rId48" Type="http://schemas.openxmlformats.org/officeDocument/2006/relationships/externalLink" Target="externalLinks/externalLink4.xml"/><Relationship Id="rId8" Type="http://schemas.openxmlformats.org/officeDocument/2006/relationships/worksheet" Target="worksheets/sheet4.xml"/><Relationship Id="rId51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52"/>
        </c:manualLayout>
      </c:layout>
      <c:lineChart>
        <c:grouping val="standard"/>
        <c:varyColors val="0"/>
        <c:ser>
          <c:idx val="0"/>
          <c:order val="0"/>
          <c:tx>
            <c:strRef>
              <c:f>'19.adat'!$A$2</c:f>
              <c:strCache>
                <c:ptCount val="1"/>
                <c:pt idx="0">
                  <c:v>Részesedés és újrabefektetett jövedelem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'19.adat'!$B$1:$AK$1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'19.adat'!$B$2:$AK$2</c:f>
              <c:numCache>
                <c:formatCode>General</c:formatCode>
                <c:ptCount val="28"/>
                <c:pt idx="0">
                  <c:v>3.2407258290400254E-2</c:v>
                </c:pt>
                <c:pt idx="1">
                  <c:v>2.7902326555892998</c:v>
                </c:pt>
                <c:pt idx="2">
                  <c:v>1.8543039745061005</c:v>
                </c:pt>
                <c:pt idx="3">
                  <c:v>2.366378768596801</c:v>
                </c:pt>
                <c:pt idx="4">
                  <c:v>2.4112396164546999</c:v>
                </c:pt>
                <c:pt idx="5">
                  <c:v>1.4871521658748015</c:v>
                </c:pt>
                <c:pt idx="6">
                  <c:v>1.8785835226255005</c:v>
                </c:pt>
                <c:pt idx="7">
                  <c:v>-2.6484972037364001</c:v>
                </c:pt>
                <c:pt idx="8">
                  <c:v>-2.1079391613052998</c:v>
                </c:pt>
                <c:pt idx="9">
                  <c:v>-2.3312511150966002</c:v>
                </c:pt>
                <c:pt idx="10">
                  <c:v>-1.5529961715024998</c:v>
                </c:pt>
                <c:pt idx="11">
                  <c:v>1.9921490745779997</c:v>
                </c:pt>
                <c:pt idx="12">
                  <c:v>2.4172522173680999</c:v>
                </c:pt>
                <c:pt idx="13">
                  <c:v>1.8310856533766005</c:v>
                </c:pt>
                <c:pt idx="14">
                  <c:v>-3.8635926724599701E-2</c:v>
                </c:pt>
                <c:pt idx="15">
                  <c:v>4.0904388271577998</c:v>
                </c:pt>
                <c:pt idx="16">
                  <c:v>-2.4042540953444984</c:v>
                </c:pt>
                <c:pt idx="17">
                  <c:v>-0.97473733423629749</c:v>
                </c:pt>
                <c:pt idx="18">
                  <c:v>-0.9177666625521983</c:v>
                </c:pt>
                <c:pt idx="19">
                  <c:v>-6.9049245367036987</c:v>
                </c:pt>
                <c:pt idx="20">
                  <c:v>-1.2926074418803006</c:v>
                </c:pt>
                <c:pt idx="21">
                  <c:v>-1.8213813084914996</c:v>
                </c:pt>
                <c:pt idx="22">
                  <c:v>2.5327512931600182E-2</c:v>
                </c:pt>
                <c:pt idx="23">
                  <c:v>2.9365610348561999</c:v>
                </c:pt>
                <c:pt idx="24">
                  <c:v>3.3126873945434001</c:v>
                </c:pt>
                <c:pt idx="25">
                  <c:v>2.0442747226267985</c:v>
                </c:pt>
                <c:pt idx="26">
                  <c:v>2.0641581663107988</c:v>
                </c:pt>
                <c:pt idx="27">
                  <c:v>1.8454039642112998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55656"/>
        <c:axId val="251327648"/>
      </c:lineChart>
      <c:lineChart>
        <c:grouping val="standard"/>
        <c:varyColors val="0"/>
        <c:ser>
          <c:idx val="1"/>
          <c:order val="1"/>
          <c:tx>
            <c:strRef>
              <c:f>'19.adat'!$A$3</c:f>
              <c:strCache>
                <c:ptCount val="1"/>
                <c:pt idx="0">
                  <c:v>Nettó tulajdonosi hitel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'19.adat'!$B$1:$AK$1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'19.adat'!$B$3:$AK$3</c:f>
              <c:numCache>
                <c:formatCode>General</c:formatCode>
                <c:ptCount val="28"/>
                <c:pt idx="0">
                  <c:v>-0.3651360898646</c:v>
                </c:pt>
                <c:pt idx="1">
                  <c:v>-0.86171927478340005</c:v>
                </c:pt>
                <c:pt idx="2">
                  <c:v>-0.59092270890179999</c:v>
                </c:pt>
                <c:pt idx="3">
                  <c:v>4.4895156140299999E-2</c:v>
                </c:pt>
                <c:pt idx="4">
                  <c:v>0.57667408462460001</c:v>
                </c:pt>
                <c:pt idx="5">
                  <c:v>-0.53421967747650012</c:v>
                </c:pt>
                <c:pt idx="6">
                  <c:v>-0.84239668399870005</c:v>
                </c:pt>
                <c:pt idx="7">
                  <c:v>2.8015725253166002</c:v>
                </c:pt>
                <c:pt idx="8">
                  <c:v>1.4968432440605002</c:v>
                </c:pt>
                <c:pt idx="9">
                  <c:v>2.5570624185367001</c:v>
                </c:pt>
                <c:pt idx="10">
                  <c:v>2.2446776940335003</c:v>
                </c:pt>
                <c:pt idx="11">
                  <c:v>-1.2304019907691</c:v>
                </c:pt>
                <c:pt idx="12">
                  <c:v>-1.2438750388318001</c:v>
                </c:pt>
                <c:pt idx="13">
                  <c:v>-0.39412738579189976</c:v>
                </c:pt>
                <c:pt idx="14">
                  <c:v>0.59014999241639998</c:v>
                </c:pt>
                <c:pt idx="15">
                  <c:v>-3.1187514911712002</c:v>
                </c:pt>
                <c:pt idx="16">
                  <c:v>3.7170714363332005</c:v>
                </c:pt>
                <c:pt idx="17">
                  <c:v>2.0376089813937002</c:v>
                </c:pt>
                <c:pt idx="18">
                  <c:v>3.184666964052</c:v>
                </c:pt>
                <c:pt idx="19">
                  <c:v>8.9995026005507999</c:v>
                </c:pt>
                <c:pt idx="20">
                  <c:v>3.3423606006935995</c:v>
                </c:pt>
                <c:pt idx="21">
                  <c:v>3.6304622871207997</c:v>
                </c:pt>
                <c:pt idx="22">
                  <c:v>0.17533642010750008</c:v>
                </c:pt>
                <c:pt idx="23">
                  <c:v>-1.7845126883983002</c:v>
                </c:pt>
                <c:pt idx="24">
                  <c:v>-1.6655777568141001</c:v>
                </c:pt>
                <c:pt idx="25">
                  <c:v>-1.1678663991421001</c:v>
                </c:pt>
                <c:pt idx="26">
                  <c:v>0.85295883708720044</c:v>
                </c:pt>
                <c:pt idx="27">
                  <c:v>1.1239172657163001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22400"/>
        <c:axId val="250015768"/>
      </c:lineChart>
      <c:catAx>
        <c:axId val="251055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1327648"/>
        <c:crosses val="autoZero"/>
        <c:auto val="1"/>
        <c:lblAlgn val="ctr"/>
        <c:lblOffset val="100"/>
        <c:noMultiLvlLbl val="0"/>
      </c:catAx>
      <c:valAx>
        <c:axId val="251327648"/>
        <c:scaling>
          <c:orientation val="minMax"/>
          <c:max val="10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1055656"/>
        <c:crosses val="autoZero"/>
        <c:crossBetween val="between"/>
      </c:valAx>
      <c:valAx>
        <c:axId val="250015768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3281704935296541"/>
              <c:y val="9.104896370712286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3122400"/>
        <c:crosses val="max"/>
        <c:crossBetween val="between"/>
      </c:valAx>
      <c:catAx>
        <c:axId val="25312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00157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326711208181891"/>
          <c:y val="0.94792272439299319"/>
          <c:w val="0.66557220265583517"/>
          <c:h val="4.78975472893474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52450055010548E-2"/>
          <c:y val="5.409037556850653E-2"/>
          <c:w val="0.89956297899089932"/>
          <c:h val="0.64745192901044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26'!$A$2</c:f>
              <c:strCache>
                <c:ptCount val="1"/>
                <c:pt idx="0">
                  <c:v>FDI to banking sector (without capital injections)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'Data 26'!$B$1:$J$1</c:f>
              <c:numCache>
                <c:formatCode>0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'Data 26'!$B$2:$J$2</c:f>
              <c:numCache>
                <c:formatCode>0.0</c:formatCode>
                <c:ptCount val="9"/>
                <c:pt idx="1">
                  <c:v>-8.7316901512800055E-2</c:v>
                </c:pt>
                <c:pt idx="2">
                  <c:v>0.39820146275929991</c:v>
                </c:pt>
                <c:pt idx="3">
                  <c:v>1.1056138586784998</c:v>
                </c:pt>
                <c:pt idx="4">
                  <c:v>1.6513808192352002</c:v>
                </c:pt>
                <c:pt idx="5">
                  <c:v>1.8862924999102004</c:v>
                </c:pt>
                <c:pt idx="6">
                  <c:v>1.7445888375415999</c:v>
                </c:pt>
                <c:pt idx="7">
                  <c:v>2.2012395286148996</c:v>
                </c:pt>
                <c:pt idx="8">
                  <c:v>2.0470933186733999</c:v>
                </c:pt>
              </c:numCache>
            </c:numRef>
          </c:val>
        </c:ser>
        <c:ser>
          <c:idx val="2"/>
          <c:order val="2"/>
          <c:tx>
            <c:strRef>
              <c:f>'Data 26'!$A$4</c:f>
              <c:strCache>
                <c:ptCount val="1"/>
                <c:pt idx="0">
                  <c:v>FDI to corporate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multiLvlStrRef>
              <c:f>'26. data'!#REF!</c:f>
            </c:multiLvlStrRef>
          </c:cat>
          <c:val>
            <c:numRef>
              <c:f>'Data 26'!$B$4:$J$4</c:f>
              <c:numCache>
                <c:formatCode>0.0</c:formatCode>
                <c:ptCount val="9"/>
                <c:pt idx="1">
                  <c:v>2.1936439450906002</c:v>
                </c:pt>
                <c:pt idx="2">
                  <c:v>1.6342868672211002</c:v>
                </c:pt>
                <c:pt idx="3">
                  <c:v>1.6298624381744</c:v>
                </c:pt>
                <c:pt idx="4">
                  <c:v>1.5279057138459</c:v>
                </c:pt>
                <c:pt idx="5">
                  <c:v>2.1638816255624</c:v>
                </c:pt>
                <c:pt idx="6">
                  <c:v>2.4579474748747003</c:v>
                </c:pt>
                <c:pt idx="7">
                  <c:v>4.0598609434540007</c:v>
                </c:pt>
                <c:pt idx="8">
                  <c:v>4.3745591322935002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4122472"/>
        <c:axId val="254122864"/>
      </c:barChart>
      <c:barChart>
        <c:barDir val="col"/>
        <c:grouping val="clustered"/>
        <c:varyColors val="0"/>
        <c:ser>
          <c:idx val="1"/>
          <c:order val="1"/>
          <c:tx>
            <c:strRef>
              <c:f>'Data 26'!$A$3</c:f>
              <c:strCache>
                <c:ptCount val="1"/>
                <c:pt idx="0">
                  <c:v>Capital injections</c:v>
                </c:pt>
              </c:strCache>
            </c:strRef>
          </c:tx>
          <c:spPr>
            <a:solidFill>
              <a:srgbClr val="295B7E">
                <a:alpha val="50000"/>
              </a:srgbClr>
            </a:solidFill>
            <a:ln>
              <a:noFill/>
            </a:ln>
          </c:spPr>
          <c:invertIfNegative val="0"/>
          <c:cat>
            <c:multiLvlStrRef>
              <c:f>'26. data'!#REF!</c:f>
            </c:multiLvlStrRef>
          </c:cat>
          <c:val>
            <c:numRef>
              <c:f>'Data 26'!$B$3:$J$3</c:f>
              <c:numCache>
                <c:formatCode>0.0</c:formatCode>
                <c:ptCount val="9"/>
                <c:pt idx="1">
                  <c:v>0.21762997964649997</c:v>
                </c:pt>
                <c:pt idx="2">
                  <c:v>0.93006237909619993</c:v>
                </c:pt>
                <c:pt idx="3">
                  <c:v>1.6962338919517999</c:v>
                </c:pt>
                <c:pt idx="4">
                  <c:v>2.7698779522669001</c:v>
                </c:pt>
                <c:pt idx="5">
                  <c:v>4.2284801043975007</c:v>
                </c:pt>
                <c:pt idx="6">
                  <c:v>5.0864626015431007</c:v>
                </c:pt>
                <c:pt idx="7">
                  <c:v>6.4538703628914007</c:v>
                </c:pt>
                <c:pt idx="8">
                  <c:v>5.9208836138531007</c:v>
                </c:pt>
              </c:numCache>
            </c:numRef>
          </c:val>
        </c:ser>
        <c:ser>
          <c:idx val="3"/>
          <c:order val="3"/>
          <c:tx>
            <c:strRef>
              <c:f>'Data 26'!$A$5</c:f>
              <c:strCache>
                <c:ptCount val="1"/>
                <c:pt idx="0">
                  <c:v>Effect of state acquisitions</c:v>
                </c:pt>
              </c:strCache>
            </c:strRef>
          </c:tx>
          <c:spPr>
            <a:solidFill>
              <a:srgbClr val="9C0000">
                <a:alpha val="40000"/>
              </a:srgbClr>
            </a:solidFill>
            <a:ln>
              <a:noFill/>
            </a:ln>
          </c:spPr>
          <c:invertIfNegative val="0"/>
          <c:cat>
            <c:numRef>
              <c:f>'Data 26'!$B$1:$I$1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'Data 26'!$B$5:$J$5</c:f>
              <c:numCache>
                <c:formatCode>0.0</c:formatCode>
                <c:ptCount val="9"/>
                <c:pt idx="1">
                  <c:v>2.1936439450906002</c:v>
                </c:pt>
                <c:pt idx="2">
                  <c:v>1.6342868672211002</c:v>
                </c:pt>
                <c:pt idx="3">
                  <c:v>1.6298624381744</c:v>
                </c:pt>
                <c:pt idx="4">
                  <c:v>3.4279057138458997</c:v>
                </c:pt>
                <c:pt idx="5">
                  <c:v>4.0638816255623995</c:v>
                </c:pt>
                <c:pt idx="6">
                  <c:v>5.2429474748746996</c:v>
                </c:pt>
                <c:pt idx="7">
                  <c:v>7.1568609434540003</c:v>
                </c:pt>
                <c:pt idx="8">
                  <c:v>7.4715591322934998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4123648"/>
        <c:axId val="254123256"/>
      </c:barChart>
      <c:lineChart>
        <c:grouping val="standard"/>
        <c:varyColors val="0"/>
        <c:ser>
          <c:idx val="4"/>
          <c:order val="4"/>
          <c:tx>
            <c:strRef>
              <c:f>'Data 26'!$A$6</c:f>
              <c:strCache>
                <c:ptCount val="1"/>
                <c:pt idx="0">
                  <c:v>Net FDI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26'!$B$1:$I$1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'Data 26'!$B$6:$J$6</c:f>
              <c:numCache>
                <c:formatCode>0.0</c:formatCode>
                <c:ptCount val="9"/>
                <c:pt idx="0" formatCode="General">
                  <c:v>0</c:v>
                </c:pt>
                <c:pt idx="1">
                  <c:v>2.4112739247371002</c:v>
                </c:pt>
                <c:pt idx="2">
                  <c:v>2.5643492463172999</c:v>
                </c:pt>
                <c:pt idx="3">
                  <c:v>3.3260963301261999</c:v>
                </c:pt>
                <c:pt idx="4">
                  <c:v>4.2977836661128004</c:v>
                </c:pt>
                <c:pt idx="5">
                  <c:v>6.3923617299599007</c:v>
                </c:pt>
                <c:pt idx="6">
                  <c:v>7.544410076417801</c:v>
                </c:pt>
                <c:pt idx="7">
                  <c:v>10.513731306345402</c:v>
                </c:pt>
                <c:pt idx="8">
                  <c:v>10.295442746146602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26'!$A$7</c:f>
              <c:strCache>
                <c:ptCount val="1"/>
                <c:pt idx="0">
                  <c:v>Corrected net FDI*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multiLvlStrRef>
              <c:f>'26. data'!#REF!</c:f>
            </c:multiLvlStrRef>
          </c:cat>
          <c:val>
            <c:numRef>
              <c:f>'Data 26'!$B$7:$J$7</c:f>
              <c:numCache>
                <c:formatCode>0.0</c:formatCode>
                <c:ptCount val="9"/>
                <c:pt idx="0" formatCode="General">
                  <c:v>0</c:v>
                </c:pt>
                <c:pt idx="1">
                  <c:v>2.1063270435778003</c:v>
                </c:pt>
                <c:pt idx="2">
                  <c:v>2.0324883299804002</c:v>
                </c:pt>
                <c:pt idx="3">
                  <c:v>2.7354762968528998</c:v>
                </c:pt>
                <c:pt idx="4">
                  <c:v>5.0792865330810999</c:v>
                </c:pt>
                <c:pt idx="5">
                  <c:v>5.9501741254725999</c:v>
                </c:pt>
                <c:pt idx="6">
                  <c:v>6.9875363124162995</c:v>
                </c:pt>
                <c:pt idx="7">
                  <c:v>9.3581004720688998</c:v>
                </c:pt>
                <c:pt idx="8">
                  <c:v>9.5186524509669006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23648"/>
        <c:axId val="254123256"/>
      </c:lineChart>
      <c:catAx>
        <c:axId val="2541224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crossAx val="254122864"/>
        <c:crosses val="autoZero"/>
        <c:auto val="1"/>
        <c:lblAlgn val="ctr"/>
        <c:lblOffset val="100"/>
        <c:noMultiLvlLbl val="0"/>
      </c:catAx>
      <c:valAx>
        <c:axId val="254122864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</a:t>
                </a:r>
                <a:r>
                  <a:rPr lang="en-US" b="0"/>
                  <a:t>euro</a:t>
                </a:r>
              </a:p>
            </c:rich>
          </c:tx>
          <c:layout>
            <c:manualLayout>
              <c:xMode val="edge"/>
              <c:yMode val="edge"/>
              <c:x val="5.5961645584054372E-2"/>
              <c:y val="1.6776074536782074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254122472"/>
        <c:crosses val="autoZero"/>
        <c:crossBetween val="between"/>
      </c:valAx>
      <c:valAx>
        <c:axId val="25412325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0.8134211268627245"/>
              <c:y val="3.76735039781469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4123648"/>
        <c:crosses val="max"/>
        <c:crossBetween val="between"/>
      </c:valAx>
      <c:catAx>
        <c:axId val="2541236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2541232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482770385533949E-2"/>
          <c:y val="0.79521733764470659"/>
          <c:w val="0.93050620975346354"/>
          <c:h val="0.2040923489579476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71623123632582E-2"/>
          <c:y val="6.160689161503715E-2"/>
          <c:w val="0.88128449025595423"/>
          <c:h val="0.717451023951159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27'!$A$2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78A3D5"/>
            </a:solidFill>
          </c:spPr>
          <c:invertIfNegative val="0"/>
          <c:cat>
            <c:strRef>
              <c:f>'Data 27'!$B$1:$AG$1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27'!$B$2:$AG$2</c:f>
              <c:numCache>
                <c:formatCode>0.0</c:formatCode>
                <c:ptCount val="32"/>
                <c:pt idx="0">
                  <c:v>0.2919241315744</c:v>
                </c:pt>
                <c:pt idx="1">
                  <c:v>3.9239508530000411E-3</c:v>
                </c:pt>
                <c:pt idx="2">
                  <c:v>0.67488448448170013</c:v>
                </c:pt>
                <c:pt idx="3">
                  <c:v>2.3663787685968001</c:v>
                </c:pt>
                <c:pt idx="4">
                  <c:v>2.7031637480291</c:v>
                </c:pt>
                <c:pt idx="5">
                  <c:v>1.4910761167277999</c:v>
                </c:pt>
                <c:pt idx="6">
                  <c:v>2.5534680071071998</c:v>
                </c:pt>
                <c:pt idx="7">
                  <c:v>-0.28211843513960022</c:v>
                </c:pt>
                <c:pt idx="8">
                  <c:v>0.59522458672379974</c:v>
                </c:pt>
                <c:pt idx="9">
                  <c:v>-0.8401749983688005</c:v>
                </c:pt>
                <c:pt idx="10">
                  <c:v>1.0004718356046998</c:v>
                </c:pt>
                <c:pt idx="11">
                  <c:v>1.7100306394383995</c:v>
                </c:pt>
                <c:pt idx="12">
                  <c:v>3.0124768040918992</c:v>
                </c:pt>
                <c:pt idx="13">
                  <c:v>0.99091065500779951</c:v>
                </c:pt>
                <c:pt idx="14">
                  <c:v>0.9618359088800994</c:v>
                </c:pt>
                <c:pt idx="15">
                  <c:v>5.8004694665961996</c:v>
                </c:pt>
                <c:pt idx="16">
                  <c:v>0.60822270874739881</c:v>
                </c:pt>
                <c:pt idx="17">
                  <c:v>1.6173320771498467E-2</c:v>
                </c:pt>
                <c:pt idx="18">
                  <c:v>4.4069246327898437E-2</c:v>
                </c:pt>
                <c:pt idx="19">
                  <c:v>-1.1044550701075013</c:v>
                </c:pt>
                <c:pt idx="20">
                  <c:v>-0.68438473313290249</c:v>
                </c:pt>
                <c:pt idx="21">
                  <c:v>-1.8052079877200016</c:v>
                </c:pt>
                <c:pt idx="22">
                  <c:v>6.9396759259499063E-2</c:v>
                </c:pt>
                <c:pt idx="23">
                  <c:v>1.8321059647486988</c:v>
                </c:pt>
                <c:pt idx="24">
                  <c:v>2.6283026614104985</c:v>
                </c:pt>
                <c:pt idx="25">
                  <c:v>0.23906673490679831</c:v>
                </c:pt>
                <c:pt idx="26">
                  <c:v>2.1335549255702984</c:v>
                </c:pt>
                <c:pt idx="27">
                  <c:v>3.6775099289599984</c:v>
                </c:pt>
                <c:pt idx="28">
                  <c:v>4.9285790978163986</c:v>
                </c:pt>
                <c:pt idx="29">
                  <c:v>1.8077624140580988</c:v>
                </c:pt>
                <c:pt idx="30">
                  <c:v>3.7353997466986981</c:v>
                </c:pt>
                <c:pt idx="31">
                  <c:v>5.7614088227198978</c:v>
                </c:pt>
              </c:numCache>
            </c:numRef>
          </c:val>
        </c:ser>
        <c:ser>
          <c:idx val="2"/>
          <c:order val="1"/>
          <c:tx>
            <c:strRef>
              <c:f>'Data 27'!$A$4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27'!$B$1:$AG$1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27'!$B$4:$AG$4</c:f>
              <c:numCache>
                <c:formatCode>0.0</c:formatCode>
                <c:ptCount val="32"/>
                <c:pt idx="0">
                  <c:v>-0.32228911666090004</c:v>
                </c:pt>
                <c:pt idx="1">
                  <c:v>0.70969029856159993</c:v>
                </c:pt>
                <c:pt idx="2">
                  <c:v>2.3389549185599989E-2</c:v>
                </c:pt>
                <c:pt idx="3">
                  <c:v>4.4895156140299972E-2</c:v>
                </c:pt>
                <c:pt idx="4">
                  <c:v>0.25438496796369992</c:v>
                </c:pt>
                <c:pt idx="5">
                  <c:v>0.17547062108509995</c:v>
                </c:pt>
                <c:pt idx="6">
                  <c:v>-0.81900713481309995</c:v>
                </c:pt>
                <c:pt idx="7">
                  <c:v>2.8464676814568994</c:v>
                </c:pt>
                <c:pt idx="8">
                  <c:v>1.7512282120241995</c:v>
                </c:pt>
                <c:pt idx="9">
                  <c:v>2.7325330396217993</c:v>
                </c:pt>
                <c:pt idx="10">
                  <c:v>1.4256705592203995</c:v>
                </c:pt>
                <c:pt idx="11">
                  <c:v>1.6160656906877995</c:v>
                </c:pt>
                <c:pt idx="12">
                  <c:v>0.50735317319239936</c:v>
                </c:pt>
                <c:pt idx="13">
                  <c:v>2.3384056538298994</c:v>
                </c:pt>
                <c:pt idx="14">
                  <c:v>2.0158205516367991</c:v>
                </c:pt>
                <c:pt idx="15">
                  <c:v>-1.5026858004834009</c:v>
                </c:pt>
                <c:pt idx="16">
                  <c:v>4.2244246095255988</c:v>
                </c:pt>
                <c:pt idx="17">
                  <c:v>4.3760146352235987</c:v>
                </c:pt>
                <c:pt idx="18">
                  <c:v>5.2004875156887982</c:v>
                </c:pt>
                <c:pt idx="19">
                  <c:v>7.496816800067398</c:v>
                </c:pt>
                <c:pt idx="20">
                  <c:v>7.5667852102191979</c:v>
                </c:pt>
                <c:pt idx="21">
                  <c:v>8.0064769223443975</c:v>
                </c:pt>
                <c:pt idx="22">
                  <c:v>5.3758239357962987</c:v>
                </c:pt>
                <c:pt idx="23">
                  <c:v>5.7123041116690976</c:v>
                </c:pt>
                <c:pt idx="24">
                  <c:v>5.9012074534050978</c:v>
                </c:pt>
                <c:pt idx="25">
                  <c:v>6.8386105232022976</c:v>
                </c:pt>
                <c:pt idx="26">
                  <c:v>6.2287827728834975</c:v>
                </c:pt>
                <c:pt idx="27">
                  <c:v>6.8362213773853977</c:v>
                </c:pt>
                <c:pt idx="28">
                  <c:v>5.3869379510411974</c:v>
                </c:pt>
                <c:pt idx="29">
                  <c:v>7.2969145692480977</c:v>
                </c:pt>
                <c:pt idx="30">
                  <c:v>5.9580030598828984</c:v>
                </c:pt>
                <c:pt idx="31">
                  <c:v>4.5340339234266986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5003216"/>
        <c:axId val="255003608"/>
      </c:barChart>
      <c:lineChart>
        <c:grouping val="standard"/>
        <c:varyColors val="0"/>
        <c:ser>
          <c:idx val="1"/>
          <c:order val="2"/>
          <c:tx>
            <c:strRef>
              <c:f>'Data 27'!$A$5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27'!$B$1:$AG$1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27'!$B$5:$AG$5</c:f>
              <c:numCache>
                <c:formatCode>0.0</c:formatCode>
                <c:ptCount val="32"/>
                <c:pt idx="0">
                  <c:v>-3.036498508650004E-2</c:v>
                </c:pt>
                <c:pt idx="1">
                  <c:v>0.71361424941459994</c:v>
                </c:pt>
                <c:pt idx="2">
                  <c:v>0.69827403366730012</c:v>
                </c:pt>
                <c:pt idx="3">
                  <c:v>2.4112739247371002</c:v>
                </c:pt>
                <c:pt idx="4">
                  <c:v>2.9575487159927998</c:v>
                </c:pt>
                <c:pt idx="5">
                  <c:v>1.6665467378129</c:v>
                </c:pt>
                <c:pt idx="6">
                  <c:v>1.7344608722941</c:v>
                </c:pt>
                <c:pt idx="7">
                  <c:v>2.564349246317299</c:v>
                </c:pt>
                <c:pt idx="8">
                  <c:v>2.3464527987479995</c:v>
                </c:pt>
                <c:pt idx="9">
                  <c:v>1.8923580412529988</c:v>
                </c:pt>
                <c:pt idx="10">
                  <c:v>2.4261423948250993</c:v>
                </c:pt>
                <c:pt idx="11">
                  <c:v>3.326096330126199</c:v>
                </c:pt>
                <c:pt idx="12">
                  <c:v>3.5198299772842985</c:v>
                </c:pt>
                <c:pt idx="13">
                  <c:v>3.3293163088376989</c:v>
                </c:pt>
                <c:pt idx="14">
                  <c:v>2.9776564605168985</c:v>
                </c:pt>
                <c:pt idx="15">
                  <c:v>4.2977836661127986</c:v>
                </c:pt>
                <c:pt idx="16">
                  <c:v>4.8326473182729979</c:v>
                </c:pt>
                <c:pt idx="17">
                  <c:v>4.3921879559950971</c:v>
                </c:pt>
                <c:pt idx="18">
                  <c:v>5.2445567620166962</c:v>
                </c:pt>
                <c:pt idx="19">
                  <c:v>6.3923617299598963</c:v>
                </c:pt>
                <c:pt idx="20">
                  <c:v>6.8824004770862954</c:v>
                </c:pt>
                <c:pt idx="21">
                  <c:v>6.2012689346243963</c:v>
                </c:pt>
                <c:pt idx="22">
                  <c:v>5.4452206950557978</c:v>
                </c:pt>
                <c:pt idx="23">
                  <c:v>7.5444100764177966</c:v>
                </c:pt>
                <c:pt idx="24">
                  <c:v>8.5295101148155972</c:v>
                </c:pt>
                <c:pt idx="25">
                  <c:v>7.0776772581090963</c:v>
                </c:pt>
                <c:pt idx="26">
                  <c:v>8.3623376984537963</c:v>
                </c:pt>
                <c:pt idx="27">
                  <c:v>10.513731306345395</c:v>
                </c:pt>
                <c:pt idx="28">
                  <c:v>10.315517048857597</c:v>
                </c:pt>
                <c:pt idx="29">
                  <c:v>9.1046769833061969</c:v>
                </c:pt>
                <c:pt idx="30">
                  <c:v>9.6934028065815969</c:v>
                </c:pt>
                <c:pt idx="31">
                  <c:v>10.295442746146596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63880"/>
        <c:axId val="255004000"/>
      </c:lineChart>
      <c:catAx>
        <c:axId val="255003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55003608"/>
        <c:crosses val="autoZero"/>
        <c:auto val="1"/>
        <c:lblAlgn val="ctr"/>
        <c:lblOffset val="100"/>
        <c:tickLblSkip val="1"/>
        <c:noMultiLvlLbl val="0"/>
      </c:catAx>
      <c:valAx>
        <c:axId val="255003608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7.0570093784336319E-2"/>
              <c:y val="8.1415841828548861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crossAx val="255003216"/>
        <c:crosses val="autoZero"/>
        <c:crossBetween val="between"/>
        <c:majorUnit val="2"/>
      </c:valAx>
      <c:valAx>
        <c:axId val="255004000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200923067830455"/>
              <c:y val="1.02260179859962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463880"/>
        <c:crosses val="max"/>
        <c:crossBetween val="between"/>
      </c:valAx>
      <c:catAx>
        <c:axId val="254463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00400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70660896149504E-2"/>
          <c:y val="5.2418729790437671E-2"/>
          <c:w val="0.90491756595932116"/>
          <c:h val="0.633209916158599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28'!$A$2</c:f>
              <c:strCache>
                <c:ptCount val="1"/>
                <c:pt idx="0">
                  <c:v>Non-residents domestic portfolio investments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28'!$B$1:$AH$1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28'!$B$2:$AH$2</c:f>
              <c:numCache>
                <c:formatCode>0.0</c:formatCode>
                <c:ptCount val="33"/>
                <c:pt idx="0">
                  <c:v>0</c:v>
                </c:pt>
                <c:pt idx="1">
                  <c:v>0.98887057157590008</c:v>
                </c:pt>
                <c:pt idx="2">
                  <c:v>0.49107624658280008</c:v>
                </c:pt>
                <c:pt idx="3">
                  <c:v>0.95274942846340016</c:v>
                </c:pt>
                <c:pt idx="4">
                  <c:v>-0.26030023556699988</c:v>
                </c:pt>
                <c:pt idx="5">
                  <c:v>-0.2938180957044999</c:v>
                </c:pt>
                <c:pt idx="6">
                  <c:v>0.3336499094391</c:v>
                </c:pt>
                <c:pt idx="7">
                  <c:v>0.39274093766090001</c:v>
                </c:pt>
                <c:pt idx="8">
                  <c:v>0.2437623405214</c:v>
                </c:pt>
                <c:pt idx="9">
                  <c:v>0.54145666009730009</c:v>
                </c:pt>
                <c:pt idx="10">
                  <c:v>0.12553972857650009</c:v>
                </c:pt>
                <c:pt idx="11">
                  <c:v>-5.9394019329599895E-2</c:v>
                </c:pt>
                <c:pt idx="12">
                  <c:v>-2.4761510349899894E-2</c:v>
                </c:pt>
                <c:pt idx="13">
                  <c:v>0.30494411257220017</c:v>
                </c:pt>
                <c:pt idx="14">
                  <c:v>0.51554518064590016</c:v>
                </c:pt>
                <c:pt idx="15">
                  <c:v>0.19850718420480018</c:v>
                </c:pt>
                <c:pt idx="16">
                  <c:v>0.10817937166380018</c:v>
                </c:pt>
                <c:pt idx="17">
                  <c:v>0.41422769972430018</c:v>
                </c:pt>
                <c:pt idx="18">
                  <c:v>0.31793659581940015</c:v>
                </c:pt>
                <c:pt idx="19">
                  <c:v>0.57160751859740011</c:v>
                </c:pt>
                <c:pt idx="20">
                  <c:v>0.68083900130570008</c:v>
                </c:pt>
                <c:pt idx="21">
                  <c:v>0.84787704177760004</c:v>
                </c:pt>
                <c:pt idx="22">
                  <c:v>0.78904692563040002</c:v>
                </c:pt>
                <c:pt idx="23">
                  <c:v>0.91400426683280001</c:v>
                </c:pt>
                <c:pt idx="24">
                  <c:v>0.70820400715050003</c:v>
                </c:pt>
                <c:pt idx="25">
                  <c:v>0.71738007503340007</c:v>
                </c:pt>
                <c:pt idx="26">
                  <c:v>1.0199771018045001</c:v>
                </c:pt>
                <c:pt idx="27">
                  <c:v>1.0044755828053</c:v>
                </c:pt>
                <c:pt idx="28">
                  <c:v>0.40460410910510003</c:v>
                </c:pt>
                <c:pt idx="29">
                  <c:v>0.55328891145510006</c:v>
                </c:pt>
                <c:pt idx="30">
                  <c:v>0.74432745881970008</c:v>
                </c:pt>
                <c:pt idx="31">
                  <c:v>0.62359136074790011</c:v>
                </c:pt>
                <c:pt idx="32">
                  <c:v>1.1350774404163002</c:v>
                </c:pt>
              </c:numCache>
            </c:numRef>
          </c:val>
        </c:ser>
        <c:ser>
          <c:idx val="1"/>
          <c:order val="1"/>
          <c:tx>
            <c:strRef>
              <c:f>'Data 28'!$A$3</c:f>
              <c:strCache>
                <c:ptCount val="1"/>
                <c:pt idx="0">
                  <c:v>Residents portfolio investments abroad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28'!$B$1:$AH$1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28'!$B$3:$AH$3</c:f>
              <c:numCache>
                <c:formatCode>0.0</c:formatCode>
                <c:ptCount val="33"/>
                <c:pt idx="0">
                  <c:v>0</c:v>
                </c:pt>
                <c:pt idx="1">
                  <c:v>-0.61045128392600001</c:v>
                </c:pt>
                <c:pt idx="2">
                  <c:v>-1.2414142077557</c:v>
                </c:pt>
                <c:pt idx="3">
                  <c:v>-2.0257738317257998</c:v>
                </c:pt>
                <c:pt idx="4">
                  <c:v>-2.1912789449182997</c:v>
                </c:pt>
                <c:pt idx="5">
                  <c:v>-2.5794346844892999</c:v>
                </c:pt>
                <c:pt idx="6">
                  <c:v>-2.4107348104652</c:v>
                </c:pt>
                <c:pt idx="7">
                  <c:v>-2.8480740068275998</c:v>
                </c:pt>
                <c:pt idx="8">
                  <c:v>-2.9887158111204997</c:v>
                </c:pt>
                <c:pt idx="9">
                  <c:v>-3.2564557727961998</c:v>
                </c:pt>
                <c:pt idx="10">
                  <c:v>-3.205760518545</c:v>
                </c:pt>
                <c:pt idx="11">
                  <c:v>-3.3879710043497999</c:v>
                </c:pt>
                <c:pt idx="12">
                  <c:v>-3.4975930958261001</c:v>
                </c:pt>
                <c:pt idx="13">
                  <c:v>-3.7415105280823999</c:v>
                </c:pt>
                <c:pt idx="14">
                  <c:v>-3.8064350357889998</c:v>
                </c:pt>
                <c:pt idx="15">
                  <c:v>-2.2798654719476996</c:v>
                </c:pt>
                <c:pt idx="16">
                  <c:v>-1.9435784304507997</c:v>
                </c:pt>
                <c:pt idx="17">
                  <c:v>-1.7461710701052997</c:v>
                </c:pt>
                <c:pt idx="18">
                  <c:v>-1.4805008987650998</c:v>
                </c:pt>
                <c:pt idx="19">
                  <c:v>-1.2821647840066999</c:v>
                </c:pt>
                <c:pt idx="20">
                  <c:v>-1.2492746626733999</c:v>
                </c:pt>
                <c:pt idx="21">
                  <c:v>-1.1067230314712999</c:v>
                </c:pt>
                <c:pt idx="22">
                  <c:v>-1.0990571271893999</c:v>
                </c:pt>
                <c:pt idx="23">
                  <c:v>-1.0698036208749999</c:v>
                </c:pt>
                <c:pt idx="24">
                  <c:v>-0.95182643616959994</c:v>
                </c:pt>
                <c:pt idx="25">
                  <c:v>-1.1457149464907999</c:v>
                </c:pt>
                <c:pt idx="26">
                  <c:v>-1.4476147858921</c:v>
                </c:pt>
                <c:pt idx="27">
                  <c:v>-1.7350961804222</c:v>
                </c:pt>
                <c:pt idx="28">
                  <c:v>-1.868675129406</c:v>
                </c:pt>
                <c:pt idx="29">
                  <c:v>-2.0389321557675002</c:v>
                </c:pt>
                <c:pt idx="30">
                  <c:v>-2.2638840673612002</c:v>
                </c:pt>
                <c:pt idx="31">
                  <c:v>-2.1955706346250001</c:v>
                </c:pt>
                <c:pt idx="32">
                  <c:v>-2.2321362358668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5002432"/>
        <c:axId val="254464272"/>
      </c:barChart>
      <c:lineChart>
        <c:grouping val="standard"/>
        <c:varyColors val="0"/>
        <c:ser>
          <c:idx val="2"/>
          <c:order val="2"/>
          <c:tx>
            <c:strRef>
              <c:f>'Data 28'!$A$4</c:f>
              <c:strCache>
                <c:ptCount val="1"/>
                <c:pt idx="0">
                  <c:v>Net portfolio equity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'Data 28'!$B$4:$AH$4</c:f>
              <c:numCache>
                <c:formatCode>0.0</c:formatCode>
                <c:ptCount val="33"/>
                <c:pt idx="0">
                  <c:v>0</c:v>
                </c:pt>
                <c:pt idx="1">
                  <c:v>0.37841928764990007</c:v>
                </c:pt>
                <c:pt idx="2">
                  <c:v>-0.75033796117289986</c:v>
                </c:pt>
                <c:pt idx="3">
                  <c:v>-1.0730244032623999</c:v>
                </c:pt>
                <c:pt idx="4">
                  <c:v>-2.4515791804852998</c:v>
                </c:pt>
                <c:pt idx="5">
                  <c:v>-2.8732527801937997</c:v>
                </c:pt>
                <c:pt idx="6">
                  <c:v>-2.0770849010260997</c:v>
                </c:pt>
                <c:pt idx="7">
                  <c:v>-2.4553330691666995</c:v>
                </c:pt>
                <c:pt idx="8">
                  <c:v>-2.7449534705990994</c:v>
                </c:pt>
                <c:pt idx="9">
                  <c:v>-2.7149991126988993</c:v>
                </c:pt>
                <c:pt idx="10">
                  <c:v>-3.0802207899684992</c:v>
                </c:pt>
                <c:pt idx="11">
                  <c:v>-3.4473650236793993</c:v>
                </c:pt>
                <c:pt idx="12">
                  <c:v>-3.5223546061759992</c:v>
                </c:pt>
                <c:pt idx="13">
                  <c:v>-3.4365664155101991</c:v>
                </c:pt>
                <c:pt idx="14">
                  <c:v>-3.290889855143099</c:v>
                </c:pt>
                <c:pt idx="15">
                  <c:v>-2.0813582877428991</c:v>
                </c:pt>
                <c:pt idx="16">
                  <c:v>-1.835399058786999</c:v>
                </c:pt>
                <c:pt idx="17">
                  <c:v>-1.3319433703809991</c:v>
                </c:pt>
                <c:pt idx="18">
                  <c:v>-1.1625643029456991</c:v>
                </c:pt>
                <c:pt idx="19">
                  <c:v>-0.71055726540929909</c:v>
                </c:pt>
                <c:pt idx="20">
                  <c:v>-0.56843566136769907</c:v>
                </c:pt>
                <c:pt idx="21">
                  <c:v>-0.2588459896936991</c:v>
                </c:pt>
                <c:pt idx="22">
                  <c:v>-0.31001020155899911</c:v>
                </c:pt>
                <c:pt idx="23">
                  <c:v>-0.15579935404219911</c:v>
                </c:pt>
                <c:pt idx="24">
                  <c:v>-0.24362242901909911</c:v>
                </c:pt>
                <c:pt idx="25">
                  <c:v>-0.42833487145739912</c:v>
                </c:pt>
                <c:pt idx="26">
                  <c:v>-0.42763768408759917</c:v>
                </c:pt>
                <c:pt idx="27">
                  <c:v>-0.73062059761689913</c:v>
                </c:pt>
                <c:pt idx="28">
                  <c:v>-1.4640710203008991</c:v>
                </c:pt>
                <c:pt idx="29">
                  <c:v>-1.485643244312399</c:v>
                </c:pt>
                <c:pt idx="30">
                  <c:v>-1.5195566085414991</c:v>
                </c:pt>
                <c:pt idx="31">
                  <c:v>-1.571979273877099</c:v>
                </c:pt>
                <c:pt idx="32">
                  <c:v>-1.0970587954504989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64664"/>
        <c:axId val="254465056"/>
      </c:lineChart>
      <c:catAx>
        <c:axId val="2550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328795901535812"/>
              <c:y val="2.6807855914562418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4464272"/>
        <c:crosses val="autoZero"/>
        <c:auto val="1"/>
        <c:lblAlgn val="ctr"/>
        <c:lblOffset val="100"/>
        <c:tickLblSkip val="1"/>
        <c:noMultiLvlLbl val="0"/>
      </c:catAx>
      <c:valAx>
        <c:axId val="254464272"/>
        <c:scaling>
          <c:orientation val="minMax"/>
          <c:max val="2"/>
          <c:min val="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5002432"/>
        <c:crosses val="autoZero"/>
        <c:crossBetween val="between"/>
        <c:majorUnit val="1"/>
      </c:valAx>
      <c:catAx>
        <c:axId val="254464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6920107350961887E-2"/>
              <c:y val="7.2733854976591596E-5"/>
            </c:manualLayout>
          </c:layout>
          <c:overlay val="0"/>
        </c:title>
        <c:majorTickMark val="out"/>
        <c:minorTickMark val="none"/>
        <c:tickLblPos val="none"/>
        <c:crossAx val="254465056"/>
        <c:crosses val="autoZero"/>
        <c:auto val="1"/>
        <c:lblAlgn val="ctr"/>
        <c:lblOffset val="100"/>
        <c:noMultiLvlLbl val="0"/>
      </c:catAx>
      <c:valAx>
        <c:axId val="254465056"/>
        <c:scaling>
          <c:orientation val="minMax"/>
          <c:max val="2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4464664"/>
        <c:crosses val="max"/>
        <c:crossBetween val="between"/>
        <c:majorUnit val="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2.5640976044831652E-2"/>
          <c:y val="0.84162137256353931"/>
          <c:w val="0.9743590239551686"/>
          <c:h val="0.148449304338525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5.7571450224668232E-2"/>
          <c:w val="0.92163278532334159"/>
          <c:h val="0.68409030810219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29'!$A$3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29'!$B$1:$AH$1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29'!$B$3:$AH$3</c:f>
              <c:numCache>
                <c:formatCode>0.0</c:formatCode>
                <c:ptCount val="33"/>
                <c:pt idx="0">
                  <c:v>0</c:v>
                </c:pt>
                <c:pt idx="1">
                  <c:v>0.52366960415180031</c:v>
                </c:pt>
                <c:pt idx="2">
                  <c:v>9.7983098928002832E-3</c:v>
                </c:pt>
                <c:pt idx="3">
                  <c:v>1.2151487520314002</c:v>
                </c:pt>
                <c:pt idx="4">
                  <c:v>-1.0572617189508005</c:v>
                </c:pt>
                <c:pt idx="5">
                  <c:v>0.22659259455049963</c:v>
                </c:pt>
                <c:pt idx="6">
                  <c:v>1.3819755220783996</c:v>
                </c:pt>
                <c:pt idx="7">
                  <c:v>2.1458460907608998</c:v>
                </c:pt>
                <c:pt idx="8">
                  <c:v>0.80104342304390008</c:v>
                </c:pt>
                <c:pt idx="9">
                  <c:v>0.96367910081010044</c:v>
                </c:pt>
                <c:pt idx="10">
                  <c:v>0.19011713662650043</c:v>
                </c:pt>
                <c:pt idx="11">
                  <c:v>1.3416417996969006</c:v>
                </c:pt>
                <c:pt idx="12">
                  <c:v>2.6897876865223003</c:v>
                </c:pt>
                <c:pt idx="13">
                  <c:v>1.3928494249641004</c:v>
                </c:pt>
                <c:pt idx="14">
                  <c:v>2.4324662287503998</c:v>
                </c:pt>
                <c:pt idx="15">
                  <c:v>4.3389852610210999</c:v>
                </c:pt>
                <c:pt idx="16">
                  <c:v>4.9277083769879999</c:v>
                </c:pt>
                <c:pt idx="17">
                  <c:v>5.171443761391</c:v>
                </c:pt>
                <c:pt idx="18">
                  <c:v>3.5124361559609998</c:v>
                </c:pt>
                <c:pt idx="19">
                  <c:v>4.0827344315731002</c:v>
                </c:pt>
                <c:pt idx="20">
                  <c:v>2.8126525789726005</c:v>
                </c:pt>
                <c:pt idx="21">
                  <c:v>-0.2784176830661993</c:v>
                </c:pt>
                <c:pt idx="22">
                  <c:v>-0.18876462605269922</c:v>
                </c:pt>
                <c:pt idx="23">
                  <c:v>-0.75956560544199903</c:v>
                </c:pt>
                <c:pt idx="24">
                  <c:v>-2.4414969272556988</c:v>
                </c:pt>
                <c:pt idx="25">
                  <c:v>-4.2419329282074987</c:v>
                </c:pt>
                <c:pt idx="26">
                  <c:v>-3.2114389557930991</c:v>
                </c:pt>
                <c:pt idx="27">
                  <c:v>-4.6143152572919988</c:v>
                </c:pt>
                <c:pt idx="28">
                  <c:v>-5.313352775511599</c:v>
                </c:pt>
                <c:pt idx="29">
                  <c:v>-6.4867791581054988</c:v>
                </c:pt>
                <c:pt idx="30">
                  <c:v>-7.1179767724359984</c:v>
                </c:pt>
                <c:pt idx="31">
                  <c:v>-6.7000357675826985</c:v>
                </c:pt>
                <c:pt idx="32">
                  <c:v>-7.5046518464878984</c:v>
                </c:pt>
              </c:numCache>
            </c:numRef>
          </c:val>
        </c:ser>
        <c:ser>
          <c:idx val="2"/>
          <c:order val="2"/>
          <c:tx>
            <c:strRef>
              <c:f>'Data 29'!$A$4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29'!$B$1:$AH$1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29'!$B$4:$AH$4</c:f>
              <c:numCache>
                <c:formatCode>0.0</c:formatCode>
                <c:ptCount val="33"/>
                <c:pt idx="0">
                  <c:v>0</c:v>
                </c:pt>
                <c:pt idx="1">
                  <c:v>1.650310010703</c:v>
                </c:pt>
                <c:pt idx="2">
                  <c:v>3.9032619897677998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9.8131697992966984</c:v>
                </c:pt>
                <c:pt idx="6">
                  <c:v>6.0718997376063992</c:v>
                </c:pt>
                <c:pt idx="7">
                  <c:v>5.0505399972302989</c:v>
                </c:pt>
                <c:pt idx="8">
                  <c:v>4.9992433205380991</c:v>
                </c:pt>
                <c:pt idx="9">
                  <c:v>5.1617756168323989</c:v>
                </c:pt>
                <c:pt idx="10">
                  <c:v>4.9434295338636991</c:v>
                </c:pt>
                <c:pt idx="11">
                  <c:v>3.9576281817438992</c:v>
                </c:pt>
                <c:pt idx="12">
                  <c:v>0.95548170662689946</c:v>
                </c:pt>
                <c:pt idx="13">
                  <c:v>2.8935465112368997</c:v>
                </c:pt>
                <c:pt idx="14">
                  <c:v>2.2087144428566998</c:v>
                </c:pt>
                <c:pt idx="15">
                  <c:v>0.36637174786839988</c:v>
                </c:pt>
                <c:pt idx="16">
                  <c:v>-3.2453586342692997</c:v>
                </c:pt>
                <c:pt idx="17">
                  <c:v>-3.6125190036753998</c:v>
                </c:pt>
                <c:pt idx="18">
                  <c:v>-3.1574440756762998</c:v>
                </c:pt>
                <c:pt idx="19">
                  <c:v>-5.7633205348442997</c:v>
                </c:pt>
                <c:pt idx="20">
                  <c:v>-7.7528404285042001</c:v>
                </c:pt>
                <c:pt idx="21">
                  <c:v>-7.9525902243170998</c:v>
                </c:pt>
                <c:pt idx="22">
                  <c:v>-8.8056371079076996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-9.8351121425449985</c:v>
                </c:pt>
                <c:pt idx="26">
                  <c:v>-9.9769864478186996</c:v>
                </c:pt>
                <c:pt idx="27">
                  <c:v>-10.199366943784799</c:v>
                </c:pt>
                <c:pt idx="28">
                  <c:v>-11.9589370923098</c:v>
                </c:pt>
                <c:pt idx="29">
                  <c:v>-11.7384847345946</c:v>
                </c:pt>
                <c:pt idx="30">
                  <c:v>-11.824740119146901</c:v>
                </c:pt>
                <c:pt idx="31">
                  <c:v>-14.006696334088101</c:v>
                </c:pt>
                <c:pt idx="32">
                  <c:v>-16.794125997439501</c:v>
                </c:pt>
              </c:numCache>
            </c:numRef>
          </c:val>
        </c:ser>
        <c:ser>
          <c:idx val="3"/>
          <c:order val="3"/>
          <c:tx>
            <c:strRef>
              <c:f>'Data 29'!$A$5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strRef>
              <c:f>'Data 29'!$B$1:$AH$1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29'!$B$5:$AH$5</c:f>
              <c:numCache>
                <c:formatCode>0.0</c:formatCode>
                <c:ptCount val="33"/>
                <c:pt idx="0">
                  <c:v>0</c:v>
                </c:pt>
                <c:pt idx="1">
                  <c:v>1.2067851785506001</c:v>
                </c:pt>
                <c:pt idx="2">
                  <c:v>0.5984182582605001</c:v>
                </c:pt>
                <c:pt idx="3">
                  <c:v>1.6729985009717998</c:v>
                </c:pt>
                <c:pt idx="4">
                  <c:v>1.6500101126232996</c:v>
                </c:pt>
                <c:pt idx="5">
                  <c:v>1.3645583235608996</c:v>
                </c:pt>
                <c:pt idx="6">
                  <c:v>2.4481566930801</c:v>
                </c:pt>
                <c:pt idx="7">
                  <c:v>2.2796523906242001</c:v>
                </c:pt>
                <c:pt idx="8">
                  <c:v>3.1387573272302003</c:v>
                </c:pt>
                <c:pt idx="9">
                  <c:v>2.9215104913340002</c:v>
                </c:pt>
                <c:pt idx="10">
                  <c:v>3.6125966904684002</c:v>
                </c:pt>
                <c:pt idx="11">
                  <c:v>3.5813677580734002</c:v>
                </c:pt>
                <c:pt idx="12">
                  <c:v>3.5791756579205001</c:v>
                </c:pt>
                <c:pt idx="13">
                  <c:v>3.3222970565977001</c:v>
                </c:pt>
                <c:pt idx="14">
                  <c:v>2.6906056510810004</c:v>
                </c:pt>
                <c:pt idx="15">
                  <c:v>1.8907753985243003</c:v>
                </c:pt>
                <c:pt idx="16">
                  <c:v>2.9463651521590002</c:v>
                </c:pt>
                <c:pt idx="17">
                  <c:v>2.7889812450598002</c:v>
                </c:pt>
                <c:pt idx="18">
                  <c:v>2.5531129259716003</c:v>
                </c:pt>
                <c:pt idx="19">
                  <c:v>1.3395931111770005</c:v>
                </c:pt>
                <c:pt idx="20">
                  <c:v>1.2360368166091005</c:v>
                </c:pt>
                <c:pt idx="21">
                  <c:v>2.0718513841025006</c:v>
                </c:pt>
                <c:pt idx="22">
                  <c:v>1.7337459330889007</c:v>
                </c:pt>
                <c:pt idx="23">
                  <c:v>0.82587468695720068</c:v>
                </c:pt>
                <c:pt idx="24">
                  <c:v>0.85705797050520072</c:v>
                </c:pt>
                <c:pt idx="25">
                  <c:v>0.50436349557800075</c:v>
                </c:pt>
                <c:pt idx="26">
                  <c:v>9.6940527590500758E-2</c:v>
                </c:pt>
                <c:pt idx="27">
                  <c:v>-0.39826847637909918</c:v>
                </c:pt>
                <c:pt idx="28">
                  <c:v>-1.3247243845703993</c:v>
                </c:pt>
                <c:pt idx="29">
                  <c:v>-1.5293212555715994</c:v>
                </c:pt>
                <c:pt idx="30">
                  <c:v>-2.1321955729046995</c:v>
                </c:pt>
                <c:pt idx="31">
                  <c:v>-3.1767885741128996</c:v>
                </c:pt>
                <c:pt idx="32">
                  <c:v>-3.4420609691565995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4465840"/>
        <c:axId val="254466232"/>
      </c:barChart>
      <c:lineChart>
        <c:grouping val="standard"/>
        <c:varyColors val="0"/>
        <c:ser>
          <c:idx val="0"/>
          <c:order val="0"/>
          <c:tx>
            <c:strRef>
              <c:f>'Data 29'!$A$2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29'!$B$1:$AH$1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29'!$B$2:$AH$2</c:f>
              <c:numCache>
                <c:formatCode>0.0</c:formatCode>
                <c:ptCount val="33"/>
                <c:pt idx="0">
                  <c:v>0</c:v>
                </c:pt>
                <c:pt idx="1">
                  <c:v>3.3807647934054001</c:v>
                </c:pt>
                <c:pt idx="2">
                  <c:v>4.5114785579210999</c:v>
                </c:pt>
                <c:pt idx="3">
                  <c:v>7.0629757510947995</c:v>
                </c:pt>
                <c:pt idx="4">
                  <c:v>9.6908155175705986</c:v>
                </c:pt>
                <c:pt idx="5">
                  <c:v>11.404320717408098</c:v>
                </c:pt>
                <c:pt idx="6">
                  <c:v>9.902031952764899</c:v>
                </c:pt>
                <c:pt idx="7">
                  <c:v>9.4760384786153988</c:v>
                </c:pt>
                <c:pt idx="8">
                  <c:v>8.9390440708121996</c:v>
                </c:pt>
                <c:pt idx="9">
                  <c:v>9.0469652089765003</c:v>
                </c:pt>
                <c:pt idx="10">
                  <c:v>8.7461433609585999</c:v>
                </c:pt>
                <c:pt idx="11">
                  <c:v>8.8806377395141993</c:v>
                </c:pt>
                <c:pt idx="12">
                  <c:v>7.2244450510696998</c:v>
                </c:pt>
                <c:pt idx="13">
                  <c:v>7.6086929927986997</c:v>
                </c:pt>
                <c:pt idx="14">
                  <c:v>7.3317863226880995</c:v>
                </c:pt>
                <c:pt idx="15">
                  <c:v>6.5961324074138004</c:v>
                </c:pt>
                <c:pt idx="16">
                  <c:v>4.6287148948777004</c:v>
                </c:pt>
                <c:pt idx="17">
                  <c:v>4.3479060027754004</c:v>
                </c:pt>
                <c:pt idx="18">
                  <c:v>2.9081050062563003</c:v>
                </c:pt>
                <c:pt idx="19">
                  <c:v>-0.34099299209419898</c:v>
                </c:pt>
                <c:pt idx="20">
                  <c:v>-3.7041510329224989</c:v>
                </c:pt>
                <c:pt idx="21">
                  <c:v>-6.1591565232807985</c:v>
                </c:pt>
                <c:pt idx="22">
                  <c:v>-7.260655800871497</c:v>
                </c:pt>
                <c:pt idx="23">
                  <c:v>-8.5102645948120976</c:v>
                </c:pt>
                <c:pt idx="24">
                  <c:v>-12.177681687642197</c:v>
                </c:pt>
                <c:pt idx="25">
                  <c:v>-13.572681575174496</c:v>
                </c:pt>
                <c:pt idx="26">
                  <c:v>-13.091484876021298</c:v>
                </c:pt>
                <c:pt idx="27">
                  <c:v>-15.211950677455897</c:v>
                </c:pt>
                <c:pt idx="28">
                  <c:v>-18.597014252391798</c:v>
                </c:pt>
                <c:pt idx="29">
                  <c:v>-19.754585148271698</c:v>
                </c:pt>
                <c:pt idx="30">
                  <c:v>-21.074912464487596</c:v>
                </c:pt>
                <c:pt idx="31">
                  <c:v>-23.8835206757837</c:v>
                </c:pt>
                <c:pt idx="32">
                  <c:v>-27.740838813084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67016"/>
        <c:axId val="254466624"/>
      </c:lineChart>
      <c:catAx>
        <c:axId val="25446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4466232"/>
        <c:crosses val="autoZero"/>
        <c:auto val="1"/>
        <c:lblAlgn val="ctr"/>
        <c:lblOffset val="100"/>
        <c:tickLblSkip val="1"/>
        <c:noMultiLvlLbl val="0"/>
      </c:catAx>
      <c:valAx>
        <c:axId val="254466232"/>
        <c:scaling>
          <c:orientation val="minMax"/>
          <c:max val="15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8299954635278282E-2"/>
              <c:y val="7.187630561713001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465840"/>
        <c:crosses val="autoZero"/>
        <c:crossBetween val="between"/>
        <c:majorUnit val="5"/>
      </c:valAx>
      <c:valAx>
        <c:axId val="254466624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713630814564863"/>
              <c:y val="1.102498277552131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467016"/>
        <c:crosses val="max"/>
        <c:crossBetween val="between"/>
        <c:majorUnit val="5"/>
      </c:valAx>
      <c:catAx>
        <c:axId val="254467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4666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089217286054716E-2"/>
          <c:y val="0.90175720124723791"/>
          <c:w val="0.98664604887890239"/>
          <c:h val="9.40631784169671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4.9201984548169722E-2"/>
          <c:w val="0.8962864074432757"/>
          <c:h val="0.7598045071952216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30'!$A$4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30'!$B$1:$I$1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30'!$B$4:$I$4</c:f>
              <c:numCache>
                <c:formatCode>0.0</c:formatCode>
                <c:ptCount val="8"/>
                <c:pt idx="0">
                  <c:v>9.0980671238980992</c:v>
                </c:pt>
                <c:pt idx="1">
                  <c:v>-4.0988238033600002</c:v>
                </c:pt>
                <c:pt idx="2">
                  <c:v>-4.0437616139111991</c:v>
                </c:pt>
                <c:pt idx="3">
                  <c:v>-4.2008403408962005</c:v>
                </c:pt>
                <c:pt idx="4">
                  <c:v>-4.5074817942348995</c:v>
                </c:pt>
                <c:pt idx="5">
                  <c:v>-2.8404023023875</c:v>
                </c:pt>
                <c:pt idx="6">
                  <c:v>-1.3656943614181003</c:v>
                </c:pt>
                <c:pt idx="7">
                  <c:v>-4.8351889051297006</c:v>
                </c:pt>
              </c:numCache>
            </c:numRef>
          </c:val>
        </c:ser>
        <c:ser>
          <c:idx val="1"/>
          <c:order val="2"/>
          <c:tx>
            <c:strRef>
              <c:f>'Data 30'!$A$3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30'!$B$1:$I$1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30'!$B$3:$I$3</c:f>
              <c:numCache>
                <c:formatCode>0.0</c:formatCode>
                <c:ptCount val="8"/>
                <c:pt idx="0">
                  <c:v>-1.0572617189508</c:v>
                </c:pt>
                <c:pt idx="1">
                  <c:v>1.8583051419947005</c:v>
                </c:pt>
                <c:pt idx="2">
                  <c:v>1.8887442634784006</c:v>
                </c:pt>
                <c:pt idx="3">
                  <c:v>2.2379206904656983</c:v>
                </c:pt>
                <c:pt idx="4">
                  <c:v>-2.1150557980154003</c:v>
                </c:pt>
                <c:pt idx="5">
                  <c:v>-5.2541495062282992</c:v>
                </c:pt>
                <c:pt idx="6">
                  <c:v>-2.8718558482559002</c:v>
                </c:pt>
                <c:pt idx="7">
                  <c:v>-2.1912990709763007</c:v>
                </c:pt>
              </c:numCache>
            </c:numRef>
          </c:val>
        </c:ser>
        <c:ser>
          <c:idx val="3"/>
          <c:order val="3"/>
          <c:tx>
            <c:strRef>
              <c:f>'Data 30'!$A$5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numRef>
              <c:f>'Data 30'!$B$1:$I$1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30'!$B$5:$I$5</c:f>
              <c:numCache>
                <c:formatCode>0.0</c:formatCode>
                <c:ptCount val="8"/>
                <c:pt idx="0">
                  <c:v>1.6500101126232998</c:v>
                </c:pt>
                <c:pt idx="1">
                  <c:v>1.4887472146069003</c:v>
                </c:pt>
                <c:pt idx="2">
                  <c:v>0.44041833069030006</c:v>
                </c:pt>
                <c:pt idx="3">
                  <c:v>-0.63281050576149989</c:v>
                </c:pt>
                <c:pt idx="4">
                  <c:v>-1.7103283355498999</c:v>
                </c:pt>
                <c:pt idx="5">
                  <c:v>-0.37897884610389998</c:v>
                </c:pt>
                <c:pt idx="6">
                  <c:v>-2.1817823550756001</c:v>
                </c:pt>
                <c:pt idx="7">
                  <c:v>-2.1173365845861998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124432"/>
        <c:axId val="254829416"/>
      </c:barChart>
      <c:lineChart>
        <c:grouping val="standard"/>
        <c:varyColors val="0"/>
        <c:ser>
          <c:idx val="0"/>
          <c:order val="0"/>
          <c:tx>
            <c:strRef>
              <c:f>'Data 30'!$A$2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30'!$B$1:$I$1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30'!$B$2:$I$2</c:f>
              <c:numCache>
                <c:formatCode>0.0</c:formatCode>
                <c:ptCount val="8"/>
                <c:pt idx="0">
                  <c:v>9.6908155175705986</c:v>
                </c:pt>
                <c:pt idx="1">
                  <c:v>-0.75177144675839935</c:v>
                </c:pt>
                <c:pt idx="2">
                  <c:v>-1.7145990197424983</c:v>
                </c:pt>
                <c:pt idx="3">
                  <c:v>-2.5957301561920021</c:v>
                </c:pt>
                <c:pt idx="4">
                  <c:v>-8.3328659278001993</c:v>
                </c:pt>
                <c:pt idx="5">
                  <c:v>-8.4735306547196991</c:v>
                </c:pt>
                <c:pt idx="6">
                  <c:v>-6.4193325647496007</c:v>
                </c:pt>
                <c:pt idx="7">
                  <c:v>-9.1438245606922006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30200"/>
        <c:axId val="254829808"/>
      </c:lineChart>
      <c:catAx>
        <c:axId val="25412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4829416"/>
        <c:crosses val="autoZero"/>
        <c:auto val="1"/>
        <c:lblAlgn val="ctr"/>
        <c:lblOffset val="100"/>
        <c:noMultiLvlLbl val="0"/>
      </c:catAx>
      <c:valAx>
        <c:axId val="254829416"/>
        <c:scaling>
          <c:orientation val="minMax"/>
          <c:max val="12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8729250450653754E-2"/>
              <c:y val="6.2580735401805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124432"/>
        <c:crosses val="autoZero"/>
        <c:crossBetween val="between"/>
        <c:majorUnit val="2"/>
      </c:valAx>
      <c:valAx>
        <c:axId val="254829808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687733889967961"/>
              <c:y val="6.259719102510313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830200"/>
        <c:crosses val="max"/>
        <c:crossBetween val="between"/>
        <c:majorUnit val="2"/>
      </c:valAx>
      <c:catAx>
        <c:axId val="254830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8298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4253768432477168"/>
          <c:y val="0.903844527271082"/>
          <c:w val="0.72447757745737262"/>
          <c:h val="8.3616287775940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553272959769852E-2"/>
          <c:y val="5.4234738556125241E-2"/>
          <c:w val="0.84689345408046035"/>
          <c:h val="0.7732749012890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31'!$A$2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'Data 31'!$B$1:$I$1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31'!$B$2:$I$2</c:f>
              <c:numCache>
                <c:formatCode>0.0</c:formatCode>
                <c:ptCount val="8"/>
                <c:pt idx="0">
                  <c:v>472.33374240876196</c:v>
                </c:pt>
                <c:pt idx="1">
                  <c:v>-421.88452233836819</c:v>
                </c:pt>
                <c:pt idx="2">
                  <c:v>-190.59943523199999</c:v>
                </c:pt>
                <c:pt idx="3">
                  <c:v>-286.50082612299997</c:v>
                </c:pt>
                <c:pt idx="4">
                  <c:v>-364.99865352800003</c:v>
                </c:pt>
                <c:pt idx="5">
                  <c:v>-90.149511937000014</c:v>
                </c:pt>
                <c:pt idx="6">
                  <c:v>152.14620145800001</c:v>
                </c:pt>
                <c:pt idx="7">
                  <c:v>-456.22311726800001</c:v>
                </c:pt>
              </c:numCache>
            </c:numRef>
          </c:val>
        </c:ser>
        <c:ser>
          <c:idx val="1"/>
          <c:order val="1"/>
          <c:tx>
            <c:strRef>
              <c:f>'Data 31'!$A$3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'Data 31'!$B$1:$I$1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31'!$B$3:$I$3</c:f>
              <c:numCache>
                <c:formatCode>0.0</c:formatCode>
                <c:ptCount val="8"/>
                <c:pt idx="0">
                  <c:v>123.64201004168066</c:v>
                </c:pt>
                <c:pt idx="1">
                  <c:v>-34.882676328832581</c:v>
                </c:pt>
                <c:pt idx="2">
                  <c:v>269.16129151299998</c:v>
                </c:pt>
                <c:pt idx="3">
                  <c:v>146.225753991</c:v>
                </c:pt>
                <c:pt idx="4">
                  <c:v>98.96098293700004</c:v>
                </c:pt>
                <c:pt idx="5">
                  <c:v>635.44401041700007</c:v>
                </c:pt>
                <c:pt idx="6">
                  <c:v>132.60964597599991</c:v>
                </c:pt>
                <c:pt idx="7">
                  <c:v>780.43510203200003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830984"/>
        <c:axId val="254831376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</c:ser>
        <c:ser>
          <c:idx val="3"/>
          <c:order val="3"/>
          <c:tx>
            <c:strRef>
              <c:f>'Data 31'!$A$4</c:f>
              <c:strCache>
                <c:ptCount val="1"/>
                <c:pt idx="0">
                  <c:v>Banking sector net funds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31'!$B$1:$I$1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31'!$B$4:$I$4</c:f>
              <c:numCache>
                <c:formatCode>0.0</c:formatCode>
                <c:ptCount val="8"/>
                <c:pt idx="0">
                  <c:v>-348.69173236708127</c:v>
                </c:pt>
                <c:pt idx="1">
                  <c:v>387.0018460095356</c:v>
                </c:pt>
                <c:pt idx="2">
                  <c:v>459.76072674499994</c:v>
                </c:pt>
                <c:pt idx="3">
                  <c:v>432.72658011399994</c:v>
                </c:pt>
                <c:pt idx="4">
                  <c:v>463.95963646500007</c:v>
                </c:pt>
                <c:pt idx="5">
                  <c:v>725.59352235400013</c:v>
                </c:pt>
                <c:pt idx="6">
                  <c:v>-19.536555482000097</c:v>
                </c:pt>
                <c:pt idx="7">
                  <c:v>1236.6582192999999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32160"/>
        <c:axId val="254831768"/>
      </c:lineChart>
      <c:catAx>
        <c:axId val="25483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4831376"/>
        <c:crosses val="autoZero"/>
        <c:auto val="1"/>
        <c:lblAlgn val="ctr"/>
        <c:lblOffset val="100"/>
        <c:noMultiLvlLbl val="0"/>
      </c:catAx>
      <c:valAx>
        <c:axId val="254831376"/>
        <c:scaling>
          <c:orientation val="minMax"/>
          <c:max val="1400"/>
          <c:min val="-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</a:t>
                </a:r>
                <a:r>
                  <a:rPr lang="hu-HU" b="0"/>
                  <a:t>forint</a:t>
                </a:r>
              </a:p>
            </c:rich>
          </c:tx>
          <c:layout>
            <c:manualLayout>
              <c:xMode val="edge"/>
              <c:yMode val="edge"/>
              <c:x val="7.7800946938228047E-2"/>
              <c:y val="5.449092477968225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830984"/>
        <c:crosses val="autoZero"/>
        <c:crossBetween val="between"/>
        <c:majorUnit val="200"/>
      </c:valAx>
      <c:valAx>
        <c:axId val="254831768"/>
        <c:scaling>
          <c:orientation val="minMax"/>
          <c:max val="14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forint</a:t>
                </a:r>
              </a:p>
            </c:rich>
          </c:tx>
          <c:layout>
            <c:manualLayout>
              <c:xMode val="edge"/>
              <c:yMode val="edge"/>
              <c:x val="0.77782364559825479"/>
              <c:y val="4.718822062645829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4832160"/>
        <c:crosses val="max"/>
        <c:crossBetween val="between"/>
      </c:valAx>
      <c:catAx>
        <c:axId val="254832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548317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3275569255954686E-2"/>
          <c:y val="0.91651373733853658"/>
          <c:w val="0.93344886148809059"/>
          <c:h val="7.096452324514829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5.3393004269959382E-2"/>
          <c:w val="0.89626023901231122"/>
          <c:h val="0.73843606834633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32'!$A$2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32'!$B$1:$HD$1</c:f>
              <c:strCache>
                <c:ptCount val="34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</c:strCache>
            </c:strRef>
          </c:cat>
          <c:val>
            <c:numRef>
              <c:f>'Data 32'!$B$2:$AH$2</c:f>
              <c:numCache>
                <c:formatCode>0.0</c:formatCode>
                <c:ptCount val="33"/>
                <c:pt idx="0">
                  <c:v>0</c:v>
                </c:pt>
                <c:pt idx="1">
                  <c:v>2.8051611365658</c:v>
                </c:pt>
                <c:pt idx="2">
                  <c:v>6.0474132202175994</c:v>
                </c:pt>
                <c:pt idx="3">
                  <c:v>8.4060925593534996</c:v>
                </c:pt>
                <c:pt idx="4">
                  <c:v>11.0421774243716</c:v>
                </c:pt>
                <c:pt idx="5">
                  <c:v>11.6193295352763</c:v>
                </c:pt>
                <c:pt idx="6">
                  <c:v>8.8179118836919006</c:v>
                </c:pt>
                <c:pt idx="7">
                  <c:v>6.8958637876652009</c:v>
                </c:pt>
                <c:pt idx="8">
                  <c:v>6.9489672198221006</c:v>
                </c:pt>
                <c:pt idx="9">
                  <c:v>6.9168803757236006</c:v>
                </c:pt>
                <c:pt idx="10">
                  <c:v>6.5672190439355003</c:v>
                </c:pt>
                <c:pt idx="11">
                  <c:v>5.7167791906437007</c:v>
                </c:pt>
                <c:pt idx="12">
                  <c:v>1.769556473806301</c:v>
                </c:pt>
                <c:pt idx="13">
                  <c:v>3.3021143481996011</c:v>
                </c:pt>
                <c:pt idx="14">
                  <c:v>2.097291987845801</c:v>
                </c:pt>
                <c:pt idx="15">
                  <c:v>0.43328320428560119</c:v>
                </c:pt>
                <c:pt idx="16">
                  <c:v>-3.3937050449754986</c:v>
                </c:pt>
                <c:pt idx="17">
                  <c:v>-3.9996879888846988</c:v>
                </c:pt>
                <c:pt idx="18">
                  <c:v>-5.1711186679327987</c:v>
                </c:pt>
                <c:pt idx="19">
                  <c:v>-7.8078169697180986</c:v>
                </c:pt>
                <c:pt idx="20">
                  <c:v>-10.358203168436498</c:v>
                </c:pt>
                <c:pt idx="21">
                  <c:v>-10.128968083075298</c:v>
                </c:pt>
                <c:pt idx="22">
                  <c:v>-11.699630705016999</c:v>
                </c:pt>
                <c:pt idx="23">
                  <c:v>-12.051468097153499</c:v>
                </c:pt>
                <c:pt idx="24">
                  <c:v>-14.044468457421599</c:v>
                </c:pt>
                <c:pt idx="25">
                  <c:v>-13.6238364545534</c:v>
                </c:pt>
                <c:pt idx="26">
                  <c:v>-14.7965511047316</c:v>
                </c:pt>
                <c:pt idx="27">
                  <c:v>-14.9965269195686</c:v>
                </c:pt>
                <c:pt idx="28">
                  <c:v>-15.4901810942309</c:v>
                </c:pt>
                <c:pt idx="29">
                  <c:v>-15.156947826763799</c:v>
                </c:pt>
                <c:pt idx="30">
                  <c:v>-14.757424773220199</c:v>
                </c:pt>
                <c:pt idx="31">
                  <c:v>-16.9392456203914</c:v>
                </c:pt>
                <c:pt idx="32">
                  <c:v>-17.483605278776601</c:v>
                </c:pt>
              </c:numCache>
            </c:numRef>
          </c:val>
        </c:ser>
        <c:ser>
          <c:idx val="1"/>
          <c:order val="1"/>
          <c:tx>
            <c:strRef>
              <c:f>'Data 32'!$A$3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32'!$B$1:$HD$1</c:f>
              <c:strCache>
                <c:ptCount val="34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</c:strCache>
            </c:strRef>
          </c:cat>
          <c:val>
            <c:numRef>
              <c:f>'Data 32'!$B$3:$AH$3</c:f>
              <c:numCache>
                <c:formatCode>0.0</c:formatCode>
                <c:ptCount val="33"/>
                <c:pt idx="0">
                  <c:v>0</c:v>
                </c:pt>
                <c:pt idx="1">
                  <c:v>1.1548511258628</c:v>
                </c:pt>
                <c:pt idx="2">
                  <c:v>2.1441512304498</c:v>
                </c:pt>
                <c:pt idx="3">
                  <c:v>4.2312640612618999</c:v>
                </c:pt>
                <c:pt idx="4">
                  <c:v>1.9441103004735001</c:v>
                </c:pt>
                <c:pt idx="5">
                  <c:v>1.8061597359796</c:v>
                </c:pt>
                <c:pt idx="6">
                  <c:v>2.7460121460855</c:v>
                </c:pt>
                <c:pt idx="7">
                  <c:v>1.8453237904348998</c:v>
                </c:pt>
                <c:pt idx="8">
                  <c:v>1.9497238992839998</c:v>
                </c:pt>
                <c:pt idx="9">
                  <c:v>1.7551047588911999</c:v>
                </c:pt>
                <c:pt idx="10">
                  <c:v>1.6237895100717998</c:v>
                </c:pt>
                <c:pt idx="11">
                  <c:v>1.7591510088997999</c:v>
                </c:pt>
                <c:pt idx="12">
                  <c:v>0.81407476717939986</c:v>
                </c:pt>
                <c:pt idx="13">
                  <c:v>0.40856783696269983</c:v>
                </c:pt>
                <c:pt idx="14">
                  <c:v>-0.11142245501090009</c:v>
                </c:pt>
                <c:pt idx="15">
                  <c:v>6.6911456417199922E-2</c:v>
                </c:pt>
                <c:pt idx="16">
                  <c:v>-0.14834641070620005</c:v>
                </c:pt>
                <c:pt idx="17">
                  <c:v>-0.3871689852093001</c:v>
                </c:pt>
                <c:pt idx="18">
                  <c:v>-2.0136745922565003</c:v>
                </c:pt>
                <c:pt idx="19">
                  <c:v>-2.0444964348738002</c:v>
                </c:pt>
                <c:pt idx="20">
                  <c:v>-2.6053627399323003</c:v>
                </c:pt>
                <c:pt idx="21">
                  <c:v>-2.1763778587582001</c:v>
                </c:pt>
                <c:pt idx="22">
                  <c:v>-2.8939935971093003</c:v>
                </c:pt>
                <c:pt idx="23">
                  <c:v>-3.4748944208262005</c:v>
                </c:pt>
                <c:pt idx="24">
                  <c:v>-3.4512257265299007</c:v>
                </c:pt>
                <c:pt idx="25">
                  <c:v>-3.7887243120084007</c:v>
                </c:pt>
                <c:pt idx="26">
                  <c:v>-4.8195646569129007</c:v>
                </c:pt>
                <c:pt idx="27">
                  <c:v>-4.797159975783801</c:v>
                </c:pt>
                <c:pt idx="28">
                  <c:v>-3.5312440019211011</c:v>
                </c:pt>
                <c:pt idx="29">
                  <c:v>-3.4184630921692012</c:v>
                </c:pt>
                <c:pt idx="30">
                  <c:v>-2.9326846540733014</c:v>
                </c:pt>
                <c:pt idx="31">
                  <c:v>-2.9325492863033014</c:v>
                </c:pt>
                <c:pt idx="32">
                  <c:v>-0.68947928133710112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54832944"/>
        <c:axId val="254976880"/>
      </c:barChart>
      <c:lineChart>
        <c:grouping val="standard"/>
        <c:varyColors val="0"/>
        <c:ser>
          <c:idx val="2"/>
          <c:order val="2"/>
          <c:tx>
            <c:strRef>
              <c:f>'Data 32'!$A$4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32'!$B$1:$AH$1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32'!$B$4:$AH$4</c:f>
              <c:numCache>
                <c:formatCode>0.0</c:formatCode>
                <c:ptCount val="33"/>
                <c:pt idx="0">
                  <c:v>0</c:v>
                </c:pt>
                <c:pt idx="1">
                  <c:v>1.650310010703</c:v>
                </c:pt>
                <c:pt idx="2">
                  <c:v>3.9032619897677994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9.8131697992967002</c:v>
                </c:pt>
                <c:pt idx="6">
                  <c:v>6.071899737606401</c:v>
                </c:pt>
                <c:pt idx="7">
                  <c:v>5.0505399972303007</c:v>
                </c:pt>
                <c:pt idx="8">
                  <c:v>4.9992433205381008</c:v>
                </c:pt>
                <c:pt idx="9">
                  <c:v>5.1617756168324007</c:v>
                </c:pt>
                <c:pt idx="10">
                  <c:v>4.9434295338637</c:v>
                </c:pt>
                <c:pt idx="11">
                  <c:v>3.9576281817439005</c:v>
                </c:pt>
                <c:pt idx="12">
                  <c:v>0.95548170662690113</c:v>
                </c:pt>
                <c:pt idx="13">
                  <c:v>2.8935465112369014</c:v>
                </c:pt>
                <c:pt idx="14">
                  <c:v>2.2087144428567012</c:v>
                </c:pt>
                <c:pt idx="15">
                  <c:v>0.36637174786840127</c:v>
                </c:pt>
                <c:pt idx="16">
                  <c:v>-3.2453586342692984</c:v>
                </c:pt>
                <c:pt idx="17">
                  <c:v>-3.6125190036753985</c:v>
                </c:pt>
                <c:pt idx="18">
                  <c:v>-3.1574440756762985</c:v>
                </c:pt>
                <c:pt idx="19">
                  <c:v>-5.7633205348442988</c:v>
                </c:pt>
                <c:pt idx="20">
                  <c:v>-7.7528404285041983</c:v>
                </c:pt>
                <c:pt idx="21">
                  <c:v>-7.9525902243170981</c:v>
                </c:pt>
                <c:pt idx="22">
                  <c:v>-8.8056371079076978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-9.8351121425450003</c:v>
                </c:pt>
                <c:pt idx="26">
                  <c:v>-9.9769864478186996</c:v>
                </c:pt>
                <c:pt idx="27">
                  <c:v>-10.199366943784799</c:v>
                </c:pt>
                <c:pt idx="28">
                  <c:v>-11.9589370923098</c:v>
                </c:pt>
                <c:pt idx="29">
                  <c:v>-11.738484734594598</c:v>
                </c:pt>
                <c:pt idx="30">
                  <c:v>-11.824740119146899</c:v>
                </c:pt>
                <c:pt idx="31">
                  <c:v>-14.006696334088099</c:v>
                </c:pt>
                <c:pt idx="32">
                  <c:v>-16.794125997439501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77664"/>
        <c:axId val="254977272"/>
      </c:lineChart>
      <c:catAx>
        <c:axId val="25483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4976880"/>
        <c:crosses val="autoZero"/>
        <c:auto val="1"/>
        <c:lblAlgn val="ctr"/>
        <c:lblOffset val="100"/>
        <c:tickLblSkip val="1"/>
        <c:noMultiLvlLbl val="0"/>
      </c:catAx>
      <c:valAx>
        <c:axId val="254976880"/>
        <c:scaling>
          <c:orientation val="minMax"/>
          <c:max val="15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7885750329380564E-2"/>
              <c:y val="1.75280770932616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832944"/>
        <c:crosses val="autoZero"/>
        <c:crossBetween val="between"/>
        <c:majorUnit val="5"/>
      </c:valAx>
      <c:valAx>
        <c:axId val="254977272"/>
        <c:scaling>
          <c:orientation val="minMax"/>
          <c:max val="1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820739276230058"/>
              <c:y val="1.75280770932616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977664"/>
        <c:crosses val="max"/>
        <c:crossBetween val="between"/>
        <c:majorUnit val="5"/>
      </c:valAx>
      <c:catAx>
        <c:axId val="2549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9772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587294202311191"/>
          <c:y val="0.94164822176078222"/>
          <c:w val="0.7799357456703887"/>
          <c:h val="5.83517782392181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6901071482314E-2"/>
          <c:y val="5.5978938662755114E-2"/>
          <c:w val="0.86631668581135257"/>
          <c:h val="0.694924575130897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33'!$A$3</c:f>
              <c:strCache>
                <c:ptCount val="1"/>
                <c:pt idx="0">
                  <c:v>Short term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33'!$B$1:$AD$1</c:f>
              <c:strCache>
                <c:ptCount val="29"/>
                <c:pt idx="0">
                  <c:v>Q4</c:v>
                </c:pt>
                <c:pt idx="1">
                  <c:v>2009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2010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2011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2012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2013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2014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2015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'Data 33'!$B$3:$AD$3</c:f>
              <c:numCache>
                <c:formatCode>0.0</c:formatCode>
                <c:ptCount val="29"/>
                <c:pt idx="0">
                  <c:v>0</c:v>
                </c:pt>
                <c:pt idx="1">
                  <c:v>1.1464407156964</c:v>
                </c:pt>
                <c:pt idx="2">
                  <c:v>-0.4503314117388999</c:v>
                </c:pt>
                <c:pt idx="3">
                  <c:v>-1.8116960844627998</c:v>
                </c:pt>
                <c:pt idx="4">
                  <c:v>-1.3196950103705998</c:v>
                </c:pt>
                <c:pt idx="5">
                  <c:v>0.1506826772155001</c:v>
                </c:pt>
                <c:pt idx="6">
                  <c:v>1.1493964690676002</c:v>
                </c:pt>
                <c:pt idx="7">
                  <c:v>1.2187202169140001</c:v>
                </c:pt>
                <c:pt idx="8">
                  <c:v>-0.89033282328310004</c:v>
                </c:pt>
                <c:pt idx="9">
                  <c:v>1.5655503302723999</c:v>
                </c:pt>
                <c:pt idx="10">
                  <c:v>1.1168940995092997</c:v>
                </c:pt>
                <c:pt idx="11">
                  <c:v>1.0045707569434996</c:v>
                </c:pt>
                <c:pt idx="12">
                  <c:v>-2.1411686233610001</c:v>
                </c:pt>
                <c:pt idx="13">
                  <c:v>-1.6179852384412001</c:v>
                </c:pt>
                <c:pt idx="14">
                  <c:v>-2.0746555932848003</c:v>
                </c:pt>
                <c:pt idx="15">
                  <c:v>-3.4430491217208004</c:v>
                </c:pt>
                <c:pt idx="16">
                  <c:v>-5.4495227493900007</c:v>
                </c:pt>
                <c:pt idx="17">
                  <c:v>-4.1365602519844007</c:v>
                </c:pt>
                <c:pt idx="18">
                  <c:v>-4.8470930439038007</c:v>
                </c:pt>
                <c:pt idx="19">
                  <c:v>-4.1922490901592004</c:v>
                </c:pt>
                <c:pt idx="20">
                  <c:v>-4.6993623613567008</c:v>
                </c:pt>
                <c:pt idx="21">
                  <c:v>-4.1816723610181006</c:v>
                </c:pt>
                <c:pt idx="22">
                  <c:v>-3.8984450818551006</c:v>
                </c:pt>
                <c:pt idx="23">
                  <c:v>-3.5021574716484007</c:v>
                </c:pt>
                <c:pt idx="24">
                  <c:v>-4.4433270480709011</c:v>
                </c:pt>
                <c:pt idx="25">
                  <c:v>-4.2427237470438008</c:v>
                </c:pt>
                <c:pt idx="26">
                  <c:v>-3.1996861872624009</c:v>
                </c:pt>
                <c:pt idx="27">
                  <c:v>-5.6381167574422006</c:v>
                </c:pt>
                <c:pt idx="28">
                  <c:v>-6.5605005271704009</c:v>
                </c:pt>
              </c:numCache>
            </c:numRef>
          </c:val>
        </c:ser>
        <c:ser>
          <c:idx val="0"/>
          <c:order val="1"/>
          <c:tx>
            <c:strRef>
              <c:f>'Data 33'!$A$2</c:f>
              <c:strCache>
                <c:ptCount val="1"/>
                <c:pt idx="0">
                  <c:v>Long term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33'!$B$1:$AD$1</c:f>
              <c:strCache>
                <c:ptCount val="29"/>
                <c:pt idx="0">
                  <c:v>Q4</c:v>
                </c:pt>
                <c:pt idx="1">
                  <c:v>2009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2010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2011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2012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2013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2014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2015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'Data 33'!$B$2:$AD$2</c:f>
              <c:numCache>
                <c:formatCode>0.0</c:formatCode>
                <c:ptCount val="29"/>
                <c:pt idx="0">
                  <c:v>0</c:v>
                </c:pt>
                <c:pt idx="1">
                  <c:v>-0.56928860479169996</c:v>
                </c:pt>
                <c:pt idx="2">
                  <c:v>-1.7739341289407999</c:v>
                </c:pt>
                <c:pt idx="3">
                  <c:v>-2.3346175522435999</c:v>
                </c:pt>
                <c:pt idx="4">
                  <c:v>-2.7735151941788998</c:v>
                </c:pt>
                <c:pt idx="5">
                  <c:v>-4.2759797258634995</c:v>
                </c:pt>
                <c:pt idx="6">
                  <c:v>-5.6243548495036997</c:v>
                </c:pt>
                <c:pt idx="7">
                  <c:v>-6.5441184506418999</c:v>
                </c:pt>
                <c:pt idx="8">
                  <c:v>-8.3822881272821999</c:v>
                </c:pt>
                <c:pt idx="9">
                  <c:v>-9.3056134064443992</c:v>
                </c:pt>
                <c:pt idx="10">
                  <c:v>-10.061779536035099</c:v>
                </c:pt>
                <c:pt idx="11">
                  <c:v>-11.613464977029498</c:v>
                </c:pt>
                <c:pt idx="12">
                  <c:v>-12.294713845986099</c:v>
                </c:pt>
                <c:pt idx="13">
                  <c:v>-13.4238801748151</c:v>
                </c:pt>
                <c:pt idx="14">
                  <c:v>-14.1386404990196</c:v>
                </c:pt>
                <c:pt idx="15">
                  <c:v>-15.406945272368899</c:v>
                </c:pt>
                <c:pt idx="16">
                  <c:v>-15.950857843418099</c:v>
                </c:pt>
                <c:pt idx="17">
                  <c:v>-17.034585255462499</c:v>
                </c:pt>
                <c:pt idx="18">
                  <c:v>-17.894715085484798</c:v>
                </c:pt>
                <c:pt idx="19">
                  <c:v>-18.901396431365896</c:v>
                </c:pt>
                <c:pt idx="20">
                  <c:v>-20.387283520436497</c:v>
                </c:pt>
                <c:pt idx="21">
                  <c:v>-20.484341517906898</c:v>
                </c:pt>
                <c:pt idx="22">
                  <c:v>-21.940283447248099</c:v>
                </c:pt>
                <c:pt idx="23">
                  <c:v>-22.536546872291797</c:v>
                </c:pt>
                <c:pt idx="24">
                  <c:v>-22.089031470531598</c:v>
                </c:pt>
                <c:pt idx="25">
                  <c:v>-21.956401504091598</c:v>
                </c:pt>
                <c:pt idx="26">
                  <c:v>-22.599916010329398</c:v>
                </c:pt>
                <c:pt idx="27">
                  <c:v>-22.343306287320797</c:v>
                </c:pt>
                <c:pt idx="28">
                  <c:v>-21.965282175977798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978448"/>
        <c:axId val="254978840"/>
      </c:barChart>
      <c:lineChart>
        <c:grouping val="standard"/>
        <c:varyColors val="0"/>
        <c:ser>
          <c:idx val="2"/>
          <c:order val="2"/>
          <c:tx>
            <c:strRef>
              <c:f>'Data 33'!$A$4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33'!$B$1:$AD$1</c:f>
              <c:strCache>
                <c:ptCount val="29"/>
                <c:pt idx="0">
                  <c:v>Q4</c:v>
                </c:pt>
                <c:pt idx="1">
                  <c:v>2009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2010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2011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2012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2013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2014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2015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'Data 33'!$B$4:$AD$4</c:f>
              <c:numCache>
                <c:formatCode>0.0</c:formatCode>
                <c:ptCount val="29"/>
                <c:pt idx="0">
                  <c:v>0</c:v>
                </c:pt>
                <c:pt idx="1">
                  <c:v>0.57715211090470009</c:v>
                </c:pt>
                <c:pt idx="2">
                  <c:v>-2.2242655406797001</c:v>
                </c:pt>
                <c:pt idx="3">
                  <c:v>-4.1463136367064006</c:v>
                </c:pt>
                <c:pt idx="4">
                  <c:v>-4.0932102045495009</c:v>
                </c:pt>
                <c:pt idx="5">
                  <c:v>-4.125297048648001</c:v>
                </c:pt>
                <c:pt idx="6">
                  <c:v>-4.4749583804361013</c:v>
                </c:pt>
                <c:pt idx="7">
                  <c:v>-5.3253982337279009</c:v>
                </c:pt>
                <c:pt idx="8">
                  <c:v>-9.272620950565301</c:v>
                </c:pt>
                <c:pt idx="9">
                  <c:v>-7.7400630761720013</c:v>
                </c:pt>
                <c:pt idx="10">
                  <c:v>-8.9448854365258015</c:v>
                </c:pt>
                <c:pt idx="11">
                  <c:v>-10.608894220086</c:v>
                </c:pt>
                <c:pt idx="12">
                  <c:v>-14.435882469347099</c:v>
                </c:pt>
                <c:pt idx="13">
                  <c:v>-15.0418654132563</c:v>
                </c:pt>
                <c:pt idx="14">
                  <c:v>-16.2132960923044</c:v>
                </c:pt>
                <c:pt idx="15">
                  <c:v>-18.849994394089698</c:v>
                </c:pt>
                <c:pt idx="16">
                  <c:v>-21.400380592808098</c:v>
                </c:pt>
                <c:pt idx="17">
                  <c:v>-21.171145507446898</c:v>
                </c:pt>
                <c:pt idx="18">
                  <c:v>-22.741808129388598</c:v>
                </c:pt>
                <c:pt idx="19">
                  <c:v>-23.093645521525097</c:v>
                </c:pt>
                <c:pt idx="20">
                  <c:v>-25.086645881793196</c:v>
                </c:pt>
                <c:pt idx="21">
                  <c:v>-24.666013878924996</c:v>
                </c:pt>
                <c:pt idx="22">
                  <c:v>-25.838728529103197</c:v>
                </c:pt>
                <c:pt idx="23">
                  <c:v>-26.038704343940196</c:v>
                </c:pt>
                <c:pt idx="24">
                  <c:v>-26.532358518602496</c:v>
                </c:pt>
                <c:pt idx="25">
                  <c:v>-26.199125251135396</c:v>
                </c:pt>
                <c:pt idx="26">
                  <c:v>-25.799602197591796</c:v>
                </c:pt>
                <c:pt idx="27">
                  <c:v>-27.981423044762995</c:v>
                </c:pt>
                <c:pt idx="28">
                  <c:v>-28.525782703148195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79624"/>
        <c:axId val="254979232"/>
      </c:lineChart>
      <c:catAx>
        <c:axId val="25497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54978840"/>
        <c:crosses val="autoZero"/>
        <c:auto val="1"/>
        <c:lblAlgn val="ctr"/>
        <c:lblOffset val="100"/>
        <c:tickLblSkip val="1"/>
        <c:noMultiLvlLbl val="0"/>
      </c:catAx>
      <c:valAx>
        <c:axId val="254978840"/>
        <c:scaling>
          <c:orientation val="minMax"/>
          <c:max val="5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6.1419579461472126E-2"/>
              <c:y val="4.31351253507104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978448"/>
        <c:crosses val="autoZero"/>
        <c:crossBetween val="between"/>
      </c:valAx>
      <c:valAx>
        <c:axId val="254979232"/>
        <c:scaling>
          <c:orientation val="minMax"/>
          <c:max val="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0.81068985619376899"/>
              <c:y val="1.339487736446737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979624"/>
        <c:crosses val="max"/>
        <c:crossBetween val="between"/>
      </c:valAx>
      <c:catAx>
        <c:axId val="254979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97923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5.5416361191566711E-2"/>
          <c:w val="0.91006129328180085"/>
          <c:h val="0.6220047885863796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34'!$A$3</c:f>
              <c:strCache>
                <c:ptCount val="1"/>
                <c:pt idx="0">
                  <c:v>Foreign exchange reserves 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34'!$B$1:$AG$1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34'!$B$3:$AG$3</c:f>
              <c:numCache>
                <c:formatCode>0.0</c:formatCode>
                <c:ptCount val="32"/>
                <c:pt idx="0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-20.964048469925306</c:v>
                </c:pt>
                <c:pt idx="25">
                  <c:v>-20.773634293777206</c:v>
                </c:pt>
                <c:pt idx="26">
                  <c:v>-20.229756547069108</c:v>
                </c:pt>
                <c:pt idx="27">
                  <c:v>-19.29083529395831</c:v>
                </c:pt>
                <c:pt idx="28">
                  <c:v>-20.516359112816311</c:v>
                </c:pt>
                <c:pt idx="29">
                  <c:v>-18.881062342552909</c:v>
                </c:pt>
                <c:pt idx="30">
                  <c:v>-16.35697408608441</c:v>
                </c:pt>
                <c:pt idx="31">
                  <c:v>-14.38656955517861</c:v>
                </c:pt>
              </c:numCache>
            </c:numRef>
          </c:val>
        </c:ser>
        <c:ser>
          <c:idx val="2"/>
          <c:order val="2"/>
          <c:tx>
            <c:strRef>
              <c:f>'Data 34'!$A$4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34'!$B$1:$AG$1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34'!$B$4:$AG$4</c:f>
              <c:numCache>
                <c:formatCode>0.0</c:formatCode>
                <c:ptCount val="32"/>
                <c:pt idx="0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0.21722069498460014</c:v>
                </c:pt>
                <c:pt idx="21">
                  <c:v>-0.12971733596429988</c:v>
                </c:pt>
                <c:pt idx="22">
                  <c:v>-0.30668338776999987</c:v>
                </c:pt>
                <c:pt idx="23">
                  <c:v>-0.49509326569129986</c:v>
                </c:pt>
                <c:pt idx="24">
                  <c:v>-0.6107674881377998</c:v>
                </c:pt>
                <c:pt idx="25">
                  <c:v>-0.12830467293659981</c:v>
                </c:pt>
                <c:pt idx="26">
                  <c:v>-8.5996151389980402E-4</c:v>
                </c:pt>
                <c:pt idx="27">
                  <c:v>7.3789180457200204E-2</c:v>
                </c:pt>
                <c:pt idx="28">
                  <c:v>-1.1795849495899804E-2</c:v>
                </c:pt>
                <c:pt idx="29">
                  <c:v>-5.2787553583199809E-2</c:v>
                </c:pt>
                <c:pt idx="30">
                  <c:v>-0.39642185158089982</c:v>
                </c:pt>
                <c:pt idx="31">
                  <c:v>-1.7715855000002998</c:v>
                </c:pt>
              </c:numCache>
            </c:numRef>
          </c:val>
        </c:ser>
        <c:ser>
          <c:idx val="3"/>
          <c:order val="3"/>
          <c:tx>
            <c:strRef>
              <c:f>'Data 34'!$A$5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34'!$B$1:$AG$1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34'!$B$5:$AG$5</c:f>
              <c:numCache>
                <c:formatCode>0.0</c:formatCode>
                <c:ptCount val="32"/>
                <c:pt idx="0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17.944871517147497</c:v>
                </c:pt>
                <c:pt idx="22">
                  <c:v>14.233539131892698</c:v>
                </c:pt>
                <c:pt idx="23">
                  <c:v>16.078457194978199</c:v>
                </c:pt>
                <c:pt idx="24">
                  <c:v>16.809213425703799</c:v>
                </c:pt>
                <c:pt idx="25">
                  <c:v>17.166830406768899</c:v>
                </c:pt>
                <c:pt idx="26">
                  <c:v>15.092631647139198</c:v>
                </c:pt>
                <c:pt idx="27">
                  <c:v>13.380023733837698</c:v>
                </c:pt>
                <c:pt idx="28">
                  <c:v>13.517706200054898</c:v>
                </c:pt>
                <c:pt idx="29">
                  <c:v>11.292203519548298</c:v>
                </c:pt>
                <c:pt idx="30">
                  <c:v>9.5296905659307978</c:v>
                </c:pt>
                <c:pt idx="31">
                  <c:v>8.129833604539197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353096"/>
        <c:axId val="255353488"/>
      </c:barChart>
      <c:lineChart>
        <c:grouping val="standard"/>
        <c:varyColors val="0"/>
        <c:ser>
          <c:idx val="0"/>
          <c:order val="0"/>
          <c:tx>
            <c:strRef>
              <c:f>'Data 34'!$A$2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34'!$B$1:$AF$1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34'!$B$2:$AG$2</c:f>
              <c:numCache>
                <c:formatCode>0.0</c:formatCode>
                <c:ptCount val="32"/>
                <c:pt idx="0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-0.80208884401799607</c:v>
                </c:pt>
                <c:pt idx="21">
                  <c:v>-0.71243578700449972</c:v>
                </c:pt>
                <c:pt idx="22">
                  <c:v>-1.2832367663937991</c:v>
                </c:pt>
                <c:pt idx="23">
                  <c:v>-2.9651680882075011</c:v>
                </c:pt>
                <c:pt idx="24">
                  <c:v>-4.7656040891593019</c:v>
                </c:pt>
                <c:pt idx="25">
                  <c:v>-3.7351101167449041</c:v>
                </c:pt>
                <c:pt idx="26">
                  <c:v>-5.1379864182438046</c:v>
                </c:pt>
                <c:pt idx="27">
                  <c:v>-5.8370239364634058</c:v>
                </c:pt>
                <c:pt idx="28">
                  <c:v>-7.0104503190573073</c:v>
                </c:pt>
                <c:pt idx="29">
                  <c:v>-7.6416479333878069</c:v>
                </c:pt>
                <c:pt idx="30">
                  <c:v>-7.2237069285345079</c:v>
                </c:pt>
                <c:pt idx="31">
                  <c:v>-8.0283230074397078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54272"/>
        <c:axId val="255353880"/>
      </c:lineChart>
      <c:catAx>
        <c:axId val="255353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353488"/>
        <c:crosses val="autoZero"/>
        <c:auto val="1"/>
        <c:lblAlgn val="ctr"/>
        <c:lblOffset val="100"/>
        <c:tickLblSkip val="1"/>
        <c:noMultiLvlLbl val="0"/>
      </c:catAx>
      <c:valAx>
        <c:axId val="255353488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353096"/>
        <c:crosses val="autoZero"/>
        <c:crossBetween val="between"/>
        <c:majorUnit val="5"/>
      </c:valAx>
      <c:valAx>
        <c:axId val="255353880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855895571907133"/>
              <c:y val="1.9253079258509634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354272"/>
        <c:crosses val="max"/>
        <c:crossBetween val="between"/>
        <c:majorUnit val="5"/>
      </c:valAx>
      <c:catAx>
        <c:axId val="25535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3538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8415230081910207E-3"/>
          <c:y val="0.83590222068636399"/>
          <c:w val="0.99715847699180893"/>
          <c:h val="0.164097779313635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5.3788165209701116E-2"/>
          <c:w val="0.830022321668346"/>
          <c:h val="0.7504410273323167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35'!$A$3:$A$3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'Data 35'!$B$1:$I$1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35'!$B$3:$I$3</c:f>
              <c:numCache>
                <c:formatCode>#,##0</c:formatCode>
                <c:ptCount val="8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206.749</c:v>
                </c:pt>
                <c:pt idx="7">
                  <c:v>-906.31899999999996</c:v>
                </c:pt>
              </c:numCache>
            </c:numRef>
          </c:val>
        </c:ser>
        <c:ser>
          <c:idx val="2"/>
          <c:order val="2"/>
          <c:tx>
            <c:strRef>
              <c:f>'Data 35'!$A$4:$A$4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35'!$B$1:$I$1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35'!$B$4:$I$4</c:f>
              <c:numCache>
                <c:formatCode>#,##0</c:formatCode>
                <c:ptCount val="8"/>
                <c:pt idx="0">
                  <c:v>107.75291420658689</c:v>
                </c:pt>
                <c:pt idx="1">
                  <c:v>23.55643749486768</c:v>
                </c:pt>
                <c:pt idx="2">
                  <c:v>68.380907974408544</c:v>
                </c:pt>
                <c:pt idx="3">
                  <c:v>-1656.5050000000001</c:v>
                </c:pt>
                <c:pt idx="4">
                  <c:v>189.82999999999998</c:v>
                </c:pt>
                <c:pt idx="5">
                  <c:v>342.91900000000015</c:v>
                </c:pt>
                <c:pt idx="6">
                  <c:v>1069.2400000000002</c:v>
                </c:pt>
                <c:pt idx="7">
                  <c:v>1607.1429999999998</c:v>
                </c:pt>
              </c:numCache>
            </c:numRef>
          </c:val>
        </c:ser>
        <c:ser>
          <c:idx val="3"/>
          <c:order val="3"/>
          <c:tx>
            <c:strRef>
              <c:f>'Data 35'!$A$5:$A$5</c:f>
              <c:strCache>
                <c:ptCount val="1"/>
                <c:pt idx="0">
                  <c:v>Housholds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35'!$B$1:$I$1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35'!$B$5:$I$5</c:f>
              <c:numCache>
                <c:formatCode>#,##0</c:formatCode>
                <c:ptCount val="8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321.69</c:v>
                </c:pt>
                <c:pt idx="7">
                  <c:v>857.47199999999998</c:v>
                </c:pt>
              </c:numCache>
            </c:numRef>
          </c:val>
        </c:ser>
        <c:ser>
          <c:idx val="4"/>
          <c:order val="4"/>
          <c:tx>
            <c:strRef>
              <c:f>'Data 35'!$A$6:$A$6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'Data 35'!$B$1:$I$1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35'!$B$6:$I$6</c:f>
              <c:numCache>
                <c:formatCode>#,##0</c:formatCode>
                <c:ptCount val="8"/>
                <c:pt idx="0">
                  <c:v>392.19988671107382</c:v>
                </c:pt>
                <c:pt idx="1">
                  <c:v>-293.24123997627009</c:v>
                </c:pt>
                <c:pt idx="2">
                  <c:v>-87.486709547038288</c:v>
                </c:pt>
                <c:pt idx="3">
                  <c:v>-139.48099999999965</c:v>
                </c:pt>
                <c:pt idx="4">
                  <c:v>-29.170000000000073</c:v>
                </c:pt>
                <c:pt idx="5">
                  <c:v>24.828999999999724</c:v>
                </c:pt>
                <c:pt idx="6">
                  <c:v>106.52499999999986</c:v>
                </c:pt>
                <c:pt idx="7">
                  <c:v>-21.196999999999889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352312"/>
        <c:axId val="255351920"/>
      </c:barChart>
      <c:lineChart>
        <c:grouping val="standard"/>
        <c:varyColors val="0"/>
        <c:ser>
          <c:idx val="0"/>
          <c:order val="0"/>
          <c:tx>
            <c:strRef>
              <c:f>'Data 35'!$A$2:$A$2</c:f>
              <c:strCache>
                <c:ptCount val="1"/>
                <c:pt idx="0">
                  <c:v>Net forint bond issuance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'Data 35'!$B$1:$I$1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35'!$B$2:$I$2</c:f>
              <c:numCache>
                <c:formatCode>#,##0</c:formatCode>
                <c:ptCount val="8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1704.2040000000002</c:v>
                </c:pt>
                <c:pt idx="7">
                  <c:v>1537.0989999999999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55056"/>
        <c:axId val="255354664"/>
      </c:lineChart>
      <c:catAx>
        <c:axId val="25535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5351920"/>
        <c:crosses val="autoZero"/>
        <c:auto val="1"/>
        <c:lblAlgn val="ctr"/>
        <c:lblOffset val="100"/>
        <c:noMultiLvlLbl val="0"/>
      </c:catAx>
      <c:valAx>
        <c:axId val="255351920"/>
        <c:scaling>
          <c:orientation val="minMax"/>
          <c:max val="2500"/>
          <c:min val="-2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8.4581721153164466E-2"/>
              <c:y val="1.621785114294255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55352312"/>
        <c:crosses val="autoZero"/>
        <c:crossBetween val="between"/>
        <c:majorUnit val="500"/>
      </c:valAx>
      <c:valAx>
        <c:axId val="255354664"/>
        <c:scaling>
          <c:orientation val="minMax"/>
          <c:max val="25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78532617848990449"/>
              <c:y val="1.6217998928144454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55355056"/>
        <c:crosses val="max"/>
        <c:crossBetween val="between"/>
        <c:majorUnit val="500"/>
      </c:valAx>
      <c:catAx>
        <c:axId val="25535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3546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767341385991704"/>
          <c:w val="1"/>
          <c:h val="0.12232658614008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63"/>
        </c:manualLayout>
      </c:layout>
      <c:lineChart>
        <c:grouping val="standard"/>
        <c:varyColors val="0"/>
        <c:ser>
          <c:idx val="0"/>
          <c:order val="0"/>
          <c:tx>
            <c:strRef>
              <c:f>'20.adat'!$A$2</c:f>
              <c:strCache>
                <c:ptCount val="1"/>
                <c:pt idx="0">
                  <c:v>Nettó külföldi hitel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'20.adat'!$B$1:$AK$1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'20.adat'!$B$2:$AK$2</c:f>
              <c:numCache>
                <c:formatCode>General</c:formatCode>
                <c:ptCount val="28"/>
                <c:pt idx="0">
                  <c:v>9.1903854632836381</c:v>
                </c:pt>
                <c:pt idx="1">
                  <c:v>8.9104665686672249</c:v>
                </c:pt>
                <c:pt idx="2">
                  <c:v>9.809681769957793</c:v>
                </c:pt>
                <c:pt idx="3">
                  <c:v>9.8074181979927531</c:v>
                </c:pt>
                <c:pt idx="4">
                  <c:v>10.248718728102974</c:v>
                </c:pt>
                <c:pt idx="5">
                  <c:v>11.701141255236173</c:v>
                </c:pt>
                <c:pt idx="6">
                  <c:v>11.560090031874442</c:v>
                </c:pt>
                <c:pt idx="7">
                  <c:v>12.686730060200608</c:v>
                </c:pt>
                <c:pt idx="8">
                  <c:v>12.283099266719798</c:v>
                </c:pt>
                <c:pt idx="9">
                  <c:v>12.330502135232551</c:v>
                </c:pt>
                <c:pt idx="10">
                  <c:v>11.918988403672824</c:v>
                </c:pt>
                <c:pt idx="11">
                  <c:v>12.201659994251237</c:v>
                </c:pt>
                <c:pt idx="12">
                  <c:v>11.887720952380477</c:v>
                </c:pt>
                <c:pt idx="13">
                  <c:v>11.056365389555349</c:v>
                </c:pt>
                <c:pt idx="14">
                  <c:v>10.283460370763088</c:v>
                </c:pt>
                <c:pt idx="15">
                  <c:v>11.98437190144579</c:v>
                </c:pt>
                <c:pt idx="16">
                  <c:v>12.292975269094148</c:v>
                </c:pt>
                <c:pt idx="17">
                  <c:v>12.530867286749029</c:v>
                </c:pt>
                <c:pt idx="18">
                  <c:v>11.185098914784437</c:v>
                </c:pt>
                <c:pt idx="19">
                  <c:v>10.832738858043948</c:v>
                </c:pt>
                <c:pt idx="20">
                  <c:v>10.529081659667625</c:v>
                </c:pt>
                <c:pt idx="21">
                  <c:v>9.9170862708727547</c:v>
                </c:pt>
                <c:pt idx="22">
                  <c:v>8.9663425713480738</c:v>
                </c:pt>
                <c:pt idx="23">
                  <c:v>9.0274001242203408</c:v>
                </c:pt>
                <c:pt idx="24">
                  <c:v>8.4659499244911469</c:v>
                </c:pt>
                <c:pt idx="25">
                  <c:v>8.236696775099265</c:v>
                </c:pt>
                <c:pt idx="26">
                  <c:v>7.9644646477467242</c:v>
                </c:pt>
                <c:pt idx="27">
                  <c:v>7.4900751207466758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77680"/>
        <c:axId val="250139568"/>
      </c:lineChart>
      <c:lineChart>
        <c:grouping val="standard"/>
        <c:varyColors val="0"/>
        <c:ser>
          <c:idx val="1"/>
          <c:order val="1"/>
          <c:tx>
            <c:strRef>
              <c:f>'20.adat'!$A$3</c:f>
              <c:strCache>
                <c:ptCount val="1"/>
                <c:pt idx="0">
                  <c:v>Nettó tulajdonosi hitel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'20.adat'!$B$1:$AK$1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'20.adat'!$B$3:$AK$3</c:f>
              <c:numCache>
                <c:formatCode>General</c:formatCode>
                <c:ptCount val="28"/>
                <c:pt idx="0">
                  <c:v>3.3799928624618412</c:v>
                </c:pt>
                <c:pt idx="1">
                  <c:v>4.8799515411933987</c:v>
                </c:pt>
                <c:pt idx="2">
                  <c:v>3.8645702584239654</c:v>
                </c:pt>
                <c:pt idx="3">
                  <c:v>3.5781556977849398</c:v>
                </c:pt>
                <c:pt idx="4">
                  <c:v>3.8150423882084512</c:v>
                </c:pt>
                <c:pt idx="5">
                  <c:v>5.073488990459202</c:v>
                </c:pt>
                <c:pt idx="6">
                  <c:v>4.4000049460890773</c:v>
                </c:pt>
                <c:pt idx="7">
                  <c:v>8.207199238995571</c:v>
                </c:pt>
                <c:pt idx="8">
                  <c:v>7.374369081135737</c:v>
                </c:pt>
                <c:pt idx="9">
                  <c:v>7.3460366119934353</c:v>
                </c:pt>
                <c:pt idx="10">
                  <c:v>6.4784352231603632</c:v>
                </c:pt>
                <c:pt idx="11">
                  <c:v>6.5508096386354113</c:v>
                </c:pt>
                <c:pt idx="12">
                  <c:v>6.51553911121007</c:v>
                </c:pt>
                <c:pt idx="13">
                  <c:v>8.2500365409492673</c:v>
                </c:pt>
                <c:pt idx="14">
                  <c:v>6.8069134785616061</c:v>
                </c:pt>
                <c:pt idx="15">
                  <c:v>2.8219548628377593</c:v>
                </c:pt>
                <c:pt idx="16">
                  <c:v>9.2769654209381756</c:v>
                </c:pt>
                <c:pt idx="17">
                  <c:v>9.7578843939514606</c:v>
                </c:pt>
                <c:pt idx="18">
                  <c:v>11.048097695091865</c:v>
                </c:pt>
                <c:pt idx="19">
                  <c:v>12.997323788181278</c:v>
                </c:pt>
                <c:pt idx="20">
                  <c:v>12.601590118141463</c:v>
                </c:pt>
                <c:pt idx="21">
                  <c:v>13.07759924034465</c:v>
                </c:pt>
                <c:pt idx="22">
                  <c:v>10.375423035973842</c:v>
                </c:pt>
                <c:pt idx="23">
                  <c:v>10.697765894106963</c:v>
                </c:pt>
                <c:pt idx="24">
                  <c:v>10.729936017516552</c:v>
                </c:pt>
                <c:pt idx="25">
                  <c:v>11.480032881109835</c:v>
                </c:pt>
                <c:pt idx="26">
                  <c:v>11.004835199600393</c:v>
                </c:pt>
                <c:pt idx="27">
                  <c:v>11.311395478872056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95808"/>
        <c:axId val="251720384"/>
      </c:lineChart>
      <c:catAx>
        <c:axId val="25067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0139568"/>
        <c:crosses val="autoZero"/>
        <c:auto val="1"/>
        <c:lblAlgn val="ctr"/>
        <c:lblOffset val="100"/>
        <c:noMultiLvlLbl val="0"/>
      </c:catAx>
      <c:valAx>
        <c:axId val="250139568"/>
        <c:scaling>
          <c:orientation val="minMax"/>
          <c:max val="14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5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0677680"/>
        <c:crosses val="autoZero"/>
        <c:crossBetween val="between"/>
      </c:valAx>
      <c:valAx>
        <c:axId val="251720384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978228780223915"/>
              <c:y val="9.1049610231649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1595808"/>
        <c:crosses val="max"/>
        <c:crossBetween val="between"/>
      </c:valAx>
      <c:catAx>
        <c:axId val="25159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7203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61763344631916E-2"/>
          <c:y val="5.5480956729938538E-2"/>
          <c:w val="0.91535462931703859"/>
          <c:h val="0.724441043615629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36'!$A$3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36'!$B$1:$AH$1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36'!$B$3:$AH$3</c:f>
              <c:numCache>
                <c:formatCode>0.0</c:formatCode>
                <c:ptCount val="33"/>
                <c:pt idx="0">
                  <c:v>0</c:v>
                </c:pt>
                <c:pt idx="1">
                  <c:v>0.16369856763040003</c:v>
                </c:pt>
                <c:pt idx="2">
                  <c:v>1.0641080699626</c:v>
                </c:pt>
                <c:pt idx="3">
                  <c:v>1.8274033518434001</c:v>
                </c:pt>
                <c:pt idx="4">
                  <c:v>0.51674336468070003</c:v>
                </c:pt>
                <c:pt idx="5">
                  <c:v>1.1563025845078001</c:v>
                </c:pt>
                <c:pt idx="6">
                  <c:v>1.4089262768223001</c:v>
                </c:pt>
                <c:pt idx="7">
                  <c:v>1.2442100856466001</c:v>
                </c:pt>
                <c:pt idx="8">
                  <c:v>0.59646506208260008</c:v>
                </c:pt>
                <c:pt idx="9">
                  <c:v>0.90885619717420008</c:v>
                </c:pt>
                <c:pt idx="10">
                  <c:v>1.1084644411414</c:v>
                </c:pt>
                <c:pt idx="11">
                  <c:v>1.1609970064610999</c:v>
                </c:pt>
                <c:pt idx="12">
                  <c:v>1.4269205854209999</c:v>
                </c:pt>
                <c:pt idx="13">
                  <c:v>1.5285544409497998</c:v>
                </c:pt>
                <c:pt idx="14">
                  <c:v>1.7701649344140997</c:v>
                </c:pt>
                <c:pt idx="15">
                  <c:v>1.8395545408989997</c:v>
                </c:pt>
                <c:pt idx="16">
                  <c:v>1.0659546416698995</c:v>
                </c:pt>
                <c:pt idx="17">
                  <c:v>1.0853795257376995</c:v>
                </c:pt>
                <c:pt idx="18">
                  <c:v>1.1776032019120994</c:v>
                </c:pt>
                <c:pt idx="19">
                  <c:v>2.2160389584635993</c:v>
                </c:pt>
                <c:pt idx="20">
                  <c:v>1.7159139160598995</c:v>
                </c:pt>
                <c:pt idx="21">
                  <c:v>1.2191064004782994</c:v>
                </c:pt>
                <c:pt idx="22">
                  <c:v>1.7263439000156993</c:v>
                </c:pt>
                <c:pt idx="23">
                  <c:v>1.9619376690065993</c:v>
                </c:pt>
                <c:pt idx="24">
                  <c:v>1.7977528399441993</c:v>
                </c:pt>
                <c:pt idx="25">
                  <c:v>1.7402607013818994</c:v>
                </c:pt>
                <c:pt idx="26">
                  <c:v>2.1310393620487993</c:v>
                </c:pt>
                <c:pt idx="27">
                  <c:v>2.4893384021794995</c:v>
                </c:pt>
                <c:pt idx="28">
                  <c:v>2.6260216202070996</c:v>
                </c:pt>
                <c:pt idx="29">
                  <c:v>2.8847764484950997</c:v>
                </c:pt>
                <c:pt idx="30">
                  <c:v>3.3239337095497996</c:v>
                </c:pt>
                <c:pt idx="31">
                  <c:v>3.8427231849187997</c:v>
                </c:pt>
                <c:pt idx="32">
                  <c:v>3.3789656281842997</c:v>
                </c:pt>
              </c:numCache>
            </c:numRef>
          </c:val>
        </c:ser>
        <c:ser>
          <c:idx val="2"/>
          <c:order val="2"/>
          <c:tx>
            <c:strRef>
              <c:f>'Data 36'!$A$4</c:f>
              <c:strCache>
                <c:ptCount val="1"/>
                <c:pt idx="0">
                  <c:v>Gross liabilities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36'!$B$1:$AH$1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36'!$B$4:$AH$4</c:f>
              <c:numCache>
                <c:formatCode>0.0</c:formatCode>
                <c:ptCount val="33"/>
                <c:pt idx="0">
                  <c:v>0</c:v>
                </c:pt>
                <c:pt idx="1">
                  <c:v>1.370483746181</c:v>
                </c:pt>
                <c:pt idx="2">
                  <c:v>1.6625263282231</c:v>
                </c:pt>
                <c:pt idx="3">
                  <c:v>3.5004018528151999</c:v>
                </c:pt>
                <c:pt idx="4">
                  <c:v>2.1667534773039998</c:v>
                </c:pt>
                <c:pt idx="5">
                  <c:v>2.5208609080686997</c:v>
                </c:pt>
                <c:pt idx="6">
                  <c:v>3.8570829699023998</c:v>
                </c:pt>
                <c:pt idx="7">
                  <c:v>3.5238624762708</c:v>
                </c:pt>
                <c:pt idx="8">
                  <c:v>3.7352223893128</c:v>
                </c:pt>
                <c:pt idx="9">
                  <c:v>3.8303666885081999</c:v>
                </c:pt>
                <c:pt idx="10">
                  <c:v>4.7210611316098001</c:v>
                </c:pt>
                <c:pt idx="11">
                  <c:v>4.7423647645345</c:v>
                </c:pt>
                <c:pt idx="12">
                  <c:v>5.0060962433415002</c:v>
                </c:pt>
                <c:pt idx="13">
                  <c:v>4.8508514975475006</c:v>
                </c:pt>
                <c:pt idx="14">
                  <c:v>4.4607705854951005</c:v>
                </c:pt>
                <c:pt idx="15">
                  <c:v>3.7303299394233003</c:v>
                </c:pt>
                <c:pt idx="16">
                  <c:v>4.0123197938289001</c:v>
                </c:pt>
                <c:pt idx="17">
                  <c:v>3.8743607707975003</c:v>
                </c:pt>
                <c:pt idx="18">
                  <c:v>3.7307161278837002</c:v>
                </c:pt>
                <c:pt idx="19">
                  <c:v>3.5556320696406001</c:v>
                </c:pt>
                <c:pt idx="20">
                  <c:v>2.9519507326690002</c:v>
                </c:pt>
                <c:pt idx="21">
                  <c:v>3.2909577845808</c:v>
                </c:pt>
                <c:pt idx="22">
                  <c:v>3.4600898331045999</c:v>
                </c:pt>
                <c:pt idx="23">
                  <c:v>2.7878123559637999</c:v>
                </c:pt>
                <c:pt idx="24">
                  <c:v>2.6548108104493999</c:v>
                </c:pt>
                <c:pt idx="25">
                  <c:v>2.2446241969598999</c:v>
                </c:pt>
                <c:pt idx="26">
                  <c:v>2.2279798896392999</c:v>
                </c:pt>
                <c:pt idx="27">
                  <c:v>2.0910699258004</c:v>
                </c:pt>
                <c:pt idx="28">
                  <c:v>1.3012972356366999</c:v>
                </c:pt>
                <c:pt idx="29">
                  <c:v>1.3554551929234999</c:v>
                </c:pt>
                <c:pt idx="30">
                  <c:v>1.1917381366450999</c:v>
                </c:pt>
                <c:pt idx="31">
                  <c:v>0.66593461080589988</c:v>
                </c:pt>
                <c:pt idx="32">
                  <c:v>-6.3095340972300185E-2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80408"/>
        <c:axId val="256009336"/>
      </c:barChart>
      <c:lineChart>
        <c:grouping val="standard"/>
        <c:varyColors val="0"/>
        <c:ser>
          <c:idx val="0"/>
          <c:order val="0"/>
          <c:tx>
            <c:strRef>
              <c:f>'Data 36'!$A$2</c:f>
              <c:strCache>
                <c:ptCount val="1"/>
                <c:pt idx="0">
                  <c:v>Debt-type financing of the corporate sector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36'!$B$1:$AH$1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36'!$B$2:$AH$2</c:f>
              <c:numCache>
                <c:formatCode>0.0</c:formatCode>
                <c:ptCount val="33"/>
                <c:pt idx="0">
                  <c:v>0</c:v>
                </c:pt>
                <c:pt idx="1">
                  <c:v>1.2067851785506001</c:v>
                </c:pt>
                <c:pt idx="2">
                  <c:v>0.5984182582605001</c:v>
                </c:pt>
                <c:pt idx="3">
                  <c:v>1.6729985009717998</c:v>
                </c:pt>
                <c:pt idx="4">
                  <c:v>1.6500101126232996</c:v>
                </c:pt>
                <c:pt idx="5">
                  <c:v>1.3645583235608996</c:v>
                </c:pt>
                <c:pt idx="6">
                  <c:v>2.4481566930801</c:v>
                </c:pt>
                <c:pt idx="7">
                  <c:v>2.2796523906242001</c:v>
                </c:pt>
                <c:pt idx="8">
                  <c:v>3.1387573272302003</c:v>
                </c:pt>
                <c:pt idx="9">
                  <c:v>2.9215104913340002</c:v>
                </c:pt>
                <c:pt idx="10">
                  <c:v>3.6125966904684002</c:v>
                </c:pt>
                <c:pt idx="11">
                  <c:v>3.5813677580734002</c:v>
                </c:pt>
                <c:pt idx="12">
                  <c:v>3.5791756579205001</c:v>
                </c:pt>
                <c:pt idx="13">
                  <c:v>3.3222970565977001</c:v>
                </c:pt>
                <c:pt idx="14">
                  <c:v>2.6906056510810004</c:v>
                </c:pt>
                <c:pt idx="15">
                  <c:v>1.8907753985243003</c:v>
                </c:pt>
                <c:pt idx="16">
                  <c:v>2.9463651521590002</c:v>
                </c:pt>
                <c:pt idx="17">
                  <c:v>2.7889812450598002</c:v>
                </c:pt>
                <c:pt idx="18">
                  <c:v>2.5531129259716003</c:v>
                </c:pt>
                <c:pt idx="19">
                  <c:v>1.3395931111770005</c:v>
                </c:pt>
                <c:pt idx="20">
                  <c:v>1.2360368166091005</c:v>
                </c:pt>
                <c:pt idx="21">
                  <c:v>2.0718513841025006</c:v>
                </c:pt>
                <c:pt idx="22">
                  <c:v>1.7337459330889007</c:v>
                </c:pt>
                <c:pt idx="23">
                  <c:v>0.82587468695720068</c:v>
                </c:pt>
                <c:pt idx="24">
                  <c:v>0.85705797050520072</c:v>
                </c:pt>
                <c:pt idx="25">
                  <c:v>0.50436349557800075</c:v>
                </c:pt>
                <c:pt idx="26">
                  <c:v>9.6940527590500758E-2</c:v>
                </c:pt>
                <c:pt idx="27">
                  <c:v>-0.39826847637909918</c:v>
                </c:pt>
                <c:pt idx="28">
                  <c:v>-1.3247243845703993</c:v>
                </c:pt>
                <c:pt idx="29">
                  <c:v>-1.5293212555715994</c:v>
                </c:pt>
                <c:pt idx="30">
                  <c:v>-2.1321955729046995</c:v>
                </c:pt>
                <c:pt idx="31">
                  <c:v>-3.1767885741128996</c:v>
                </c:pt>
                <c:pt idx="32">
                  <c:v>-3.4420609691565995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10120"/>
        <c:axId val="256009728"/>
      </c:lineChart>
      <c:catAx>
        <c:axId val="254980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009336"/>
        <c:crosses val="autoZero"/>
        <c:auto val="1"/>
        <c:lblAlgn val="ctr"/>
        <c:lblOffset val="100"/>
        <c:tickLblSkip val="1"/>
        <c:noMultiLvlLbl val="0"/>
      </c:catAx>
      <c:valAx>
        <c:axId val="256009336"/>
        <c:scaling>
          <c:orientation val="minMax"/>
          <c:max val="6"/>
          <c:min val="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4.7226041473577306E-2"/>
              <c:y val="7.075918018084731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980408"/>
        <c:crosses val="autoZero"/>
        <c:crossBetween val="between"/>
        <c:majorUnit val="1"/>
      </c:valAx>
      <c:valAx>
        <c:axId val="256009728"/>
        <c:scaling>
          <c:orientation val="minMax"/>
          <c:max val="6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750691091965566"/>
              <c:y val="7.074272455754953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6010120"/>
        <c:crosses val="max"/>
        <c:crossBetween val="between"/>
        <c:majorUnit val="1"/>
      </c:valAx>
      <c:catAx>
        <c:axId val="256010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009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2843021581549967"/>
          <c:w val="1"/>
          <c:h val="7.15697841845004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'26.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val>
            <c:numRef>
              <c:f>'26.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10904"/>
        <c:axId val="2560112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'26.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12080"/>
        <c:axId val="256011688"/>
      </c:lineChart>
      <c:catAx>
        <c:axId val="256010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011296"/>
        <c:crosses val="autoZero"/>
        <c:auto val="1"/>
        <c:lblAlgn val="ctr"/>
        <c:lblOffset val="100"/>
        <c:noMultiLvlLbl val="0"/>
      </c:catAx>
      <c:valAx>
        <c:axId val="256011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56010904"/>
        <c:crosses val="autoZero"/>
        <c:crossBetween val="between"/>
        <c:majorUnit val="1"/>
      </c:valAx>
      <c:valAx>
        <c:axId val="256011688"/>
        <c:scaling>
          <c:orientation val="minMax"/>
          <c:max val="8"/>
          <c:min val="-1"/>
        </c:scaling>
        <c:delete val="0"/>
        <c:axPos val="r"/>
        <c:numFmt formatCode="#,##0" sourceLinked="0"/>
        <c:majorTickMark val="out"/>
        <c:minorTickMark val="none"/>
        <c:tickLblPos val="nextTo"/>
        <c:crossAx val="256012080"/>
        <c:crosses val="max"/>
        <c:crossBetween val="between"/>
        <c:majorUnit val="1"/>
      </c:valAx>
      <c:catAx>
        <c:axId val="25601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0116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37360543282379E-2"/>
          <c:y val="5.5416361191566642E-2"/>
          <c:w val="0.9005252789134357"/>
          <c:h val="0.81641165660105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'26.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'26.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012864"/>
        <c:axId val="256506496"/>
      </c:barChart>
      <c:lineChart>
        <c:grouping val="standard"/>
        <c:varyColors val="0"/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'26.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07280"/>
        <c:axId val="256506888"/>
      </c:lineChart>
      <c:catAx>
        <c:axId val="2560128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crossAx val="256506496"/>
        <c:crosses val="autoZero"/>
        <c:auto val="1"/>
        <c:lblAlgn val="ctr"/>
        <c:lblOffset val="100"/>
        <c:noMultiLvlLbl val="0"/>
      </c:catAx>
      <c:valAx>
        <c:axId val="256506496"/>
        <c:scaling>
          <c:orientation val="minMax"/>
          <c:max val="2.5"/>
          <c:min val="-1.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1840409739036315E-2"/>
              <c:y val="1.11565533860889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6012864"/>
        <c:crosses val="autoZero"/>
        <c:crossBetween val="between"/>
        <c:majorUnit val="0.5"/>
      </c:valAx>
      <c:valAx>
        <c:axId val="256506888"/>
        <c:scaling>
          <c:orientation val="minMax"/>
          <c:max val="2.5"/>
          <c:min val="-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94991051997246"/>
              <c:y val="1.11565533860889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6507280"/>
        <c:crosses val="max"/>
        <c:crossBetween val="between"/>
        <c:majorUnit val="0.5"/>
      </c:valAx>
      <c:catAx>
        <c:axId val="256507280"/>
        <c:scaling>
          <c:orientation val="minMax"/>
        </c:scaling>
        <c:delete val="1"/>
        <c:axPos val="b"/>
        <c:majorTickMark val="out"/>
        <c:minorTickMark val="none"/>
        <c:tickLblPos val="none"/>
        <c:crossAx val="2565068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122"/>
          <c:h val="0.69548263475103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'31.adat'!$A$3</c:f>
              <c:strCache>
                <c:ptCount val="1"/>
                <c:pt idx="0">
                  <c:v>Forintállampapírok és MNB-kötvény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'31.adat'!$B$3:$AH$3</c:f>
              <c:numCache>
                <c:formatCode>0.0</c:formatCode>
                <c:ptCount val="33"/>
                <c:pt idx="0">
                  <c:v>0</c:v>
                </c:pt>
                <c:pt idx="1">
                  <c:v>4.24136492347E-2</c:v>
                </c:pt>
                <c:pt idx="2">
                  <c:v>-0.77367133508170005</c:v>
                </c:pt>
                <c:pt idx="3">
                  <c:v>0.18446482393800001</c:v>
                </c:pt>
                <c:pt idx="4">
                  <c:v>-2.8959117044485998</c:v>
                </c:pt>
                <c:pt idx="5">
                  <c:v>-2.9124805421344</c:v>
                </c:pt>
                <c:pt idx="6">
                  <c:v>-3.8234672630927</c:v>
                </c:pt>
                <c:pt idx="7">
                  <c:v>-3.1822684409518001</c:v>
                </c:pt>
                <c:pt idx="8">
                  <c:v>-4.3439856031685</c:v>
                </c:pt>
                <c:pt idx="9">
                  <c:v>-2.3156964776635003</c:v>
                </c:pt>
                <c:pt idx="10">
                  <c:v>-3.6486668934501001</c:v>
                </c:pt>
                <c:pt idx="11">
                  <c:v>-2.1974227107453999</c:v>
                </c:pt>
                <c:pt idx="12">
                  <c:v>-2.4423866867888999</c:v>
                </c:pt>
                <c:pt idx="13">
                  <c:v>-0.31272261252150013</c:v>
                </c:pt>
                <c:pt idx="14">
                  <c:v>1.1014557913837999</c:v>
                </c:pt>
                <c:pt idx="15">
                  <c:v>2.7527348426560998</c:v>
                </c:pt>
                <c:pt idx="16">
                  <c:v>2.5823154004783997</c:v>
                </c:pt>
                <c:pt idx="17">
                  <c:v>3.2683863615083997</c:v>
                </c:pt>
                <c:pt idx="18">
                  <c:v>2.9239187393125996</c:v>
                </c:pt>
                <c:pt idx="19">
                  <c:v>5.0327829433479998</c:v>
                </c:pt>
                <c:pt idx="20">
                  <c:v>5.2494687742466999</c:v>
                </c:pt>
                <c:pt idx="21">
                  <c:v>5.0525157602043</c:v>
                </c:pt>
                <c:pt idx="22">
                  <c:v>6.5879027331337001</c:v>
                </c:pt>
                <c:pt idx="23">
                  <c:v>6.1296416784621996</c:v>
                </c:pt>
                <c:pt idx="24">
                  <c:v>5.3703873035133993</c:v>
                </c:pt>
                <c:pt idx="25">
                  <c:v>5.5100182747293998</c:v>
                </c:pt>
                <c:pt idx="26">
                  <c:v>5.9592520296054001</c:v>
                </c:pt>
                <c:pt idx="27">
                  <c:v>4.7004292805154</c:v>
                </c:pt>
                <c:pt idx="28">
                  <c:v>5.1334824117514</c:v>
                </c:pt>
                <c:pt idx="29">
                  <c:v>5.3891723668660001</c:v>
                </c:pt>
                <c:pt idx="30">
                  <c:v>3.4945487353253002</c:v>
                </c:pt>
                <c:pt idx="31">
                  <c:v>2.8629008011112003</c:v>
                </c:pt>
                <c:pt idx="32">
                  <c:v>2.1850073915323005</c:v>
                </c:pt>
              </c:numCache>
            </c:numRef>
          </c:val>
        </c:ser>
        <c:ser>
          <c:idx val="2"/>
          <c:order val="2"/>
          <c:tx>
            <c:strRef>
              <c:f>'31.adat'!$A$4</c:f>
              <c:strCache>
                <c:ptCount val="1"/>
                <c:pt idx="0">
                  <c:v>Nettó devizahitel és devizakötvény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'31.adat'!$B$4:$AH$4</c:f>
              <c:numCache>
                <c:formatCode>0.0</c:formatCode>
                <c:ptCount val="33"/>
                <c:pt idx="0">
                  <c:v>0</c:v>
                </c:pt>
                <c:pt idx="1">
                  <c:v>0.99774202502910025</c:v>
                </c:pt>
                <c:pt idx="2">
                  <c:v>2.0766686367173</c:v>
                </c:pt>
                <c:pt idx="3">
                  <c:v>2.1878290971583998</c:v>
                </c:pt>
                <c:pt idx="4">
                  <c:v>9.0127325283994999</c:v>
                </c:pt>
                <c:pt idx="5">
                  <c:v>13.7434420087734</c:v>
                </c:pt>
                <c:pt idx="6">
                  <c:v>13.4379756950363</c:v>
                </c:pt>
                <c:pt idx="7">
                  <c:v>16.292631884552399</c:v>
                </c:pt>
                <c:pt idx="8">
                  <c:v>15.6155214560058</c:v>
                </c:pt>
                <c:pt idx="9">
                  <c:v>17.689177890413699</c:v>
                </c:pt>
                <c:pt idx="10">
                  <c:v>18.355388194730399</c:v>
                </c:pt>
                <c:pt idx="11">
                  <c:v>17.248809154950798</c:v>
                </c:pt>
                <c:pt idx="12">
                  <c:v>16.232816922266597</c:v>
                </c:pt>
                <c:pt idx="13">
                  <c:v>19.056912822814898</c:v>
                </c:pt>
                <c:pt idx="14">
                  <c:v>19.468334505357699</c:v>
                </c:pt>
                <c:pt idx="15">
                  <c:v>21.144824123334498</c:v>
                </c:pt>
                <c:pt idx="16">
                  <c:v>18.563781908462399</c:v>
                </c:pt>
                <c:pt idx="17">
                  <c:v>17.2569842280313</c:v>
                </c:pt>
                <c:pt idx="18">
                  <c:v>17.226994853206598</c:v>
                </c:pt>
                <c:pt idx="19">
                  <c:v>15.192547551256098</c:v>
                </c:pt>
                <c:pt idx="20">
                  <c:v>12.799574212201097</c:v>
                </c:pt>
                <c:pt idx="21">
                  <c:v>12.784110336013097</c:v>
                </c:pt>
                <c:pt idx="22">
                  <c:v>11.008071064760996</c:v>
                </c:pt>
                <c:pt idx="23">
                  <c:v>7.950387047072196</c:v>
                </c:pt>
                <c:pt idx="24">
                  <c:v>9.952078920717895</c:v>
                </c:pt>
                <c:pt idx="25">
                  <c:v>11.274401878020894</c:v>
                </c:pt>
                <c:pt idx="26">
                  <c:v>11.615196431207295</c:v>
                </c:pt>
                <c:pt idx="27">
                  <c:v>10.843086669398394</c:v>
                </c:pt>
                <c:pt idx="28">
                  <c:v>8.0131061529244931</c:v>
                </c:pt>
                <c:pt idx="29">
                  <c:v>8.3474180957317934</c:v>
                </c:pt>
                <c:pt idx="30">
                  <c:v>7.7509376671848935</c:v>
                </c:pt>
                <c:pt idx="31">
                  <c:v>6.428836291160394</c:v>
                </c:pt>
                <c:pt idx="32">
                  <c:v>4.3676566433186945</c:v>
                </c:pt>
              </c:numCache>
            </c:numRef>
          </c:val>
        </c:ser>
        <c:ser>
          <c:idx val="3"/>
          <c:order val="3"/>
          <c:tx>
            <c:strRef>
              <c:f>'31.adat'!$A$5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'31.adat'!$B$5:$AH$5</c:f>
              <c:numCache>
                <c:formatCode>0.0</c:formatCode>
                <c:ptCount val="33"/>
                <c:pt idx="0">
                  <c:v>0</c:v>
                </c:pt>
                <c:pt idx="1">
                  <c:v>-0.44510305762300001</c:v>
                </c:pt>
                <c:pt idx="2">
                  <c:v>-1.2079105528372001</c:v>
                </c:pt>
                <c:pt idx="3">
                  <c:v>-1.0810671794094</c:v>
                </c:pt>
                <c:pt idx="4">
                  <c:v>-7.6761226548972008</c:v>
                </c:pt>
                <c:pt idx="5">
                  <c:v>-10.970553819343401</c:v>
                </c:pt>
                <c:pt idx="6">
                  <c:v>-10.4397663539334</c:v>
                </c:pt>
                <c:pt idx="7">
                  <c:v>-14.166405141794399</c:v>
                </c:pt>
                <c:pt idx="8">
                  <c:v>-14.2436089023512</c:v>
                </c:pt>
                <c:pt idx="9">
                  <c:v>-17.1537916510968</c:v>
                </c:pt>
                <c:pt idx="10">
                  <c:v>-18.109764138522401</c:v>
                </c:pt>
                <c:pt idx="11">
                  <c:v>-16.962480762864701</c:v>
                </c:pt>
                <c:pt idx="12">
                  <c:v>-17.261472141030101</c:v>
                </c:pt>
                <c:pt idx="13">
                  <c:v>-19.6812441487649</c:v>
                </c:pt>
                <c:pt idx="14">
                  <c:v>-20.953502058241302</c:v>
                </c:pt>
                <c:pt idx="15">
                  <c:v>-22.231476353932003</c:v>
                </c:pt>
                <c:pt idx="16">
                  <c:v>-21.135115869248104</c:v>
                </c:pt>
                <c:pt idx="17">
                  <c:v>-18.327541851533002</c:v>
                </c:pt>
                <c:pt idx="18">
                  <c:v>-18.817067432544402</c:v>
                </c:pt>
                <c:pt idx="19">
                  <c:v>-17.927658826967402</c:v>
                </c:pt>
                <c:pt idx="20">
                  <c:v>-17.783852951956003</c:v>
                </c:pt>
                <c:pt idx="21">
                  <c:v>-19.628969635154004</c:v>
                </c:pt>
                <c:pt idx="22">
                  <c:v>-18.972691469010705</c:v>
                </c:pt>
                <c:pt idx="23">
                  <c:v>-15.655194011339505</c:v>
                </c:pt>
                <c:pt idx="24">
                  <c:v>-18.993633518317406</c:v>
                </c:pt>
                <c:pt idx="25">
                  <c:v>-21.409151527548307</c:v>
                </c:pt>
                <c:pt idx="26">
                  <c:v>-21.218737351400208</c:v>
                </c:pt>
                <c:pt idx="27">
                  <c:v>-20.674859604692109</c:v>
                </c:pt>
                <c:pt idx="28">
                  <c:v>-19.735938351581311</c:v>
                </c:pt>
                <c:pt idx="29">
                  <c:v>-20.961462170439312</c:v>
                </c:pt>
                <c:pt idx="30">
                  <c:v>-19.32616540017591</c:v>
                </c:pt>
                <c:pt idx="31">
                  <c:v>-16.802077143707411</c:v>
                </c:pt>
                <c:pt idx="32">
                  <c:v>-14.831672612801611</c:v>
                </c:pt>
              </c:numCache>
            </c:numRef>
          </c:val>
        </c:ser>
        <c:ser>
          <c:idx val="4"/>
          <c:order val="4"/>
          <c:tx>
            <c:strRef>
              <c:f>'31.adat'!$A$6</c:f>
              <c:strCache>
                <c:ptCount val="1"/>
                <c:pt idx="0">
                  <c:v>MNB tartozásai (repo)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'31.adat'!$B$6:$AH$6</c:f>
              <c:numCache>
                <c:formatCode>0.0</c:formatCode>
                <c:ptCount val="33"/>
                <c:pt idx="0">
                  <c:v>0</c:v>
                </c:pt>
                <c:pt idx="1">
                  <c:v>-7.1282834740699991E-2</c:v>
                </c:pt>
                <c:pt idx="2">
                  <c:v>-8.5089771999099992E-2</c:v>
                </c:pt>
                <c:pt idx="3">
                  <c:v>-7.5879322749099989E-2</c:v>
                </c:pt>
                <c:pt idx="4">
                  <c:v>0.50223877890199997</c:v>
                </c:pt>
                <c:pt idx="5">
                  <c:v>0.36618360344099998</c:v>
                </c:pt>
                <c:pt idx="6">
                  <c:v>2.2072321002543003</c:v>
                </c:pt>
                <c:pt idx="7">
                  <c:v>3.2018864451408002</c:v>
                </c:pt>
                <c:pt idx="8">
                  <c:v>3.7731151287439002</c:v>
                </c:pt>
                <c:pt idx="9">
                  <c:v>2.7439879953428004</c:v>
                </c:pt>
                <c:pt idx="10">
                  <c:v>3.5931586300547003</c:v>
                </c:pt>
                <c:pt idx="11">
                  <c:v>3.2814141851197003</c:v>
                </c:pt>
                <c:pt idx="12">
                  <c:v>6.1903567490914</c:v>
                </c:pt>
                <c:pt idx="13">
                  <c:v>2.3592071263525001</c:v>
                </c:pt>
                <c:pt idx="14">
                  <c:v>2.9506228304022999</c:v>
                </c:pt>
                <c:pt idx="15">
                  <c:v>2.8070088914233997</c:v>
                </c:pt>
                <c:pt idx="16">
                  <c:v>5.0351138765197003</c:v>
                </c:pt>
                <c:pt idx="17">
                  <c:v>3.0916915184057006</c:v>
                </c:pt>
                <c:pt idx="18">
                  <c:v>2.2966561585255008</c:v>
                </c:pt>
                <c:pt idx="19">
                  <c:v>1.9035316146677008</c:v>
                </c:pt>
                <c:pt idx="20">
                  <c:v>2.6482843006642005</c:v>
                </c:pt>
                <c:pt idx="21">
                  <c:v>1.6026301357369006</c:v>
                </c:pt>
                <c:pt idx="22">
                  <c:v>1.2775873386525005</c:v>
                </c:pt>
                <c:pt idx="23">
                  <c:v>0.89909557976370058</c:v>
                </c:pt>
                <c:pt idx="24">
                  <c:v>1.2643722491433005</c:v>
                </c:pt>
                <c:pt idx="25">
                  <c:v>0.41790872710340043</c:v>
                </c:pt>
                <c:pt idx="26">
                  <c:v>0.46869330751730043</c:v>
                </c:pt>
                <c:pt idx="27">
                  <c:v>0.55387891567920045</c:v>
                </c:pt>
                <c:pt idx="28">
                  <c:v>1.3124272568467006</c:v>
                </c:pt>
                <c:pt idx="29">
                  <c:v>0.77702536968310054</c:v>
                </c:pt>
                <c:pt idx="30">
                  <c:v>1.0022837466470005</c:v>
                </c:pt>
                <c:pt idx="31">
                  <c:v>0.85008733613170051</c:v>
                </c:pt>
                <c:pt idx="32">
                  <c:v>0.81386289438120052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6508064"/>
        <c:axId val="256508456"/>
      </c:barChart>
      <c:lineChart>
        <c:grouping val="standard"/>
        <c:varyColors val="0"/>
        <c:ser>
          <c:idx val="0"/>
          <c:order val="0"/>
          <c:tx>
            <c:strRef>
              <c:f>'31.adat'!$A$2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</c:spPr>
          </c:marker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'31.adat'!$B$2:$AH$2</c:f>
              <c:numCache>
                <c:formatCode>0.0</c:formatCode>
                <c:ptCount val="33"/>
                <c:pt idx="0">
                  <c:v>0</c:v>
                </c:pt>
                <c:pt idx="1">
                  <c:v>0.52376978190010037</c:v>
                </c:pt>
                <c:pt idx="2">
                  <c:v>9.9969767992999642E-3</c:v>
                </c:pt>
                <c:pt idx="3">
                  <c:v>1.2153474189379001</c:v>
                </c:pt>
                <c:pt idx="4">
                  <c:v>-1.0570630520443007</c:v>
                </c:pt>
                <c:pt idx="5">
                  <c:v>0.2265912507365988</c:v>
                </c:pt>
                <c:pt idx="6">
                  <c:v>1.3819741782644996</c:v>
                </c:pt>
                <c:pt idx="7">
                  <c:v>2.1458447469470001</c:v>
                </c:pt>
                <c:pt idx="8">
                  <c:v>0.8010420792299997</c:v>
                </c:pt>
                <c:pt idx="9">
                  <c:v>0.96367775699619918</c:v>
                </c:pt>
                <c:pt idx="10">
                  <c:v>0.19011579281259783</c:v>
                </c:pt>
                <c:pt idx="11">
                  <c:v>1.3703198664603984</c:v>
                </c:pt>
                <c:pt idx="12">
                  <c:v>2.7193148435389958</c:v>
                </c:pt>
                <c:pt idx="13">
                  <c:v>1.4221531878809963</c:v>
                </c:pt>
                <c:pt idx="14">
                  <c:v>2.5669110689024963</c:v>
                </c:pt>
                <c:pt idx="15">
                  <c:v>4.4730915034819949</c:v>
                </c:pt>
                <c:pt idx="16">
                  <c:v>5.046095316212396</c:v>
                </c:pt>
                <c:pt idx="17">
                  <c:v>5.2895202564123958</c:v>
                </c:pt>
                <c:pt idx="18">
                  <c:v>3.630502318500298</c:v>
                </c:pt>
                <c:pt idx="19">
                  <c:v>4.2012032823043963</c:v>
                </c:pt>
                <c:pt idx="20">
                  <c:v>2.9134743351559953</c:v>
                </c:pt>
                <c:pt idx="21">
                  <c:v>-0.18971340319970564</c:v>
                </c:pt>
                <c:pt idx="22">
                  <c:v>-9.9130332463507775E-2</c:v>
                </c:pt>
                <c:pt idx="23">
                  <c:v>-0.67606970604140892</c:v>
                </c:pt>
                <c:pt idx="24">
                  <c:v>-2.4067950449428102</c:v>
                </c:pt>
                <c:pt idx="25">
                  <c:v>-4.2068226476946133</c:v>
                </c:pt>
                <c:pt idx="26">
                  <c:v>-3.1755955830702103</c:v>
                </c:pt>
                <c:pt idx="27">
                  <c:v>-4.5774647390991161</c:v>
                </c:pt>
                <c:pt idx="28">
                  <c:v>-5.2769225300587168</c:v>
                </c:pt>
                <c:pt idx="29">
                  <c:v>-6.4478463381584188</c:v>
                </c:pt>
                <c:pt idx="30">
                  <c:v>-7.0783952510187156</c:v>
                </c:pt>
                <c:pt idx="31">
                  <c:v>-6.6602527153041162</c:v>
                </c:pt>
                <c:pt idx="32">
                  <c:v>-7.4651456835694159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09240"/>
        <c:axId val="256508848"/>
      </c:lineChart>
      <c:catAx>
        <c:axId val="25650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508456"/>
        <c:crosses val="autoZero"/>
        <c:auto val="1"/>
        <c:lblAlgn val="ctr"/>
        <c:lblOffset val="100"/>
        <c:tickLblSkip val="1"/>
        <c:noMultiLvlLbl val="0"/>
      </c:catAx>
      <c:valAx>
        <c:axId val="256508456"/>
        <c:scaling>
          <c:orientation val="minMax"/>
          <c:max val="3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Mrd EUR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78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6508064"/>
        <c:crosses val="autoZero"/>
        <c:crossBetween val="between"/>
        <c:majorUnit val="5"/>
      </c:valAx>
      <c:valAx>
        <c:axId val="256508848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Mrd EUR</a:t>
                </a:r>
              </a:p>
            </c:rich>
          </c:tx>
          <c:layout>
            <c:manualLayout>
              <c:xMode val="edge"/>
              <c:yMode val="edge"/>
              <c:x val="0.86872045683250476"/>
              <c:y val="3.545891570420260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6509240"/>
        <c:crosses val="max"/>
        <c:crossBetween val="between"/>
        <c:majorUnit val="5"/>
      </c:valAx>
      <c:catAx>
        <c:axId val="256509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508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912048111694629"/>
          <c:w val="1"/>
          <c:h val="0.1308795188830535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141927807057183E-2"/>
          <c:y val="5.0657840093748074E-2"/>
          <c:w val="0.89162006344302891"/>
          <c:h val="0.67838802656195429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19'!$A$4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strRef>
              <c:f>'Data 19'!$B$1:$AG$1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19'!$B$4:$AG$4</c:f>
              <c:numCache>
                <c:formatCode>0.0</c:formatCode>
                <c:ptCount val="32"/>
                <c:pt idx="0">
                  <c:v>-0.46458440042029953</c:v>
                </c:pt>
                <c:pt idx="1">
                  <c:v>-0.66996390233516001</c:v>
                </c:pt>
                <c:pt idx="2">
                  <c:v>-1.3790745870035781</c:v>
                </c:pt>
                <c:pt idx="3">
                  <c:v>-2.2208022470760271</c:v>
                </c:pt>
                <c:pt idx="4">
                  <c:v>-1.0817994739138066</c:v>
                </c:pt>
                <c:pt idx="5">
                  <c:v>5.6480469556411207E-2</c:v>
                </c:pt>
                <c:pt idx="6">
                  <c:v>-0.59914467539453176</c:v>
                </c:pt>
                <c:pt idx="7">
                  <c:v>-0.6925142235849131</c:v>
                </c:pt>
                <c:pt idx="8">
                  <c:v>-0.93492089871785833</c:v>
                </c:pt>
                <c:pt idx="9">
                  <c:v>-1.7023413041711126</c:v>
                </c:pt>
                <c:pt idx="10">
                  <c:v>-1.4294733683622902</c:v>
                </c:pt>
                <c:pt idx="11">
                  <c:v>-0.98173010658199233</c:v>
                </c:pt>
                <c:pt idx="12">
                  <c:v>-1.5424893288500512</c:v>
                </c:pt>
                <c:pt idx="13">
                  <c:v>-2.1312709422716245</c:v>
                </c:pt>
                <c:pt idx="14">
                  <c:v>-2.2345563489329137</c:v>
                </c:pt>
                <c:pt idx="15">
                  <c:v>-2.3608225315114333</c:v>
                </c:pt>
                <c:pt idx="16">
                  <c:v>-2.3901598308131398</c:v>
                </c:pt>
                <c:pt idx="17">
                  <c:v>-1.083209687414922</c:v>
                </c:pt>
                <c:pt idx="18">
                  <c:v>9.1406045413146356E-2</c:v>
                </c:pt>
                <c:pt idx="19">
                  <c:v>0.39489364267247318</c:v>
                </c:pt>
                <c:pt idx="20">
                  <c:v>1.2141319329771307</c:v>
                </c:pt>
                <c:pt idx="21">
                  <c:v>0.57831292536029721</c:v>
                </c:pt>
                <c:pt idx="22">
                  <c:v>-0.11076342363778811</c:v>
                </c:pt>
                <c:pt idx="23">
                  <c:v>-1.2453132990811266</c:v>
                </c:pt>
                <c:pt idx="24">
                  <c:v>-1.6779755279929069</c:v>
                </c:pt>
                <c:pt idx="25">
                  <c:v>-1.4628160936054322</c:v>
                </c:pt>
                <c:pt idx="26">
                  <c:v>-1.8379168718236187</c:v>
                </c:pt>
                <c:pt idx="27">
                  <c:v>-1.0235466399103146</c:v>
                </c:pt>
                <c:pt idx="28">
                  <c:v>-1.3547527226688911</c:v>
                </c:pt>
                <c:pt idx="29">
                  <c:v>-1.5288494878589536</c:v>
                </c:pt>
                <c:pt idx="30">
                  <c:v>-0.86824735534471364</c:v>
                </c:pt>
                <c:pt idx="31">
                  <c:v>-1.1246326584797435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155139952"/>
        <c:axId val="251276328"/>
      </c:barChart>
      <c:lineChart>
        <c:grouping val="standard"/>
        <c:varyColors val="0"/>
        <c:ser>
          <c:idx val="2"/>
          <c:order val="1"/>
          <c:tx>
            <c:strRef>
              <c:f>'Data 19'!$A$3</c:f>
              <c:strCache>
                <c:ptCount val="1"/>
                <c:pt idx="0">
                  <c:v>Net lending from the financial account’s side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19'!$B$3:$AG$3</c:f>
              <c:numCache>
                <c:formatCode>0.0</c:formatCode>
                <c:ptCount val="32"/>
                <c:pt idx="0">
                  <c:v>-6.6613088117817991</c:v>
                </c:pt>
                <c:pt idx="1">
                  <c:v>-6.3875568476256026</c:v>
                </c:pt>
                <c:pt idx="2">
                  <c:v>-7.6962706109968178</c:v>
                </c:pt>
                <c:pt idx="3">
                  <c:v>-8.3385751867834319</c:v>
                </c:pt>
                <c:pt idx="4">
                  <c:v>-6.3177017327593452</c:v>
                </c:pt>
                <c:pt idx="5">
                  <c:v>-3.6046508976535567</c:v>
                </c:pt>
                <c:pt idx="6">
                  <c:v>-1.5830872767542266</c:v>
                </c:pt>
                <c:pt idx="7">
                  <c:v>0.26784038992893361</c:v>
                </c:pt>
                <c:pt idx="8">
                  <c:v>0.87388568821056334</c:v>
                </c:pt>
                <c:pt idx="9">
                  <c:v>0.3444404104003207</c:v>
                </c:pt>
                <c:pt idx="10">
                  <c:v>0.71185460397381028</c:v>
                </c:pt>
                <c:pt idx="11">
                  <c:v>1.1248681736991573</c:v>
                </c:pt>
                <c:pt idx="12">
                  <c:v>0.7026953901921873</c:v>
                </c:pt>
                <c:pt idx="13">
                  <c:v>-1.8111258654768963E-2</c:v>
                </c:pt>
                <c:pt idx="14">
                  <c:v>0.29100989544974681</c:v>
                </c:pt>
                <c:pt idx="15">
                  <c:v>0.71751254020436761</c:v>
                </c:pt>
                <c:pt idx="16">
                  <c:v>0.50051996128152088</c:v>
                </c:pt>
                <c:pt idx="17">
                  <c:v>2.3581458570584313</c:v>
                </c:pt>
                <c:pt idx="18">
                  <c:v>3.9362312381794453</c:v>
                </c:pt>
                <c:pt idx="19">
                  <c:v>4.7127821479525416</c:v>
                </c:pt>
                <c:pt idx="20">
                  <c:v>6.6220646120541309</c:v>
                </c:pt>
                <c:pt idx="21">
                  <c:v>6.4958800721078926</c:v>
                </c:pt>
                <c:pt idx="22">
                  <c:v>6.4665160521163365</c:v>
                </c:pt>
                <c:pt idx="23">
                  <c:v>6.3020061823862079</c:v>
                </c:pt>
                <c:pt idx="24">
                  <c:v>5.4577087651229057</c:v>
                </c:pt>
                <c:pt idx="25">
                  <c:v>4.6963465583753878</c:v>
                </c:pt>
                <c:pt idx="26">
                  <c:v>4.1152020686872968</c:v>
                </c:pt>
                <c:pt idx="27">
                  <c:v>4.7335923162447822</c:v>
                </c:pt>
                <c:pt idx="28">
                  <c:v>5.3085257557654622</c:v>
                </c:pt>
                <c:pt idx="29">
                  <c:v>6.3603797163597138</c:v>
                </c:pt>
                <c:pt idx="30">
                  <c:v>7.0626370183660168</c:v>
                </c:pt>
                <c:pt idx="31">
                  <c:v>7.6383016881556864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9952"/>
        <c:axId val="251276328"/>
      </c:lineChart>
      <c:lineChart>
        <c:grouping val="standard"/>
        <c:varyColors val="0"/>
        <c:ser>
          <c:idx val="0"/>
          <c:order val="0"/>
          <c:tx>
            <c:strRef>
              <c:f>'Data 19'!$A$2</c:f>
              <c:strCache>
                <c:ptCount val="1"/>
                <c:pt idx="0">
                  <c:v>Net lending from the real economy’s side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19'!$B$2:$AG$2</c:f>
              <c:numCache>
                <c:formatCode>0.0</c:formatCode>
                <c:ptCount val="32"/>
                <c:pt idx="0">
                  <c:v>-6.1967244113615001</c:v>
                </c:pt>
                <c:pt idx="1">
                  <c:v>-5.7175929452904439</c:v>
                </c:pt>
                <c:pt idx="2">
                  <c:v>-6.3171960239932394</c:v>
                </c:pt>
                <c:pt idx="3">
                  <c:v>-6.1177729397074048</c:v>
                </c:pt>
                <c:pt idx="4">
                  <c:v>-5.2359022588455391</c:v>
                </c:pt>
                <c:pt idx="5">
                  <c:v>-3.6611313672099675</c:v>
                </c:pt>
                <c:pt idx="6">
                  <c:v>-0.98394260135969502</c:v>
                </c:pt>
                <c:pt idx="7">
                  <c:v>0.96035461351384688</c:v>
                </c:pt>
                <c:pt idx="8">
                  <c:v>1.8088065869284218</c:v>
                </c:pt>
                <c:pt idx="9">
                  <c:v>2.0467817145714329</c:v>
                </c:pt>
                <c:pt idx="10">
                  <c:v>2.1413279723361005</c:v>
                </c:pt>
                <c:pt idx="11">
                  <c:v>2.1065982802811498</c:v>
                </c:pt>
                <c:pt idx="12">
                  <c:v>2.2451847190422383</c:v>
                </c:pt>
                <c:pt idx="13">
                  <c:v>2.1131596836168551</c:v>
                </c:pt>
                <c:pt idx="14">
                  <c:v>2.5255662443826608</c:v>
                </c:pt>
                <c:pt idx="15">
                  <c:v>3.0783350717158009</c:v>
                </c:pt>
                <c:pt idx="16">
                  <c:v>2.8906797920946605</c:v>
                </c:pt>
                <c:pt idx="17">
                  <c:v>3.4413555444733532</c:v>
                </c:pt>
                <c:pt idx="18">
                  <c:v>3.8448251927662982</c:v>
                </c:pt>
                <c:pt idx="19">
                  <c:v>4.3178885052800684</c:v>
                </c:pt>
                <c:pt idx="20">
                  <c:v>5.4079326790770006</c:v>
                </c:pt>
                <c:pt idx="21">
                  <c:v>5.9175671467475963</c:v>
                </c:pt>
                <c:pt idx="22">
                  <c:v>6.5772794757541249</c:v>
                </c:pt>
                <c:pt idx="23">
                  <c:v>7.5473194814673334</c:v>
                </c:pt>
                <c:pt idx="24">
                  <c:v>7.1356842931158138</c:v>
                </c:pt>
                <c:pt idx="25">
                  <c:v>6.1591626519808198</c:v>
                </c:pt>
                <c:pt idx="26">
                  <c:v>5.9531189405109162</c:v>
                </c:pt>
                <c:pt idx="27">
                  <c:v>5.7571389561550967</c:v>
                </c:pt>
                <c:pt idx="28">
                  <c:v>6.6632784784343535</c:v>
                </c:pt>
                <c:pt idx="29">
                  <c:v>7.8892292042186689</c:v>
                </c:pt>
                <c:pt idx="30">
                  <c:v>7.930884373710728</c:v>
                </c:pt>
                <c:pt idx="31">
                  <c:v>8.7629343466354293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70464"/>
        <c:axId val="250553920"/>
      </c:lineChart>
      <c:catAx>
        <c:axId val="15513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63494665555922"/>
              <c:y val="1.3157624226475619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1276328"/>
        <c:crosses val="autoZero"/>
        <c:auto val="1"/>
        <c:lblAlgn val="ctr"/>
        <c:lblOffset val="100"/>
        <c:tickLblSkip val="1"/>
        <c:noMultiLvlLbl val="0"/>
      </c:catAx>
      <c:valAx>
        <c:axId val="251276328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55139952"/>
        <c:crosses val="autoZero"/>
        <c:crossBetween val="between"/>
        <c:majorUnit val="2"/>
      </c:valAx>
      <c:catAx>
        <c:axId val="2512704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616753110639356E-2"/>
              <c:y val="1.975288336999652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0553920"/>
        <c:crosses val="autoZero"/>
        <c:auto val="1"/>
        <c:lblAlgn val="ctr"/>
        <c:lblOffset val="100"/>
        <c:noMultiLvlLbl val="0"/>
      </c:catAx>
      <c:valAx>
        <c:axId val="2505539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1270464"/>
        <c:crosses val="max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826434489422467"/>
          <c:w val="1"/>
          <c:h val="0.121735655105775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4.9160022708760152E-2"/>
          <c:w val="0.92175277731826322"/>
          <c:h val="0.7389738244189200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20'!$A$3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20'!$B$1:$I$1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20'!$B$3:$I$3</c:f>
              <c:numCache>
                <c:formatCode>0.0</c:formatCode>
                <c:ptCount val="8"/>
                <c:pt idx="0">
                  <c:v>8.5397183987732994</c:v>
                </c:pt>
                <c:pt idx="1">
                  <c:v>-2.3301581565206999</c:v>
                </c:pt>
                <c:pt idx="2">
                  <c:v>-3.1732697031365995</c:v>
                </c:pt>
                <c:pt idx="3">
                  <c:v>-4.1374931664468999</c:v>
                </c:pt>
                <c:pt idx="4">
                  <c:v>-2.8116405845944996</c:v>
                </c:pt>
                <c:pt idx="5">
                  <c:v>-2.0409382598293999</c:v>
                </c:pt>
                <c:pt idx="6">
                  <c:v>-0.73103199269230046</c:v>
                </c:pt>
                <c:pt idx="7">
                  <c:v>-4.5585744162489998</c:v>
                </c:pt>
              </c:numCache>
            </c:numRef>
          </c:val>
        </c:ser>
        <c:ser>
          <c:idx val="2"/>
          <c:order val="2"/>
          <c:tx>
            <c:strRef>
              <c:f>'Data 20'!$A$4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numRef>
              <c:f>'Data 20'!$B$1:$I$1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20'!$B$4:$I$4</c:f>
              <c:numCache>
                <c:formatCode>0.0</c:formatCode>
                <c:ptCount val="8"/>
                <c:pt idx="0">
                  <c:v>-1.4367175950123006</c:v>
                </c:pt>
                <c:pt idx="1">
                  <c:v>1.8194135735645001</c:v>
                </c:pt>
                <c:pt idx="2">
                  <c:v>2.0347553107686993</c:v>
                </c:pt>
                <c:pt idx="3">
                  <c:v>1.5831119349644005</c:v>
                </c:pt>
                <c:pt idx="4">
                  <c:v>-1.5511380360486993</c:v>
                </c:pt>
                <c:pt idx="5">
                  <c:v>-3.8581945469062995</c:v>
                </c:pt>
                <c:pt idx="6">
                  <c:v>-2.6774690544990003</c:v>
                </c:pt>
                <c:pt idx="7">
                  <c:v>-1.6712245310258003</c:v>
                </c:pt>
              </c:numCache>
            </c:numRef>
          </c:val>
        </c:ser>
        <c:ser>
          <c:idx val="3"/>
          <c:order val="3"/>
          <c:tx>
            <c:strRef>
              <c:f>'Data 20'!$A$5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20'!$B$1:$I$1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20'!$B$5:$I$5</c:f>
              <c:numCache>
                <c:formatCode>0.0</c:formatCode>
                <c:ptCount val="8"/>
                <c:pt idx="0">
                  <c:v>1.8761317016164998</c:v>
                </c:pt>
                <c:pt idx="1">
                  <c:v>0.25975986067870011</c:v>
                </c:pt>
                <c:pt idx="2">
                  <c:v>3.3116185971099811E-2</c:v>
                </c:pt>
                <c:pt idx="3">
                  <c:v>1.8301667520246996</c:v>
                </c:pt>
                <c:pt idx="4">
                  <c:v>-0.30300326094859953</c:v>
                </c:pt>
                <c:pt idx="5">
                  <c:v>-0.47994728845189955</c:v>
                </c:pt>
                <c:pt idx="6">
                  <c:v>-1.5265786708890001</c:v>
                </c:pt>
                <c:pt idx="7">
                  <c:v>-2.0793136153377998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0553136"/>
        <c:axId val="250552744"/>
      </c:barChart>
      <c:lineChart>
        <c:grouping val="standard"/>
        <c:varyColors val="0"/>
        <c:ser>
          <c:idx val="0"/>
          <c:order val="0"/>
          <c:tx>
            <c:strRef>
              <c:f>'Data 20'!$A$2</c:f>
              <c:strCache>
                <c:ptCount val="1"/>
                <c:pt idx="0">
                  <c:v>Net borrowing (financial account’s side)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20'!$B$1:$I$1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20'!$B$2:$I$2</c:f>
              <c:numCache>
                <c:formatCode>0.0</c:formatCode>
                <c:ptCount val="8"/>
                <c:pt idx="0">
                  <c:v>8.9791325053774997</c:v>
                </c:pt>
                <c:pt idx="1">
                  <c:v>-0.25098472227749996</c:v>
                </c:pt>
                <c:pt idx="2">
                  <c:v>-1.1053982063968</c:v>
                </c:pt>
                <c:pt idx="3">
                  <c:v>-0.72421447945780004</c:v>
                </c:pt>
                <c:pt idx="4">
                  <c:v>-4.6657818815917995</c:v>
                </c:pt>
                <c:pt idx="5">
                  <c:v>-6.379080095187601</c:v>
                </c:pt>
                <c:pt idx="6">
                  <c:v>-4.9350797180803001</c:v>
                </c:pt>
                <c:pt idx="7">
                  <c:v>-8.309112562612599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554704"/>
        <c:axId val="250554312"/>
      </c:lineChart>
      <c:catAx>
        <c:axId val="25055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0552744"/>
        <c:crosses val="autoZero"/>
        <c:auto val="1"/>
        <c:lblAlgn val="ctr"/>
        <c:lblOffset val="100"/>
        <c:noMultiLvlLbl val="0"/>
      </c:catAx>
      <c:valAx>
        <c:axId val="250552744"/>
        <c:scaling>
          <c:orientation val="minMax"/>
          <c:max val="12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0032291255302468E-2"/>
              <c:y val="1.115691259595684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553136"/>
        <c:crosses val="autoZero"/>
        <c:crossBetween val="between"/>
        <c:majorUnit val="2"/>
      </c:valAx>
      <c:valAx>
        <c:axId val="250554312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719326665538382"/>
              <c:y val="1.115691259595684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554704"/>
        <c:crosses val="max"/>
        <c:crossBetween val="between"/>
        <c:majorUnit val="2"/>
      </c:valAx>
      <c:catAx>
        <c:axId val="25055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05543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163004769155465E-2"/>
          <c:y val="0.86875183932997468"/>
          <c:w val="0.91800900375405692"/>
          <c:h val="0.131248160670025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3E-2"/>
          <c:y val="5.0818255868486699E-2"/>
          <c:w val="0.92389765136648661"/>
          <c:h val="0.677671693859585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21'!$A$4</c:f>
              <c:strCache>
                <c:ptCount val="1"/>
                <c:pt idx="0">
                  <c:v>Non-debt type financing 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'Data 21'!$B$1:$AG$1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21'!$B$4:$AG$4</c:f>
              <c:numCache>
                <c:formatCode>0.0</c:formatCode>
                <c:ptCount val="32"/>
                <c:pt idx="0">
                  <c:v>0.34805430256340014</c:v>
                </c:pt>
                <c:pt idx="1">
                  <c:v>-0.3847780143217</c:v>
                </c:pt>
                <c:pt idx="2">
                  <c:v>-0.33802665783680003</c:v>
                </c:pt>
                <c:pt idx="3">
                  <c:v>0.33444511384690007</c:v>
                </c:pt>
                <c:pt idx="4">
                  <c:v>0.12460119154720008</c:v>
                </c:pt>
                <c:pt idx="5">
                  <c:v>-0.4948340990122001</c:v>
                </c:pt>
                <c:pt idx="6">
                  <c:v>-0.31033403365939999</c:v>
                </c:pt>
                <c:pt idx="7">
                  <c:v>0.54026797259079995</c:v>
                </c:pt>
                <c:pt idx="8">
                  <c:v>-0.18794208966909992</c:v>
                </c:pt>
                <c:pt idx="9">
                  <c:v>-0.81931643476460003</c:v>
                </c:pt>
                <c:pt idx="10">
                  <c:v>0.1666401198612</c:v>
                </c:pt>
                <c:pt idx="11">
                  <c:v>0.82496435280450009</c:v>
                </c:pt>
                <c:pt idx="12">
                  <c:v>0.2795218378239</c:v>
                </c:pt>
                <c:pt idx="13">
                  <c:v>-4.4837108079499997E-2</c:v>
                </c:pt>
                <c:pt idx="14">
                  <c:v>0.85787171907939996</c:v>
                </c:pt>
                <c:pt idx="15">
                  <c:v>1.5660864345517997</c:v>
                </c:pt>
                <c:pt idx="16">
                  <c:v>1.038319340566201</c:v>
                </c:pt>
                <c:pt idx="17">
                  <c:v>-0.2710802948426001</c:v>
                </c:pt>
                <c:pt idx="18">
                  <c:v>1.3043758435580002</c:v>
                </c:pt>
                <c:pt idx="19">
                  <c:v>1.2899265719848003</c:v>
                </c:pt>
                <c:pt idx="20">
                  <c:v>0.79962841880040003</c:v>
                </c:pt>
                <c:pt idx="21">
                  <c:v>-0.73229575432720007</c:v>
                </c:pt>
                <c:pt idx="22">
                  <c:v>-0.60183739205179998</c:v>
                </c:pt>
                <c:pt idx="23">
                  <c:v>2.0113663063850997</c:v>
                </c:pt>
                <c:pt idx="24">
                  <c:v>0.80038759595950015</c:v>
                </c:pt>
                <c:pt idx="25">
                  <c:v>-1.4511356693366999</c:v>
                </c:pt>
                <c:pt idx="26">
                  <c:v>0.9816775268154001</c:v>
                </c:pt>
                <c:pt idx="27">
                  <c:v>1.4179431852075994</c:v>
                </c:pt>
                <c:pt idx="28">
                  <c:v>-0.21978648149929994</c:v>
                </c:pt>
                <c:pt idx="29">
                  <c:v>-1.2447534297805001</c:v>
                </c:pt>
                <c:pt idx="30">
                  <c:v>0.53630315793979988</c:v>
                </c:pt>
                <c:pt idx="31">
                  <c:v>1.0769604179915999</c:v>
                </c:pt>
              </c:numCache>
            </c:numRef>
          </c:val>
        </c:ser>
        <c:ser>
          <c:idx val="1"/>
          <c:order val="1"/>
          <c:tx>
            <c:strRef>
              <c:f>'Data 21'!$A$3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21'!$B$1:$AG$1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21'!$B$3:$AG$3</c:f>
              <c:numCache>
                <c:formatCode>0.0</c:formatCode>
                <c:ptCount val="32"/>
                <c:pt idx="0">
                  <c:v>3.3807647934053997</c:v>
                </c:pt>
                <c:pt idx="1">
                  <c:v>1.1307137645156999</c:v>
                </c:pt>
                <c:pt idx="2">
                  <c:v>2.5514971931737001</c:v>
                </c:pt>
                <c:pt idx="3">
                  <c:v>2.6278397664758</c:v>
                </c:pt>
                <c:pt idx="4">
                  <c:v>1.7135051998374999</c:v>
                </c:pt>
                <c:pt idx="5">
                  <c:v>-1.5022887646431999</c:v>
                </c:pt>
                <c:pt idx="6">
                  <c:v>-0.42599347414950001</c:v>
                </c:pt>
                <c:pt idx="7">
                  <c:v>-0.53699440780319996</c:v>
                </c:pt>
                <c:pt idx="8">
                  <c:v>0.10792113816429998</c:v>
                </c:pt>
                <c:pt idx="9">
                  <c:v>-0.30082184801789991</c:v>
                </c:pt>
                <c:pt idx="10">
                  <c:v>0.13449437855560006</c:v>
                </c:pt>
                <c:pt idx="11">
                  <c:v>-1.6561926884445002</c:v>
                </c:pt>
                <c:pt idx="12">
                  <c:v>0.38424794172899995</c:v>
                </c:pt>
                <c:pt idx="13">
                  <c:v>-0.27886097637060009</c:v>
                </c:pt>
                <c:pt idx="14">
                  <c:v>-0.73369960901429998</c:v>
                </c:pt>
                <c:pt idx="15">
                  <c:v>-1.9674175125361</c:v>
                </c:pt>
                <c:pt idx="16">
                  <c:v>-0.28186307806230093</c:v>
                </c:pt>
                <c:pt idx="17">
                  <c:v>-1.4387483673590997</c:v>
                </c:pt>
                <c:pt idx="18">
                  <c:v>-3.2490979983504999</c:v>
                </c:pt>
                <c:pt idx="19">
                  <c:v>-3.3631580408283002</c:v>
                </c:pt>
                <c:pt idx="20">
                  <c:v>-2.4550054903583001</c:v>
                </c:pt>
                <c:pt idx="21">
                  <c:v>-1.1014992775907002</c:v>
                </c:pt>
                <c:pt idx="22">
                  <c:v>-1.2496087939405998</c:v>
                </c:pt>
                <c:pt idx="23">
                  <c:v>-3.6674170928301</c:v>
                </c:pt>
                <c:pt idx="24">
                  <c:v>-1.3949998875323002</c:v>
                </c:pt>
                <c:pt idx="25">
                  <c:v>0.48119669915320018</c:v>
                </c:pt>
                <c:pt idx="26">
                  <c:v>-2.1204658014346003</c:v>
                </c:pt>
                <c:pt idx="27">
                  <c:v>-3.3850635749358995</c:v>
                </c:pt>
                <c:pt idx="28">
                  <c:v>-1.1575708958799003</c:v>
                </c:pt>
                <c:pt idx="29">
                  <c:v>-1.3203273162159002</c:v>
                </c:pt>
                <c:pt idx="30">
                  <c:v>-2.8086082112960993</c:v>
                </c:pt>
                <c:pt idx="31">
                  <c:v>-3.8573181373003003</c:v>
                </c:pt>
              </c:numCache>
            </c:numRef>
          </c:val>
        </c:ser>
        <c:ser>
          <c:idx val="2"/>
          <c:order val="2"/>
          <c:tx>
            <c:strRef>
              <c:f>'Data 21'!$A$2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'Data 21'!$B$1:$AG$1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21'!$B$2:$AG$2</c:f>
              <c:numCache>
                <c:formatCode>0.0</c:formatCode>
                <c:ptCount val="32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54018512"/>
        <c:axId val="254018904"/>
      </c:barChart>
      <c:lineChart>
        <c:grouping val="standard"/>
        <c:varyColors val="0"/>
        <c:ser>
          <c:idx val="3"/>
          <c:order val="3"/>
          <c:tx>
            <c:strRef>
              <c:f>'Data 21'!$A$5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8575">
              <a:solidFill>
                <a:sysClr val="windowText" lastClr="000000">
                  <a:alpha val="87000"/>
                </a:sysClr>
              </a:solidFill>
            </a:ln>
          </c:spPr>
          <c:marker>
            <c:symbol val="none"/>
          </c:marker>
          <c:cat>
            <c:strRef>
              <c:f>'Data 21'!$B$1:$AG$1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21'!$B$5:$AG$5</c:f>
              <c:numCache>
                <c:formatCode>0.0</c:formatCode>
                <c:ptCount val="32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-1.4170773631947999</c:v>
                </c:pt>
                <c:pt idx="21">
                  <c:v>-1.7769115277963001</c:v>
                </c:pt>
                <c:pt idx="22">
                  <c:v>-1.7223997418160999</c:v>
                </c:pt>
                <c:pt idx="23">
                  <c:v>-1.4626914623804002</c:v>
                </c:pt>
                <c:pt idx="24">
                  <c:v>-0.60991381427660007</c:v>
                </c:pt>
                <c:pt idx="25">
                  <c:v>-1.0319602667714998</c:v>
                </c:pt>
                <c:pt idx="26">
                  <c:v>-1.1507829538297001</c:v>
                </c:pt>
                <c:pt idx="27">
                  <c:v>-2.1424226832025002</c:v>
                </c:pt>
                <c:pt idx="28">
                  <c:v>-1.2698075158139002</c:v>
                </c:pt>
                <c:pt idx="29">
                  <c:v>-2.2158079589332003</c:v>
                </c:pt>
                <c:pt idx="30">
                  <c:v>-1.9836595291349999</c:v>
                </c:pt>
                <c:pt idx="31">
                  <c:v>-2.8398375587304998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21'!$A$6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'Data 21'!$B$1:$AG$1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21'!$B$6:$AG$6</c:f>
              <c:numCache>
                <c:formatCode>0.0</c:formatCode>
                <c:ptCount val="32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-1.4557542827223999</c:v>
                </c:pt>
                <c:pt idx="21">
                  <c:v>-1.6531523850813001</c:v>
                </c:pt>
                <c:pt idx="22">
                  <c:v>-2.1964753913083999</c:v>
                </c:pt>
                <c:pt idx="23">
                  <c:v>-2.3342415913395</c:v>
                </c:pt>
                <c:pt idx="24">
                  <c:v>-1.1011359509581</c:v>
                </c:pt>
                <c:pt idx="25">
                  <c:v>-0.6986135125438</c:v>
                </c:pt>
                <c:pt idx="26">
                  <c:v>-2.0218660123629002</c:v>
                </c:pt>
                <c:pt idx="27">
                  <c:v>-2.180578587022</c:v>
                </c:pt>
                <c:pt idx="28">
                  <c:v>-2.1217703887827</c:v>
                </c:pt>
                <c:pt idx="29">
                  <c:v>-2.0840366996470001</c:v>
                </c:pt>
                <c:pt idx="30">
                  <c:v>-2.1610583014831</c:v>
                </c:pt>
                <c:pt idx="31">
                  <c:v>-3.1656473122083999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19296"/>
        <c:axId val="254019688"/>
      </c:lineChart>
      <c:catAx>
        <c:axId val="25401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6732571437974732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4018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018904"/>
        <c:scaling>
          <c:orientation val="minMax"/>
          <c:max val="5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4018512"/>
        <c:crosses val="autoZero"/>
        <c:crossBetween val="between"/>
      </c:valAx>
      <c:catAx>
        <c:axId val="2540192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89846791157247"/>
              <c:y val="1.674195114325444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4019688"/>
        <c:crosses val="autoZero"/>
        <c:auto val="1"/>
        <c:lblAlgn val="ctr"/>
        <c:lblOffset val="100"/>
        <c:noMultiLvlLbl val="0"/>
      </c:catAx>
      <c:valAx>
        <c:axId val="254019688"/>
        <c:scaling>
          <c:orientation val="minMax"/>
          <c:max val="5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4019296"/>
        <c:crosses val="max"/>
        <c:crossBetween val="between"/>
      </c:valAx>
      <c:spPr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2730093071354746E-3"/>
          <c:y val="0.86953521091995167"/>
          <c:w val="0.98759048603929678"/>
          <c:h val="0.130464789080048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4.9200668098305894E-2"/>
          <c:w val="0.8962864074432757"/>
          <c:h val="0.74865779708570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22'!$A$2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22'!$D$1:$K$1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22'!$D$2:$K$2</c:f>
              <c:numCache>
                <c:formatCode>0.0</c:formatCode>
                <c:ptCount val="8"/>
                <c:pt idx="0">
                  <c:v>9.6908155175706003</c:v>
                </c:pt>
                <c:pt idx="1">
                  <c:v>-0.75177144675839991</c:v>
                </c:pt>
                <c:pt idx="2">
                  <c:v>-1.7145990197425003</c:v>
                </c:pt>
                <c:pt idx="3">
                  <c:v>-2.5957301561919994</c:v>
                </c:pt>
                <c:pt idx="4">
                  <c:v>-8.3328674846002002</c:v>
                </c:pt>
                <c:pt idx="5">
                  <c:v>-8.4735306547196991</c:v>
                </c:pt>
                <c:pt idx="6">
                  <c:v>-6.419332564749598</c:v>
                </c:pt>
                <c:pt idx="7">
                  <c:v>-9.1438245606921988</c:v>
                </c:pt>
              </c:numCache>
            </c:numRef>
          </c:val>
        </c:ser>
        <c:ser>
          <c:idx val="1"/>
          <c:order val="1"/>
          <c:tx>
            <c:strRef>
              <c:f>'Data 22'!$A$3</c:f>
              <c:strCache>
                <c:ptCount val="1"/>
                <c:pt idx="0">
                  <c:v>Net FDI inflow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22'!$D$1:$K$1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22'!$D$3:$K$3</c:f>
              <c:numCache>
                <c:formatCode>0.0</c:formatCode>
                <c:ptCount val="8"/>
                <c:pt idx="0">
                  <c:v>2.4112739247371002</c:v>
                </c:pt>
                <c:pt idx="1">
                  <c:v>0.1530753215801999</c:v>
                </c:pt>
                <c:pt idx="2">
                  <c:v>0.76174708380889999</c:v>
                </c:pt>
                <c:pt idx="3">
                  <c:v>0.9716873359866004</c:v>
                </c:pt>
                <c:pt idx="4">
                  <c:v>2.0945780638471025</c:v>
                </c:pt>
                <c:pt idx="5">
                  <c:v>1.1520483464578997</c:v>
                </c:pt>
                <c:pt idx="6">
                  <c:v>2.9693212299275991</c:v>
                </c:pt>
                <c:pt idx="7">
                  <c:v>-0.21828856019880005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17728"/>
        <c:axId val="254017336"/>
      </c:barChart>
      <c:lineChart>
        <c:grouping val="standard"/>
        <c:varyColors val="0"/>
        <c:ser>
          <c:idx val="2"/>
          <c:order val="2"/>
          <c:tx>
            <c:strRef>
              <c:f>'Data 22'!$A$4</c:f>
              <c:strCache>
                <c:ptCount val="1"/>
                <c:pt idx="0">
                  <c:v>Net borrowing from the financial account’s side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22'!$D$1:$K$1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22'!$D$4:$K$4</c:f>
              <c:numCache>
                <c:formatCode>0.0</c:formatCode>
                <c:ptCount val="8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-6.3790800951876001</c:v>
                </c:pt>
                <c:pt idx="6">
                  <c:v>-4.9350797180803001</c:v>
                </c:pt>
                <c:pt idx="7">
                  <c:v>-8.309112562612599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20080"/>
        <c:axId val="254016944"/>
      </c:lineChart>
      <c:catAx>
        <c:axId val="2540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4017336"/>
        <c:crosses val="autoZero"/>
        <c:auto val="1"/>
        <c:lblAlgn val="ctr"/>
        <c:lblOffset val="100"/>
        <c:noMultiLvlLbl val="0"/>
      </c:catAx>
      <c:valAx>
        <c:axId val="254017336"/>
        <c:scaling>
          <c:orientation val="minMax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3272941701120506E-2"/>
              <c:y val="2.720114531138140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017728"/>
        <c:crosses val="autoZero"/>
        <c:crossBetween val="between"/>
      </c:valAx>
      <c:valAx>
        <c:axId val="254016944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414037293444762"/>
              <c:y val="2.716823406478579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020080"/>
        <c:crosses val="max"/>
        <c:crossBetween val="between"/>
        <c:majorUnit val="5"/>
      </c:valAx>
      <c:catAx>
        <c:axId val="25402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0169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616106764084001"/>
          <c:w val="1"/>
          <c:h val="0.123838932359160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5.5891359974987453E-2"/>
          <c:w val="0.88901791063220459"/>
          <c:h val="0.7217367264828576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'Data 23'!$A$2</c:f>
              <c:strCache>
                <c:ptCount val="1"/>
                <c:pt idx="0">
                  <c:v>Dividends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'Data 23'!$D$1:$K$1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23'!$D$2:$K$2</c:f>
              <c:numCache>
                <c:formatCode>0.0</c:formatCode>
                <c:ptCount val="8"/>
                <c:pt idx="0">
                  <c:v>4.0643749270058001</c:v>
                </c:pt>
                <c:pt idx="1">
                  <c:v>3.5219483813232002</c:v>
                </c:pt>
                <c:pt idx="2">
                  <c:v>4.0607020870091999</c:v>
                </c:pt>
                <c:pt idx="3">
                  <c:v>3.3985482110012999</c:v>
                </c:pt>
                <c:pt idx="4">
                  <c:v>3.2533807281661002</c:v>
                </c:pt>
                <c:pt idx="5">
                  <c:v>2.9381941662017996</c:v>
                </c:pt>
                <c:pt idx="6">
                  <c:v>2.7530035762795002</c:v>
                </c:pt>
                <c:pt idx="7">
                  <c:v>3.1998863818392</c:v>
                </c:pt>
              </c:numCache>
            </c:numRef>
          </c:val>
        </c:ser>
        <c:ser>
          <c:idx val="1"/>
          <c:order val="2"/>
          <c:tx>
            <c:strRef>
              <c:f>'Data 23'!$A$3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'Data 23'!$D$1:$K$1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23'!$D$3:$K$3</c:f>
              <c:numCache>
                <c:formatCode>0.0</c:formatCode>
                <c:ptCount val="8"/>
                <c:pt idx="0">
                  <c:v>0.89514538760460016</c:v>
                </c:pt>
                <c:pt idx="1">
                  <c:v>-0.19175726067869994</c:v>
                </c:pt>
                <c:pt idx="2">
                  <c:v>-0.18609565174770001</c:v>
                </c:pt>
                <c:pt idx="3">
                  <c:v>1.2258909934707003</c:v>
                </c:pt>
                <c:pt idx="4">
                  <c:v>1.4619751051962002</c:v>
                </c:pt>
                <c:pt idx="5">
                  <c:v>1.5347975559201998</c:v>
                </c:pt>
                <c:pt idx="6">
                  <c:v>3.7289520901390998</c:v>
                </c:pt>
                <c:pt idx="7">
                  <c:v>3.1919350726909004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555488"/>
        <c:axId val="253857208"/>
      </c:barChart>
      <c:lineChart>
        <c:grouping val="standard"/>
        <c:varyColors val="0"/>
        <c:ser>
          <c:idx val="2"/>
          <c:order val="0"/>
          <c:tx>
            <c:strRef>
              <c:f>'Data 23'!$A$4</c:f>
              <c:strCache>
                <c:ptCount val="1"/>
                <c:pt idx="0">
                  <c:v>Dividend pay-out ratio (in % of annual profit, r. h .s.)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'Data 23'!$D$4:$K$4</c:f>
              <c:numCache>
                <c:formatCode>0.0</c:formatCode>
                <c:ptCount val="8"/>
                <c:pt idx="0">
                  <c:v>81.950968423950911</c:v>
                </c:pt>
                <c:pt idx="1">
                  <c:v>105.75814581601517</c:v>
                </c:pt>
                <c:pt idx="2">
                  <c:v>104.80295624490026</c:v>
                </c:pt>
                <c:pt idx="3">
                  <c:v>73.491034495918555</c:v>
                </c:pt>
                <c:pt idx="4">
                  <c:v>68.995444737121062</c:v>
                </c:pt>
                <c:pt idx="5">
                  <c:v>65.687449222640467</c:v>
                </c:pt>
                <c:pt idx="6">
                  <c:v>42.471805084106435</c:v>
                </c:pt>
                <c:pt idx="7">
                  <c:v>50.062199086792894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57992"/>
        <c:axId val="253857600"/>
      </c:lineChart>
      <c:catAx>
        <c:axId val="25055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3857208"/>
        <c:crosses val="autoZero"/>
        <c:auto val="1"/>
        <c:lblAlgn val="ctr"/>
        <c:lblOffset val="100"/>
        <c:noMultiLvlLbl val="0"/>
      </c:catAx>
      <c:valAx>
        <c:axId val="253857208"/>
        <c:scaling>
          <c:orientation val="minMax"/>
          <c:max val="6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0468169472674657E-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555488"/>
        <c:crosses val="autoZero"/>
        <c:crossBetween val="between"/>
        <c:majorUnit val="1"/>
      </c:valAx>
      <c:valAx>
        <c:axId val="253857600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20237375650461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857992"/>
        <c:crosses val="max"/>
        <c:crossBetween val="between"/>
        <c:majorUnit val="20"/>
      </c:valAx>
      <c:catAx>
        <c:axId val="253857992"/>
        <c:scaling>
          <c:orientation val="minMax"/>
        </c:scaling>
        <c:delete val="1"/>
        <c:axPos val="b"/>
        <c:majorTickMark val="out"/>
        <c:minorTickMark val="none"/>
        <c:tickLblPos val="none"/>
        <c:crossAx val="2538576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88488468721981"/>
          <c:w val="1"/>
          <c:h val="0.131151153127802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1041352686594E-2"/>
          <c:y val="5.5932169920766203E-2"/>
          <c:w val="0.88934850051706249"/>
          <c:h val="0.7331090431877839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'Data 24'!$A$2</c:f>
              <c:strCache>
                <c:ptCount val="1"/>
                <c:pt idx="0">
                  <c:v>Net direct investment</c:v>
                </c:pt>
              </c:strCache>
            </c:strRef>
          </c:tx>
          <c:spPr>
            <a:solidFill>
              <a:srgbClr val="7BAFD4"/>
            </a:solidFill>
            <a:ln w="6350">
              <a:noFill/>
              <a:prstDash val="solid"/>
            </a:ln>
          </c:spPr>
          <c:invertIfNegative val="0"/>
          <c:cat>
            <c:strRef>
              <c:f>'Data 24'!$B$1:$AH$1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24'!$B$2:$AH$2</c:f>
              <c:numCache>
                <c:formatCode>0.0</c:formatCode>
                <c:ptCount val="33"/>
                <c:pt idx="0" formatCode="General">
                  <c:v>0</c:v>
                </c:pt>
                <c:pt idx="1">
                  <c:v>-3.0364985086499929E-2</c:v>
                </c:pt>
                <c:pt idx="2">
                  <c:v>0.71361424941460005</c:v>
                </c:pt>
                <c:pt idx="3">
                  <c:v>0.69827403366730001</c:v>
                </c:pt>
                <c:pt idx="4">
                  <c:v>2.4112739247371002</c:v>
                </c:pt>
                <c:pt idx="5">
                  <c:v>2.9575487159928002</c:v>
                </c:pt>
                <c:pt idx="6">
                  <c:v>1.6665467378129002</c:v>
                </c:pt>
                <c:pt idx="7">
                  <c:v>1.7344608722941002</c:v>
                </c:pt>
                <c:pt idx="8">
                  <c:v>2.5643492463172999</c:v>
                </c:pt>
                <c:pt idx="9">
                  <c:v>2.3464527987479999</c:v>
                </c:pt>
                <c:pt idx="10">
                  <c:v>1.8923580412529999</c:v>
                </c:pt>
                <c:pt idx="11">
                  <c:v>2.4261423948251002</c:v>
                </c:pt>
                <c:pt idx="12">
                  <c:v>3.3260963301261999</c:v>
                </c:pt>
                <c:pt idx="13">
                  <c:v>3.5198299772842998</c:v>
                </c:pt>
                <c:pt idx="14">
                  <c:v>3.3293163088376998</c:v>
                </c:pt>
                <c:pt idx="15">
                  <c:v>2.9776564605168998</c:v>
                </c:pt>
                <c:pt idx="16">
                  <c:v>4.2977836661128004</c:v>
                </c:pt>
                <c:pt idx="17">
                  <c:v>4.8326473182730014</c:v>
                </c:pt>
                <c:pt idx="18">
                  <c:v>4.3921879559951016</c:v>
                </c:pt>
                <c:pt idx="19">
                  <c:v>5.2445567620167015</c:v>
                </c:pt>
                <c:pt idx="20">
                  <c:v>6.3923617299599016</c:v>
                </c:pt>
                <c:pt idx="21">
                  <c:v>6.8824004770863016</c:v>
                </c:pt>
                <c:pt idx="22">
                  <c:v>6.2012689346244017</c:v>
                </c:pt>
                <c:pt idx="23">
                  <c:v>5.4452206950558022</c:v>
                </c:pt>
                <c:pt idx="24">
                  <c:v>7.544410076417801</c:v>
                </c:pt>
                <c:pt idx="25">
                  <c:v>8.5295101148156007</c:v>
                </c:pt>
                <c:pt idx="26">
                  <c:v>7.0776772581091008</c:v>
                </c:pt>
                <c:pt idx="27">
                  <c:v>8.3623376984537998</c:v>
                </c:pt>
                <c:pt idx="28">
                  <c:v>10.513731306345399</c:v>
                </c:pt>
                <c:pt idx="29">
                  <c:v>10.315517048857599</c:v>
                </c:pt>
                <c:pt idx="30">
                  <c:v>9.1046769833061987</c:v>
                </c:pt>
                <c:pt idx="31">
                  <c:v>9.6934028065815987</c:v>
                </c:pt>
                <c:pt idx="32">
                  <c:v>10.295442746146598</c:v>
                </c:pt>
              </c:numCache>
            </c:numRef>
          </c:val>
        </c:ser>
        <c:ser>
          <c:idx val="0"/>
          <c:order val="1"/>
          <c:tx>
            <c:strRef>
              <c:f>'Data 24'!$A$3</c:f>
              <c:strCache>
                <c:ptCount val="1"/>
                <c:pt idx="0">
                  <c:v>Net portfolio equity</c:v>
                </c:pt>
              </c:strCache>
            </c:strRef>
          </c:tx>
          <c:spPr>
            <a:solidFill>
              <a:srgbClr val="9C0000"/>
            </a:solidFill>
            <a:ln w="6350">
              <a:noFill/>
              <a:prstDash val="solid"/>
            </a:ln>
          </c:spPr>
          <c:invertIfNegative val="0"/>
          <c:cat>
            <c:strRef>
              <c:f>'Data 24'!$B$1:$AH$1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24'!$B$3:$AH$3</c:f>
              <c:numCache>
                <c:formatCode>0.0</c:formatCode>
                <c:ptCount val="33"/>
                <c:pt idx="0" formatCode="General">
                  <c:v>0</c:v>
                </c:pt>
                <c:pt idx="1">
                  <c:v>0.37841928764990007</c:v>
                </c:pt>
                <c:pt idx="2">
                  <c:v>-0.75033796117289986</c:v>
                </c:pt>
                <c:pt idx="3">
                  <c:v>-1.0730244032623999</c:v>
                </c:pt>
                <c:pt idx="4">
                  <c:v>-2.4515791804852998</c:v>
                </c:pt>
                <c:pt idx="5">
                  <c:v>-2.8732527801937997</c:v>
                </c:pt>
                <c:pt idx="6">
                  <c:v>-2.0770849010260997</c:v>
                </c:pt>
                <c:pt idx="7">
                  <c:v>-2.4553330691666995</c:v>
                </c:pt>
                <c:pt idx="8">
                  <c:v>-2.7449534705990994</c:v>
                </c:pt>
                <c:pt idx="9">
                  <c:v>-2.7149991126988993</c:v>
                </c:pt>
                <c:pt idx="10">
                  <c:v>-3.0802207899684992</c:v>
                </c:pt>
                <c:pt idx="11">
                  <c:v>-3.4473650236793993</c:v>
                </c:pt>
                <c:pt idx="12">
                  <c:v>-3.5223546061759992</c:v>
                </c:pt>
                <c:pt idx="13">
                  <c:v>-3.4365664155101991</c:v>
                </c:pt>
                <c:pt idx="14">
                  <c:v>-3.290889855143099</c:v>
                </c:pt>
                <c:pt idx="15">
                  <c:v>-2.0813582877428991</c:v>
                </c:pt>
                <c:pt idx="16">
                  <c:v>-1.835399058786999</c:v>
                </c:pt>
                <c:pt idx="17">
                  <c:v>-1.3319433703809991</c:v>
                </c:pt>
                <c:pt idx="18">
                  <c:v>-1.1625643029456991</c:v>
                </c:pt>
                <c:pt idx="19">
                  <c:v>-0.71055726540929909</c:v>
                </c:pt>
                <c:pt idx="20">
                  <c:v>-0.56843566136769907</c:v>
                </c:pt>
                <c:pt idx="21">
                  <c:v>-0.2588459896936991</c:v>
                </c:pt>
                <c:pt idx="22">
                  <c:v>-0.31001020155899911</c:v>
                </c:pt>
                <c:pt idx="23">
                  <c:v>-0.15579935404219911</c:v>
                </c:pt>
                <c:pt idx="24">
                  <c:v>-0.24362242901909911</c:v>
                </c:pt>
                <c:pt idx="25">
                  <c:v>-0.42833487145739912</c:v>
                </c:pt>
                <c:pt idx="26">
                  <c:v>-0.42763768408759917</c:v>
                </c:pt>
                <c:pt idx="27">
                  <c:v>-0.73062059761689913</c:v>
                </c:pt>
                <c:pt idx="28">
                  <c:v>-1.4640710203008991</c:v>
                </c:pt>
                <c:pt idx="29">
                  <c:v>-1.485643244312399</c:v>
                </c:pt>
                <c:pt idx="30">
                  <c:v>-1.5195566085414991</c:v>
                </c:pt>
                <c:pt idx="31">
                  <c:v>-1.571979273877099</c:v>
                </c:pt>
                <c:pt idx="32">
                  <c:v>-1.0970587954504989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858776"/>
        <c:axId val="253859168"/>
      </c:barChart>
      <c:lineChart>
        <c:grouping val="standard"/>
        <c:varyColors val="0"/>
        <c:ser>
          <c:idx val="1"/>
          <c:order val="2"/>
          <c:tx>
            <c:strRef>
              <c:f>'Data 24'!$A$4</c:f>
              <c:strCache>
                <c:ptCount val="1"/>
                <c:pt idx="0">
                  <c:v>Net non-debt type financing 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24'!$B$1:$AH$1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24'!$B$4:$AH$4</c:f>
              <c:numCache>
                <c:formatCode>0.0</c:formatCode>
                <c:ptCount val="33"/>
                <c:pt idx="0" formatCode="General">
                  <c:v>0</c:v>
                </c:pt>
                <c:pt idx="1">
                  <c:v>0.34805430256340014</c:v>
                </c:pt>
                <c:pt idx="2">
                  <c:v>-3.672371175829986E-2</c:v>
                </c:pt>
                <c:pt idx="3">
                  <c:v>-0.37475036959509989</c:v>
                </c:pt>
                <c:pt idx="4">
                  <c:v>-4.030525574819982E-2</c:v>
                </c:pt>
                <c:pt idx="5">
                  <c:v>8.4295935799000257E-2</c:v>
                </c:pt>
                <c:pt idx="6">
                  <c:v>-0.41053816321319986</c:v>
                </c:pt>
                <c:pt idx="7">
                  <c:v>-0.72087219687259985</c:v>
                </c:pt>
                <c:pt idx="8">
                  <c:v>-0.1806042242817999</c:v>
                </c:pt>
                <c:pt idx="9">
                  <c:v>-0.36854631395089982</c:v>
                </c:pt>
                <c:pt idx="10">
                  <c:v>-1.1878627487154998</c:v>
                </c:pt>
                <c:pt idx="11">
                  <c:v>-1.0212226288542998</c:v>
                </c:pt>
                <c:pt idx="12">
                  <c:v>-0.19625827604979973</c:v>
                </c:pt>
                <c:pt idx="13">
                  <c:v>8.326356177410027E-2</c:v>
                </c:pt>
                <c:pt idx="14">
                  <c:v>3.8426453694600272E-2</c:v>
                </c:pt>
                <c:pt idx="15">
                  <c:v>0.89629817277400026</c:v>
                </c:pt>
                <c:pt idx="16">
                  <c:v>2.4623846073258</c:v>
                </c:pt>
                <c:pt idx="17">
                  <c:v>3.500703947892001</c:v>
                </c:pt>
                <c:pt idx="18">
                  <c:v>3.2296236530494009</c:v>
                </c:pt>
                <c:pt idx="19">
                  <c:v>4.5339994966074011</c:v>
                </c:pt>
                <c:pt idx="20">
                  <c:v>5.8239260685922014</c:v>
                </c:pt>
                <c:pt idx="21">
                  <c:v>6.6235544873926013</c:v>
                </c:pt>
                <c:pt idx="22">
                  <c:v>5.8912587330654009</c:v>
                </c:pt>
                <c:pt idx="23">
                  <c:v>5.2894213410136013</c:v>
                </c:pt>
                <c:pt idx="24">
                  <c:v>7.3007876473987015</c:v>
                </c:pt>
                <c:pt idx="25">
                  <c:v>8.1011752433582025</c:v>
                </c:pt>
                <c:pt idx="26">
                  <c:v>6.6500395740215028</c:v>
                </c:pt>
                <c:pt idx="27">
                  <c:v>7.6317171008369034</c:v>
                </c:pt>
                <c:pt idx="28">
                  <c:v>9.049660286044503</c:v>
                </c:pt>
                <c:pt idx="29">
                  <c:v>8.829873804545203</c:v>
                </c:pt>
                <c:pt idx="30">
                  <c:v>7.5851203747647027</c:v>
                </c:pt>
                <c:pt idx="31">
                  <c:v>8.1214235327045028</c:v>
                </c:pt>
                <c:pt idx="32">
                  <c:v>9.1983839506961029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59560"/>
        <c:axId val="253859952"/>
      </c:lineChart>
      <c:catAx>
        <c:axId val="25385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9052727160384405E-2"/>
              <c:y val="2.080649009782868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385916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53859168"/>
        <c:scaling>
          <c:orientation val="minMax"/>
          <c:max val="11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3858776"/>
        <c:crosses val="autoZero"/>
        <c:crossBetween val="between"/>
        <c:majorUnit val="1"/>
      </c:valAx>
      <c:catAx>
        <c:axId val="2538595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375696129079044"/>
              <c:y val="2.038851726606275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3859952"/>
        <c:crosses val="autoZero"/>
        <c:auto val="0"/>
        <c:lblAlgn val="ctr"/>
        <c:lblOffset val="100"/>
        <c:noMultiLvlLbl val="0"/>
      </c:catAx>
      <c:valAx>
        <c:axId val="253859952"/>
        <c:scaling>
          <c:orientation val="minMax"/>
          <c:max val="11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3859560"/>
        <c:crosses val="max"/>
        <c:crossBetween val="between"/>
        <c:majorUnit val="1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4344232082785419E-2"/>
          <c:y val="0.94103785616139712"/>
          <c:w val="0.97437271628889355"/>
          <c:h val="5.896214383860330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02676627878914E-2"/>
          <c:y val="5.4312442919556746E-2"/>
          <c:w val="0.94594544623901755"/>
          <c:h val="0.67415200059240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25'!$A$2</c:f>
              <c:strCache>
                <c:ptCount val="1"/>
                <c:pt idx="0">
                  <c:v>FDI in Hungary without capital in transit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25'!$B$1:$AH$1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25'!$B$2:$AH$2</c:f>
              <c:numCache>
                <c:formatCode>0.0</c:formatCode>
                <c:ptCount val="33"/>
                <c:pt idx="0">
                  <c:v>0</c:v>
                </c:pt>
                <c:pt idx="1">
                  <c:v>0.4869544136401</c:v>
                </c:pt>
                <c:pt idx="2">
                  <c:v>0.51210029810299995</c:v>
                </c:pt>
                <c:pt idx="3">
                  <c:v>1.1684362624888998</c:v>
                </c:pt>
                <c:pt idx="4">
                  <c:v>3.0868063777992996</c:v>
                </c:pt>
                <c:pt idx="5">
                  <c:v>3.7975927595423995</c:v>
                </c:pt>
                <c:pt idx="6">
                  <c:v>2.9479627120439993</c:v>
                </c:pt>
                <c:pt idx="7">
                  <c:v>2.8775980156265994</c:v>
                </c:pt>
                <c:pt idx="8">
                  <c:v>4.3758665907984993</c:v>
                </c:pt>
                <c:pt idx="9">
                  <c:v>4.7442370818684996</c:v>
                </c:pt>
                <c:pt idx="10">
                  <c:v>3.3160324589885999</c:v>
                </c:pt>
                <c:pt idx="11">
                  <c:v>3.8982419898510998</c:v>
                </c:pt>
                <c:pt idx="12">
                  <c:v>5.6074812403607002</c:v>
                </c:pt>
                <c:pt idx="13">
                  <c:v>5.8457071453307003</c:v>
                </c:pt>
                <c:pt idx="14">
                  <c:v>5.5789780825086002</c:v>
                </c:pt>
                <c:pt idx="15">
                  <c:v>5.4805098044299001</c:v>
                </c:pt>
                <c:pt idx="16">
                  <c:v>7.1649315677999006</c:v>
                </c:pt>
                <c:pt idx="17">
                  <c:v>8.2933334565537002</c:v>
                </c:pt>
                <c:pt idx="18">
                  <c:v>8.6253587190235006</c:v>
                </c:pt>
                <c:pt idx="19">
                  <c:v>9.3459496655092007</c:v>
                </c:pt>
                <c:pt idx="20">
                  <c:v>11.1069817362708</c:v>
                </c:pt>
                <c:pt idx="21">
                  <c:v>11.8299930540253</c:v>
                </c:pt>
                <c:pt idx="22">
                  <c:v>11.066842131737999</c:v>
                </c:pt>
                <c:pt idx="23">
                  <c:v>10.5340257861921</c:v>
                </c:pt>
                <c:pt idx="24">
                  <c:v>12.9787838105322</c:v>
                </c:pt>
                <c:pt idx="25">
                  <c:v>14.272214634940299</c:v>
                </c:pt>
                <c:pt idx="26">
                  <c:v>13.239376988520899</c:v>
                </c:pt>
                <c:pt idx="27">
                  <c:v>14.765844693852198</c:v>
                </c:pt>
                <c:pt idx="28">
                  <c:v>17.4832801092723</c:v>
                </c:pt>
                <c:pt idx="29">
                  <c:v>17.694705884239799</c:v>
                </c:pt>
                <c:pt idx="30">
                  <c:v>16.4614078578849</c:v>
                </c:pt>
                <c:pt idx="31">
                  <c:v>17.540311871684899</c:v>
                </c:pt>
                <c:pt idx="32">
                  <c:v>18.1618977396849</c:v>
                </c:pt>
              </c:numCache>
            </c:numRef>
          </c:val>
        </c:ser>
        <c:ser>
          <c:idx val="1"/>
          <c:order val="1"/>
          <c:tx>
            <c:strRef>
              <c:f>'Data 25'!$A$3</c:f>
              <c:strCache>
                <c:ptCount val="1"/>
                <c:pt idx="0">
                  <c:v>FDI abroad without capital in transit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25'!$B$1:$AH$1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25'!$B$3:$AH$3</c:f>
              <c:numCache>
                <c:formatCode>0.0</c:formatCode>
                <c:ptCount val="33"/>
                <c:pt idx="0">
                  <c:v>0</c:v>
                </c:pt>
                <c:pt idx="1">
                  <c:v>-0.51766433816969992</c:v>
                </c:pt>
                <c:pt idx="2">
                  <c:v>0.20116901186860003</c:v>
                </c:pt>
                <c:pt idx="3">
                  <c:v>-0.47050716826459993</c:v>
                </c:pt>
                <c:pt idx="4">
                  <c:v>-0.67587739250519996</c:v>
                </c:pt>
                <c:pt idx="5">
                  <c:v>-0.84038898299249998</c:v>
                </c:pt>
                <c:pt idx="6">
                  <c:v>-1.281760913674</c:v>
                </c:pt>
                <c:pt idx="7">
                  <c:v>-1.1434820827754</c:v>
                </c:pt>
                <c:pt idx="8">
                  <c:v>-1.8118622839240999</c:v>
                </c:pt>
                <c:pt idx="9">
                  <c:v>-2.2949510681378</c:v>
                </c:pt>
                <c:pt idx="10">
                  <c:v>-1.2339790367894998</c:v>
                </c:pt>
                <c:pt idx="11">
                  <c:v>-1.3691604314489998</c:v>
                </c:pt>
                <c:pt idx="12">
                  <c:v>-2.0724580677567999</c:v>
                </c:pt>
                <c:pt idx="13">
                  <c:v>-2.1669613449962997</c:v>
                </c:pt>
                <c:pt idx="14">
                  <c:v>-2.0503269415412997</c:v>
                </c:pt>
                <c:pt idx="15">
                  <c:v>-2.2189619780102996</c:v>
                </c:pt>
                <c:pt idx="16">
                  <c:v>-2.5832565357843995</c:v>
                </c:pt>
                <c:pt idx="17">
                  <c:v>-3.176794772377999</c:v>
                </c:pt>
                <c:pt idx="18">
                  <c:v>-3.5749213917762988</c:v>
                </c:pt>
                <c:pt idx="19">
                  <c:v>-3.4431435322398984</c:v>
                </c:pt>
                <c:pt idx="20">
                  <c:v>-4.0563706350580979</c:v>
                </c:pt>
                <c:pt idx="21">
                  <c:v>-4.2687939001833977</c:v>
                </c:pt>
                <c:pt idx="22">
                  <c:v>-4.3145696593358975</c:v>
                </c:pt>
                <c:pt idx="23">
                  <c:v>-4.5445998984489977</c:v>
                </c:pt>
                <c:pt idx="24">
                  <c:v>-4.9005372404905971</c:v>
                </c:pt>
                <c:pt idx="25">
                  <c:v>-5.2130186443162971</c:v>
                </c:pt>
                <c:pt idx="26">
                  <c:v>-5.5798928043285976</c:v>
                </c:pt>
                <c:pt idx="27">
                  <c:v>-5.9452615865573977</c:v>
                </c:pt>
                <c:pt idx="28">
                  <c:v>-6.6836104271385981</c:v>
                </c:pt>
                <c:pt idx="29">
                  <c:v>-7.1749569149060983</c:v>
                </c:pt>
                <c:pt idx="30">
                  <c:v>-7.1843860375437982</c:v>
                </c:pt>
                <c:pt idx="31">
                  <c:v>-7.7174273795672983</c:v>
                </c:pt>
                <c:pt idx="32">
                  <c:v>-8.0613453995672977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860736"/>
        <c:axId val="254120904"/>
      </c:barChart>
      <c:lineChart>
        <c:grouping val="standard"/>
        <c:varyColors val="0"/>
        <c:ser>
          <c:idx val="3"/>
          <c:order val="2"/>
          <c:tx>
            <c:strRef>
              <c:f>'Data 25'!$A$5</c:f>
              <c:strCache>
                <c:ptCount val="1"/>
                <c:pt idx="0">
                  <c:v>FDI in Hungary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25'!$B$1:$AH$1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25'!$B$5:$AH$5</c:f>
              <c:numCache>
                <c:formatCode>0.0</c:formatCode>
                <c:ptCount val="33"/>
                <c:pt idx="0">
                  <c:v>0</c:v>
                </c:pt>
                <c:pt idx="1">
                  <c:v>0.54719209851560002</c:v>
                </c:pt>
                <c:pt idx="2">
                  <c:v>0.61144032493120004</c:v>
                </c:pt>
                <c:pt idx="3">
                  <c:v>1.3378087465246</c:v>
                </c:pt>
                <c:pt idx="4">
                  <c:v>4.1919523615575001</c:v>
                </c:pt>
                <c:pt idx="5">
                  <c:v>4.9027387433004996</c:v>
                </c:pt>
                <c:pt idx="6">
                  <c:v>4.0629913279436991</c:v>
                </c:pt>
                <c:pt idx="7">
                  <c:v>4.0681813701484995</c:v>
                </c:pt>
                <c:pt idx="8">
                  <c:v>5.6690352683026992</c:v>
                </c:pt>
                <c:pt idx="9">
                  <c:v>6.3181258259037989</c:v>
                </c:pt>
                <c:pt idx="10">
                  <c:v>4.9654717935452988</c:v>
                </c:pt>
                <c:pt idx="11">
                  <c:v>5.6747678358300986</c:v>
                </c:pt>
                <c:pt idx="12">
                  <c:v>7.3371875867886986</c:v>
                </c:pt>
                <c:pt idx="13">
                  <c:v>7.6770440529062984</c:v>
                </c:pt>
                <c:pt idx="14">
                  <c:v>7.4103149900841983</c:v>
                </c:pt>
                <c:pt idx="15">
                  <c:v>7.3118467120054982</c:v>
                </c:pt>
                <c:pt idx="16">
                  <c:v>11.474161433239598</c:v>
                </c:pt>
                <c:pt idx="17">
                  <c:v>15.602563321993397</c:v>
                </c:pt>
                <c:pt idx="18">
                  <c:v>16.928334406063499</c:v>
                </c:pt>
                <c:pt idx="19">
                  <c:v>18.774179427026599</c:v>
                </c:pt>
                <c:pt idx="20">
                  <c:v>22.658472365909198</c:v>
                </c:pt>
                <c:pt idx="21">
                  <c:v>23.361443028996899</c:v>
                </c:pt>
                <c:pt idx="22">
                  <c:v>22.6275514283126</c:v>
                </c:pt>
                <c:pt idx="23">
                  <c:v>20.969910030447899</c:v>
                </c:pt>
                <c:pt idx="24">
                  <c:v>25.189382929055299</c:v>
                </c:pt>
                <c:pt idx="25">
                  <c:v>26.7078207296187</c:v>
                </c:pt>
                <c:pt idx="26">
                  <c:v>25.670970112936299</c:v>
                </c:pt>
                <c:pt idx="27">
                  <c:v>27.517911156674099</c:v>
                </c:pt>
                <c:pt idx="28">
                  <c:v>30.809100481175399</c:v>
                </c:pt>
                <c:pt idx="29">
                  <c:v>31.232694174770199</c:v>
                </c:pt>
                <c:pt idx="30">
                  <c:v>30.0226436602603</c:v>
                </c:pt>
                <c:pt idx="31">
                  <c:v>31.0946338061228</c:v>
                </c:pt>
                <c:pt idx="32">
                  <c:v>31.972008148093199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25'!$A$4</c:f>
              <c:strCache>
                <c:ptCount val="1"/>
                <c:pt idx="0">
                  <c:v>FDI abroad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25'!$B$1:$AH$1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25'!$B$4:$AH$4</c:f>
              <c:numCache>
                <c:formatCode>0.0</c:formatCode>
                <c:ptCount val="33"/>
                <c:pt idx="0">
                  <c:v>0</c:v>
                </c:pt>
                <c:pt idx="1">
                  <c:v>-0.57755708360210001</c:v>
                </c:pt>
                <c:pt idx="2">
                  <c:v>0.10217392448340001</c:v>
                </c:pt>
                <c:pt idx="3">
                  <c:v>-0.6395347128572999</c:v>
                </c:pt>
                <c:pt idx="4">
                  <c:v>-1.7806784368203998</c:v>
                </c:pt>
                <c:pt idx="5">
                  <c:v>-1.9451900273076999</c:v>
                </c:pt>
                <c:pt idx="6">
                  <c:v>-2.3964445901308</c:v>
                </c:pt>
                <c:pt idx="7">
                  <c:v>-2.3337204978543999</c:v>
                </c:pt>
                <c:pt idx="8">
                  <c:v>-3.1046860219854002</c:v>
                </c:pt>
                <c:pt idx="9">
                  <c:v>-3.9716730271558003</c:v>
                </c:pt>
                <c:pt idx="10">
                  <c:v>-3.0731137522923002</c:v>
                </c:pt>
                <c:pt idx="11">
                  <c:v>-3.2486254410050002</c:v>
                </c:pt>
                <c:pt idx="12">
                  <c:v>-4.0110912566625005</c:v>
                </c:pt>
                <c:pt idx="13">
                  <c:v>-4.1572140756220008</c:v>
                </c:pt>
                <c:pt idx="14">
                  <c:v>-4.0809986812465011</c:v>
                </c:pt>
                <c:pt idx="15">
                  <c:v>-4.334190251488601</c:v>
                </c:pt>
                <c:pt idx="16">
                  <c:v>-7.1763777671268008</c:v>
                </c:pt>
                <c:pt idx="17">
                  <c:v>-10.7699160037204</c:v>
                </c:pt>
                <c:pt idx="18">
                  <c:v>-12.536146450068401</c:v>
                </c:pt>
                <c:pt idx="19">
                  <c:v>-13.529622665009901</c:v>
                </c:pt>
                <c:pt idx="20">
                  <c:v>-16.2661106359493</c:v>
                </c:pt>
                <c:pt idx="21">
                  <c:v>-16.479042551910599</c:v>
                </c:pt>
                <c:pt idx="22">
                  <c:v>-16.426282493688198</c:v>
                </c:pt>
                <c:pt idx="23">
                  <c:v>-15.524689335392098</c:v>
                </c:pt>
                <c:pt idx="24">
                  <c:v>-17.644972852637498</c:v>
                </c:pt>
                <c:pt idx="25">
                  <c:v>-18.178310614803099</c:v>
                </c:pt>
                <c:pt idx="26">
                  <c:v>-18.593292854827197</c:v>
                </c:pt>
                <c:pt idx="27">
                  <c:v>-19.155573458220296</c:v>
                </c:pt>
                <c:pt idx="28">
                  <c:v>-20.295369174829997</c:v>
                </c:pt>
                <c:pt idx="29">
                  <c:v>-20.917177125912598</c:v>
                </c:pt>
                <c:pt idx="30">
                  <c:v>-20.917966676954098</c:v>
                </c:pt>
                <c:pt idx="31">
                  <c:v>-21.401230999541198</c:v>
                </c:pt>
                <c:pt idx="32">
                  <c:v>-21.676565401946597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60736"/>
        <c:axId val="254120904"/>
      </c:lineChart>
      <c:lineChart>
        <c:grouping val="standard"/>
        <c:varyColors val="0"/>
        <c:ser>
          <c:idx val="4"/>
          <c:order val="4"/>
          <c:tx>
            <c:strRef>
              <c:f>'Data 25'!$A$6</c:f>
              <c:strCache>
                <c:ptCount val="1"/>
                <c:pt idx="0">
                  <c:v>Net foreign direct investment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25'!$B$1:$AH$1</c:f>
              <c:strCache>
                <c:ptCount val="33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</c:strCache>
            </c:strRef>
          </c:cat>
          <c:val>
            <c:numRef>
              <c:f>'Data 25'!$B$6:$AH$6</c:f>
              <c:numCache>
                <c:formatCode>0.0</c:formatCode>
                <c:ptCount val="33"/>
                <c:pt idx="0">
                  <c:v>0</c:v>
                </c:pt>
                <c:pt idx="1">
                  <c:v>-3.0709924529599919E-2</c:v>
                </c:pt>
                <c:pt idx="2">
                  <c:v>0.71326930997159999</c:v>
                </c:pt>
                <c:pt idx="3">
                  <c:v>0.69792909422429983</c:v>
                </c:pt>
                <c:pt idx="4">
                  <c:v>2.4109289852940998</c:v>
                </c:pt>
                <c:pt idx="5">
                  <c:v>2.9572037765498997</c:v>
                </c:pt>
                <c:pt idx="6">
                  <c:v>1.6662017983699993</c:v>
                </c:pt>
                <c:pt idx="7">
                  <c:v>1.7341159328511995</c:v>
                </c:pt>
                <c:pt idx="8">
                  <c:v>2.5640043068743994</c:v>
                </c:pt>
                <c:pt idx="9">
                  <c:v>2.4492860137306995</c:v>
                </c:pt>
                <c:pt idx="10">
                  <c:v>2.0820534221990998</c:v>
                </c:pt>
                <c:pt idx="11">
                  <c:v>2.5290815584021002</c:v>
                </c:pt>
                <c:pt idx="12">
                  <c:v>3.5350231726039003</c:v>
                </c:pt>
                <c:pt idx="13">
                  <c:v>3.6787458003344007</c:v>
                </c:pt>
                <c:pt idx="14">
                  <c:v>3.5286511409673005</c:v>
                </c:pt>
                <c:pt idx="15">
                  <c:v>3.2615478264196005</c:v>
                </c:pt>
                <c:pt idx="16">
                  <c:v>4.5816750320155011</c:v>
                </c:pt>
                <c:pt idx="17">
                  <c:v>5.1165386841757012</c:v>
                </c:pt>
                <c:pt idx="18">
                  <c:v>5.0504373272472023</c:v>
                </c:pt>
                <c:pt idx="19">
                  <c:v>5.9028061332693023</c:v>
                </c:pt>
                <c:pt idx="20">
                  <c:v>7.0506111012127022</c:v>
                </c:pt>
                <c:pt idx="21">
                  <c:v>7.5611991538419021</c:v>
                </c:pt>
                <c:pt idx="22">
                  <c:v>6.7522724724021019</c:v>
                </c:pt>
                <c:pt idx="23">
                  <c:v>5.9894258877431019</c:v>
                </c:pt>
                <c:pt idx="24">
                  <c:v>8.0782465700416033</c:v>
                </c:pt>
                <c:pt idx="25">
                  <c:v>9.0591959906240014</c:v>
                </c:pt>
                <c:pt idx="26">
                  <c:v>7.6594841841923014</c:v>
                </c:pt>
                <c:pt idx="27">
                  <c:v>8.8205831072948016</c:v>
                </c:pt>
                <c:pt idx="28">
                  <c:v>10.799669682133702</c:v>
                </c:pt>
                <c:pt idx="29">
                  <c:v>10.519748969333701</c:v>
                </c:pt>
                <c:pt idx="30">
                  <c:v>9.2770218203411012</c:v>
                </c:pt>
                <c:pt idx="31">
                  <c:v>9.822884492117602</c:v>
                </c:pt>
                <c:pt idx="32">
                  <c:v>10.100552340117602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21296"/>
        <c:axId val="254121688"/>
      </c:lineChart>
      <c:catAx>
        <c:axId val="25386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697724836596036E-2"/>
              <c:y val="5.2871917656061062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4120904"/>
        <c:crosses val="autoZero"/>
        <c:auto val="1"/>
        <c:lblAlgn val="ctr"/>
        <c:lblOffset val="100"/>
        <c:tickLblSkip val="1"/>
        <c:noMultiLvlLbl val="0"/>
      </c:catAx>
      <c:valAx>
        <c:axId val="254120904"/>
        <c:scaling>
          <c:orientation val="minMax"/>
          <c:max val="35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3860736"/>
        <c:crosses val="autoZero"/>
        <c:crossBetween val="between"/>
        <c:majorUnit val="5"/>
      </c:valAx>
      <c:catAx>
        <c:axId val="25412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121688"/>
        <c:crosses val="autoZero"/>
        <c:auto val="1"/>
        <c:lblAlgn val="ctr"/>
        <c:lblOffset val="100"/>
        <c:noMultiLvlLbl val="0"/>
      </c:catAx>
      <c:valAx>
        <c:axId val="254121688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677976665404083"/>
              <c:y val="9.364895218818665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4121296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87878787878787912"/>
          <c:w val="1"/>
          <c:h val="0.121212121212121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0.53258</cdr:x>
      <cdr:y>0.06165</cdr:y>
    </cdr:from>
    <cdr:to>
      <cdr:x>0.95428</cdr:x>
      <cdr:y>0.11024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6175" y="374650"/>
          <a:ext cx="3924309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Net borrowing - inflow</a:t>
          </a:r>
        </a:p>
      </cdr:txBody>
    </cdr:sp>
  </cdr:relSizeAnchor>
  <cdr:relSizeAnchor xmlns:cdr="http://schemas.openxmlformats.org/drawingml/2006/chartDrawing">
    <cdr:from>
      <cdr:x>0.04742</cdr:x>
      <cdr:y>0.67136</cdr:y>
    </cdr:from>
    <cdr:to>
      <cdr:x>0.49539</cdr:x>
      <cdr:y>0.71995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1281" y="4079850"/>
          <a:ext cx="4168775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Net lending - outflow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0.50904</cdr:x>
      <cdr:y>0.06635</cdr:y>
    </cdr:from>
    <cdr:to>
      <cdr:x>0.93074</cdr:x>
      <cdr:y>0.11494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37100" y="403225"/>
          <a:ext cx="3924308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Net borrowing - inflow</a:t>
          </a:r>
        </a:p>
      </cdr:txBody>
    </cdr:sp>
  </cdr:relSizeAnchor>
  <cdr:relSizeAnchor xmlns:cdr="http://schemas.openxmlformats.org/drawingml/2006/chartDrawing">
    <cdr:from>
      <cdr:x>0.05971</cdr:x>
      <cdr:y>0.73563</cdr:y>
    </cdr:from>
    <cdr:to>
      <cdr:x>0.50768</cdr:x>
      <cdr:y>0.78422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55625" y="4470400"/>
          <a:ext cx="4168775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Net lending - outflow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workbookViewId="0">
      <selection activeCell="AK2" sqref="AK2"/>
    </sheetView>
  </sheetViews>
  <sheetFormatPr defaultRowHeight="15"/>
  <cols>
    <col min="1" max="1" width="19.140625" bestFit="1" customWidth="1"/>
    <col min="2" max="9" width="0" hidden="1" customWidth="1"/>
  </cols>
  <sheetData>
    <row r="1" spans="1:37">
      <c r="B1" t="s">
        <v>1</v>
      </c>
      <c r="C1" t="s">
        <v>2</v>
      </c>
      <c r="D1" t="s">
        <v>3</v>
      </c>
      <c r="E1" t="s">
        <v>0</v>
      </c>
      <c r="F1" t="s">
        <v>4</v>
      </c>
      <c r="G1" t="s">
        <v>2</v>
      </c>
      <c r="H1" t="s">
        <v>3</v>
      </c>
      <c r="I1" t="s">
        <v>0</v>
      </c>
      <c r="J1" t="s">
        <v>5</v>
      </c>
      <c r="K1" t="s">
        <v>2</v>
      </c>
      <c r="L1" t="s">
        <v>3</v>
      </c>
      <c r="M1" t="s">
        <v>0</v>
      </c>
      <c r="N1" t="s">
        <v>6</v>
      </c>
      <c r="O1" t="s">
        <v>2</v>
      </c>
      <c r="P1" t="s">
        <v>3</v>
      </c>
      <c r="Q1" t="s">
        <v>0</v>
      </c>
      <c r="R1" t="s">
        <v>7</v>
      </c>
      <c r="S1" t="s">
        <v>2</v>
      </c>
      <c r="T1" t="s">
        <v>3</v>
      </c>
      <c r="U1" t="s">
        <v>0</v>
      </c>
      <c r="V1" t="s">
        <v>10</v>
      </c>
      <c r="W1" t="s">
        <v>2</v>
      </c>
      <c r="X1" t="s">
        <v>3</v>
      </c>
      <c r="Y1" t="s">
        <v>0</v>
      </c>
      <c r="Z1" t="s">
        <v>8</v>
      </c>
      <c r="AA1" t="s">
        <v>2</v>
      </c>
      <c r="AB1" t="s">
        <v>3</v>
      </c>
      <c r="AC1" t="s">
        <v>0</v>
      </c>
      <c r="AD1" t="s">
        <v>9</v>
      </c>
      <c r="AE1" t="s">
        <v>2</v>
      </c>
      <c r="AF1" t="s">
        <v>3</v>
      </c>
      <c r="AG1" t="s">
        <v>0</v>
      </c>
      <c r="AH1" t="s">
        <v>20</v>
      </c>
      <c r="AI1" t="s">
        <v>2</v>
      </c>
      <c r="AJ1" t="s">
        <v>3</v>
      </c>
      <c r="AK1" t="s">
        <v>0</v>
      </c>
    </row>
    <row r="2" spans="1:37">
      <c r="A2" t="s">
        <v>21</v>
      </c>
      <c r="B2">
        <v>4.5474779548777997</v>
      </c>
      <c r="C2">
        <v>3.8338198366818999</v>
      </c>
      <c r="D2">
        <v>3.8893012418293997</v>
      </c>
      <c r="E2">
        <v>-0.42182801039050011</v>
      </c>
      <c r="F2">
        <v>-0.92906950097369956</v>
      </c>
      <c r="G2">
        <v>-2.1961097735239004</v>
      </c>
      <c r="H2">
        <v>-2.0130285307438003</v>
      </c>
      <c r="I2">
        <v>0.11010135753579986</v>
      </c>
      <c r="J2">
        <v>3.2407258290400254E-2</v>
      </c>
      <c r="K2">
        <v>2.7902326555892998</v>
      </c>
      <c r="L2">
        <v>1.8543039745061005</v>
      </c>
      <c r="M2">
        <v>2.366378768596801</v>
      </c>
      <c r="N2">
        <v>2.4112396164546999</v>
      </c>
      <c r="O2">
        <v>1.4871521658748015</v>
      </c>
      <c r="P2">
        <v>1.8785835226255005</v>
      </c>
      <c r="Q2">
        <v>-2.6484972037364001</v>
      </c>
      <c r="R2">
        <v>-2.1079391613052998</v>
      </c>
      <c r="S2">
        <v>-2.3312511150966002</v>
      </c>
      <c r="T2">
        <v>-1.5529961715024998</v>
      </c>
      <c r="U2">
        <v>1.9921490745779997</v>
      </c>
      <c r="V2">
        <v>2.4172522173680999</v>
      </c>
      <c r="W2">
        <v>1.8310856533766005</v>
      </c>
      <c r="X2">
        <v>-3.8635926724599701E-2</v>
      </c>
      <c r="Y2">
        <v>4.0904388271577998</v>
      </c>
      <c r="Z2">
        <v>-2.4042540953444984</v>
      </c>
      <c r="AA2">
        <v>-0.97473733423629749</v>
      </c>
      <c r="AB2">
        <v>-0.9177666625521983</v>
      </c>
      <c r="AC2">
        <v>-6.9049245367036987</v>
      </c>
      <c r="AD2">
        <v>-1.2926074418803006</v>
      </c>
      <c r="AE2">
        <v>-1.8213813084914996</v>
      </c>
      <c r="AF2">
        <v>2.5327512931600182E-2</v>
      </c>
      <c r="AG2">
        <v>2.9365610348561999</v>
      </c>
      <c r="AH2">
        <v>3.3126873945434001</v>
      </c>
      <c r="AI2">
        <v>2.0442747226267985</v>
      </c>
      <c r="AJ2">
        <v>2.0641581663107988</v>
      </c>
      <c r="AK2">
        <v>1.8454039642112998</v>
      </c>
    </row>
    <row r="3" spans="1:37">
      <c r="A3" t="s">
        <v>18</v>
      </c>
      <c r="B3">
        <v>0.9794226049739001</v>
      </c>
      <c r="C3">
        <v>1.2285689124987003</v>
      </c>
      <c r="D3">
        <v>1.3306832205911001</v>
      </c>
      <c r="E3">
        <v>2.3738462744916999</v>
      </c>
      <c r="F3">
        <v>1.2069225479898</v>
      </c>
      <c r="G3">
        <v>0.83325552780900014</v>
      </c>
      <c r="H3">
        <v>0.34242601781000009</v>
      </c>
      <c r="I3">
        <v>-0.39589525887339999</v>
      </c>
      <c r="J3">
        <v>-0.3651360898646</v>
      </c>
      <c r="K3">
        <v>-0.86171927478340005</v>
      </c>
      <c r="L3">
        <v>-0.59092270890179999</v>
      </c>
      <c r="M3">
        <v>4.4895156140299999E-2</v>
      </c>
      <c r="N3">
        <v>0.57667408462460001</v>
      </c>
      <c r="O3">
        <v>-0.53421967747650012</v>
      </c>
      <c r="P3">
        <v>-0.84239668399870005</v>
      </c>
      <c r="Q3">
        <v>2.8015725253166002</v>
      </c>
      <c r="R3">
        <v>1.4968432440605002</v>
      </c>
      <c r="S3">
        <v>2.5570624185367001</v>
      </c>
      <c r="T3">
        <v>2.2446776940335003</v>
      </c>
      <c r="U3">
        <v>-1.2304019907691</v>
      </c>
      <c r="V3">
        <v>-1.2438750388318001</v>
      </c>
      <c r="W3">
        <v>-0.39412738579189976</v>
      </c>
      <c r="X3">
        <v>0.59014999241639998</v>
      </c>
      <c r="Y3">
        <v>-3.1187514911712002</v>
      </c>
      <c r="Z3">
        <v>3.7170714363332005</v>
      </c>
      <c r="AA3">
        <v>2.0376089813937002</v>
      </c>
      <c r="AB3">
        <v>3.184666964052</v>
      </c>
      <c r="AC3">
        <v>8.9995026005507999</v>
      </c>
      <c r="AD3">
        <v>3.3423606006935995</v>
      </c>
      <c r="AE3">
        <v>3.6304622871207997</v>
      </c>
      <c r="AF3">
        <v>0.17533642010750008</v>
      </c>
      <c r="AG3">
        <v>-1.7845126883983002</v>
      </c>
      <c r="AH3">
        <v>-1.6655777568141001</v>
      </c>
      <c r="AI3">
        <v>-1.1678663991421001</v>
      </c>
      <c r="AJ3">
        <v>0.85295883708720044</v>
      </c>
      <c r="AK3">
        <v>1.1239172657163001</v>
      </c>
    </row>
    <row r="4" spans="1:37">
      <c r="A4" t="s">
        <v>17</v>
      </c>
      <c r="J4">
        <f>+J2+J3</f>
        <v>-0.33272883157419975</v>
      </c>
      <c r="K4">
        <f t="shared" ref="K4:AK4" si="0">+K2+K3</f>
        <v>1.9285133808058998</v>
      </c>
      <c r="L4">
        <f t="shared" si="0"/>
        <v>1.2633812656043006</v>
      </c>
      <c r="M4">
        <f t="shared" si="0"/>
        <v>2.4112739247371011</v>
      </c>
      <c r="N4">
        <f t="shared" si="0"/>
        <v>2.9879137010792998</v>
      </c>
      <c r="O4">
        <f t="shared" si="0"/>
        <v>0.95293248839830136</v>
      </c>
      <c r="P4">
        <f t="shared" si="0"/>
        <v>1.0361868386268005</v>
      </c>
      <c r="Q4">
        <f t="shared" si="0"/>
        <v>0.1530753215802001</v>
      </c>
      <c r="R4">
        <f t="shared" si="0"/>
        <v>-0.61109591724479961</v>
      </c>
      <c r="S4">
        <f t="shared" si="0"/>
        <v>0.22581130344009992</v>
      </c>
      <c r="T4">
        <f t="shared" si="0"/>
        <v>0.69168152253100046</v>
      </c>
      <c r="U4">
        <f t="shared" si="0"/>
        <v>0.76174708380889977</v>
      </c>
      <c r="V4">
        <f t="shared" si="0"/>
        <v>1.1733771785362999</v>
      </c>
      <c r="W4">
        <f t="shared" si="0"/>
        <v>1.4369582675847008</v>
      </c>
      <c r="X4">
        <f t="shared" si="0"/>
        <v>0.55151406569180028</v>
      </c>
      <c r="Y4">
        <f t="shared" si="0"/>
        <v>0.97168733598659962</v>
      </c>
      <c r="Z4">
        <f t="shared" si="0"/>
        <v>1.3128173409887021</v>
      </c>
      <c r="AA4">
        <f t="shared" si="0"/>
        <v>1.0628716471574027</v>
      </c>
      <c r="AB4">
        <f t="shared" si="0"/>
        <v>2.2669003014998017</v>
      </c>
      <c r="AC4">
        <f t="shared" si="0"/>
        <v>2.0945780638471012</v>
      </c>
      <c r="AD4">
        <f t="shared" si="0"/>
        <v>2.0497531588132989</v>
      </c>
      <c r="AE4">
        <f t="shared" si="0"/>
        <v>1.8090809786293001</v>
      </c>
      <c r="AF4">
        <f t="shared" si="0"/>
        <v>0.20066393303910027</v>
      </c>
      <c r="AG4">
        <f t="shared" si="0"/>
        <v>1.1520483464578997</v>
      </c>
      <c r="AH4">
        <f t="shared" si="0"/>
        <v>1.6471096377293</v>
      </c>
      <c r="AI4">
        <f t="shared" si="0"/>
        <v>0.87640832348469844</v>
      </c>
      <c r="AJ4">
        <f t="shared" si="0"/>
        <v>2.9171170033979994</v>
      </c>
      <c r="AK4">
        <f t="shared" si="0"/>
        <v>2.9693212299275999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0.42578125" style="22" bestFit="1" customWidth="1"/>
    <col min="2" max="2" width="9.28515625" style="22" bestFit="1" customWidth="1"/>
    <col min="3" max="5" width="9.5703125" style="22" bestFit="1" customWidth="1"/>
    <col min="6" max="6" width="9.28515625" style="22" bestFit="1" customWidth="1"/>
    <col min="7" max="8" width="9.5703125" style="22" bestFit="1" customWidth="1"/>
    <col min="9" max="9" width="9.28515625" style="22" bestFit="1" customWidth="1"/>
    <col min="10" max="12" width="9.5703125" style="22" bestFit="1" customWidth="1"/>
    <col min="13" max="13" width="10.28515625" style="22" bestFit="1" customWidth="1"/>
    <col min="14" max="14" width="9.28515625" style="22" bestFit="1" customWidth="1"/>
    <col min="15" max="16384" width="9.140625" style="22"/>
  </cols>
  <sheetData>
    <row r="1" spans="1:10">
      <c r="B1" s="24">
        <v>2007</v>
      </c>
      <c r="C1" s="24">
        <v>2008</v>
      </c>
      <c r="D1" s="24">
        <v>2009</v>
      </c>
      <c r="E1" s="24">
        <v>2010</v>
      </c>
      <c r="F1" s="24">
        <v>2011</v>
      </c>
      <c r="G1" s="24">
        <v>2012</v>
      </c>
      <c r="H1" s="24">
        <v>2013</v>
      </c>
      <c r="I1" s="24">
        <v>2014</v>
      </c>
      <c r="J1" s="24">
        <v>2015</v>
      </c>
    </row>
    <row r="2" spans="1:10">
      <c r="A2" s="22" t="s">
        <v>64</v>
      </c>
      <c r="C2" s="29">
        <v>-8.7316901512800055E-2</v>
      </c>
      <c r="D2" s="29">
        <v>0.39820146275929991</v>
      </c>
      <c r="E2" s="29">
        <v>1.1056138586784998</v>
      </c>
      <c r="F2" s="29">
        <v>1.6513808192352002</v>
      </c>
      <c r="G2" s="29">
        <v>1.8862924999102004</v>
      </c>
      <c r="H2" s="29">
        <v>1.7445888375415999</v>
      </c>
      <c r="I2" s="29">
        <v>2.2012395286148996</v>
      </c>
      <c r="J2" s="29">
        <v>2.0470933186733999</v>
      </c>
    </row>
    <row r="3" spans="1:10">
      <c r="A3" s="22" t="s">
        <v>59</v>
      </c>
      <c r="C3" s="29">
        <v>0.21762997964649997</v>
      </c>
      <c r="D3" s="29">
        <v>0.93006237909619993</v>
      </c>
      <c r="E3" s="29">
        <v>1.6962338919517999</v>
      </c>
      <c r="F3" s="29">
        <v>2.7698779522669001</v>
      </c>
      <c r="G3" s="29">
        <v>4.2284801043975007</v>
      </c>
      <c r="H3" s="29">
        <v>5.0864626015431007</v>
      </c>
      <c r="I3" s="29">
        <v>6.4538703628914007</v>
      </c>
      <c r="J3" s="29">
        <v>5.9208836138531007</v>
      </c>
    </row>
    <row r="4" spans="1:10">
      <c r="A4" s="22" t="s">
        <v>60</v>
      </c>
      <c r="C4" s="29">
        <v>2.1936439450906002</v>
      </c>
      <c r="D4" s="29">
        <v>1.6342868672211002</v>
      </c>
      <c r="E4" s="29">
        <v>1.6298624381744</v>
      </c>
      <c r="F4" s="29">
        <v>1.5279057138459</v>
      </c>
      <c r="G4" s="29">
        <v>2.1638816255624</v>
      </c>
      <c r="H4" s="29">
        <v>2.4579474748747003</v>
      </c>
      <c r="I4" s="29">
        <v>4.0598609434540007</v>
      </c>
      <c r="J4" s="29">
        <v>4.3745591322935002</v>
      </c>
    </row>
    <row r="5" spans="1:10">
      <c r="A5" s="22" t="s">
        <v>62</v>
      </c>
      <c r="C5" s="29">
        <v>2.1936439450906002</v>
      </c>
      <c r="D5" s="29">
        <v>1.6342868672211002</v>
      </c>
      <c r="E5" s="29">
        <v>1.6298624381744</v>
      </c>
      <c r="F5" s="29">
        <v>3.4279057138458997</v>
      </c>
      <c r="G5" s="29">
        <v>4.0638816255623995</v>
      </c>
      <c r="H5" s="29">
        <v>5.2429474748746996</v>
      </c>
      <c r="I5" s="29">
        <v>7.1568609434540003</v>
      </c>
      <c r="J5" s="29">
        <v>7.4715591322934998</v>
      </c>
    </row>
    <row r="6" spans="1:10">
      <c r="A6" s="22" t="s">
        <v>61</v>
      </c>
      <c r="B6" s="22">
        <v>0</v>
      </c>
      <c r="C6" s="29">
        <v>2.4112739247371002</v>
      </c>
      <c r="D6" s="29">
        <v>2.5643492463172999</v>
      </c>
      <c r="E6" s="29">
        <v>3.3260963301261999</v>
      </c>
      <c r="F6" s="29">
        <v>4.2977836661128004</v>
      </c>
      <c r="G6" s="29">
        <v>6.3923617299599007</v>
      </c>
      <c r="H6" s="29">
        <v>7.544410076417801</v>
      </c>
      <c r="I6" s="29">
        <v>10.513731306345402</v>
      </c>
      <c r="J6" s="29">
        <v>10.295442746146602</v>
      </c>
    </row>
    <row r="7" spans="1:10">
      <c r="A7" s="22" t="s">
        <v>63</v>
      </c>
      <c r="B7" s="22">
        <v>0</v>
      </c>
      <c r="C7" s="29">
        <v>2.1063270435778003</v>
      </c>
      <c r="D7" s="29">
        <v>2.0324883299804002</v>
      </c>
      <c r="E7" s="29">
        <v>2.7354762968528998</v>
      </c>
      <c r="F7" s="29">
        <v>5.0792865330810999</v>
      </c>
      <c r="G7" s="29">
        <v>5.9501741254725999</v>
      </c>
      <c r="H7" s="29">
        <v>6.9875363124162995</v>
      </c>
      <c r="I7" s="29">
        <v>9.3581004720688998</v>
      </c>
      <c r="J7" s="29">
        <v>9.5186524509669006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2.75"/>
  <cols>
    <col min="1" max="1" width="19.28515625" style="6" bestFit="1" customWidth="1"/>
    <col min="2" max="16384" width="9.140625" style="6"/>
  </cols>
  <sheetData>
    <row r="1" spans="1:33">
      <c r="B1" s="6" t="s">
        <v>22</v>
      </c>
      <c r="C1" s="6" t="s">
        <v>23</v>
      </c>
      <c r="D1" s="6" t="s">
        <v>24</v>
      </c>
      <c r="E1" s="6" t="s">
        <v>25</v>
      </c>
      <c r="F1" s="6" t="s">
        <v>26</v>
      </c>
      <c r="G1" s="6" t="s">
        <v>23</v>
      </c>
      <c r="H1" s="6" t="s">
        <v>24</v>
      </c>
      <c r="I1" s="6" t="s">
        <v>25</v>
      </c>
      <c r="J1" s="6" t="s">
        <v>27</v>
      </c>
      <c r="K1" s="6" t="s">
        <v>23</v>
      </c>
      <c r="L1" s="6" t="s">
        <v>24</v>
      </c>
      <c r="M1" s="6" t="s">
        <v>25</v>
      </c>
      <c r="N1" s="6" t="s">
        <v>28</v>
      </c>
      <c r="O1" s="6" t="s">
        <v>23</v>
      </c>
      <c r="P1" s="6" t="s">
        <v>24</v>
      </c>
      <c r="Q1" s="6" t="s">
        <v>25</v>
      </c>
      <c r="R1" s="6" t="s">
        <v>29</v>
      </c>
      <c r="S1" s="6" t="s">
        <v>23</v>
      </c>
      <c r="T1" s="6" t="s">
        <v>24</v>
      </c>
      <c r="U1" s="6" t="s">
        <v>25</v>
      </c>
      <c r="V1" s="6" t="s">
        <v>30</v>
      </c>
      <c r="W1" s="6" t="s">
        <v>23</v>
      </c>
      <c r="X1" s="6" t="s">
        <v>24</v>
      </c>
      <c r="Y1" s="6" t="s">
        <v>25</v>
      </c>
      <c r="Z1" s="6" t="s">
        <v>31</v>
      </c>
      <c r="AA1" s="6" t="s">
        <v>23</v>
      </c>
      <c r="AB1" s="6" t="s">
        <v>24</v>
      </c>
      <c r="AC1" s="6" t="s">
        <v>25</v>
      </c>
      <c r="AD1" s="6" t="s">
        <v>35</v>
      </c>
      <c r="AE1" s="6" t="s">
        <v>23</v>
      </c>
      <c r="AF1" s="6" t="s">
        <v>24</v>
      </c>
      <c r="AG1" s="6" t="s">
        <v>25</v>
      </c>
    </row>
    <row r="2" spans="1:33">
      <c r="A2" s="6" t="s">
        <v>65</v>
      </c>
      <c r="B2" s="7">
        <v>0.2919241315744</v>
      </c>
      <c r="C2" s="7">
        <v>3.9239508530000411E-3</v>
      </c>
      <c r="D2" s="7">
        <v>0.67488448448170013</v>
      </c>
      <c r="E2" s="7">
        <v>2.3663787685968001</v>
      </c>
      <c r="F2" s="7">
        <v>2.7031637480291</v>
      </c>
      <c r="G2" s="7">
        <v>1.4910761167277999</v>
      </c>
      <c r="H2" s="7">
        <v>2.5534680071071998</v>
      </c>
      <c r="I2" s="7">
        <v>-0.28211843513960022</v>
      </c>
      <c r="J2" s="7">
        <v>0.59522458672379974</v>
      </c>
      <c r="K2" s="7">
        <v>-0.8401749983688005</v>
      </c>
      <c r="L2" s="7">
        <v>1.0004718356046998</v>
      </c>
      <c r="M2" s="7">
        <v>1.7100306394383995</v>
      </c>
      <c r="N2" s="7">
        <v>3.0124768040918992</v>
      </c>
      <c r="O2" s="7">
        <v>0.99091065500779951</v>
      </c>
      <c r="P2" s="7">
        <v>0.9618359088800994</v>
      </c>
      <c r="Q2" s="7">
        <v>5.8004694665961996</v>
      </c>
      <c r="R2" s="7">
        <v>0.60822270874739881</v>
      </c>
      <c r="S2" s="7">
        <v>1.6173320771498467E-2</v>
      </c>
      <c r="T2" s="7">
        <v>4.4069246327898437E-2</v>
      </c>
      <c r="U2" s="7">
        <v>-1.1044550701075013</v>
      </c>
      <c r="V2" s="7">
        <v>-0.68438473313290249</v>
      </c>
      <c r="W2" s="7">
        <v>-1.8052079877200016</v>
      </c>
      <c r="X2" s="7">
        <v>6.9396759259499063E-2</v>
      </c>
      <c r="Y2" s="7">
        <v>1.8321059647486988</v>
      </c>
      <c r="Z2" s="7">
        <v>2.6283026614104985</v>
      </c>
      <c r="AA2" s="7">
        <v>0.23906673490679831</v>
      </c>
      <c r="AB2" s="7">
        <v>2.1335549255702984</v>
      </c>
      <c r="AC2" s="7">
        <v>3.6775099289599984</v>
      </c>
      <c r="AD2" s="7">
        <v>4.9285790978163986</v>
      </c>
      <c r="AE2" s="7">
        <v>1.8077624140580988</v>
      </c>
      <c r="AF2" s="7">
        <v>3.7353997466986981</v>
      </c>
      <c r="AG2" s="7">
        <v>5.7614088227198978</v>
      </c>
    </row>
    <row r="3" spans="1:33">
      <c r="A3" s="6" t="s">
        <v>45</v>
      </c>
      <c r="B3" s="7">
        <v>0.3088231909836</v>
      </c>
      <c r="C3" s="7">
        <v>-0.17991717110559996</v>
      </c>
      <c r="D3" s="7">
        <v>0.24931117198070002</v>
      </c>
      <c r="E3" s="7">
        <v>1.6295105967904</v>
      </c>
      <c r="F3" s="7">
        <v>1.3679732866090999</v>
      </c>
      <c r="G3" s="7">
        <v>-0.18427169984870018</v>
      </c>
      <c r="H3" s="7">
        <v>0.55393265366359978</v>
      </c>
      <c r="I3" s="7">
        <v>1.3654645953898998</v>
      </c>
      <c r="J3" s="7">
        <v>1.6882938683600999</v>
      </c>
      <c r="K3" s="7">
        <v>-0.13188804880990035</v>
      </c>
      <c r="L3" s="7">
        <v>0.62133106009679973</v>
      </c>
      <c r="M3" s="7">
        <v>1.0730282486973994</v>
      </c>
      <c r="N3" s="7">
        <v>1.7347676819895996</v>
      </c>
      <c r="O3" s="7">
        <v>0.6495985614345996</v>
      </c>
      <c r="P3" s="7">
        <v>1.4051957370584995</v>
      </c>
      <c r="Q3" s="7">
        <v>2.3603659220471993</v>
      </c>
      <c r="R3" s="7">
        <v>2.4532288366640995</v>
      </c>
      <c r="S3" s="7">
        <v>1.0392861943602991</v>
      </c>
      <c r="T3" s="7">
        <v>1.7872165330013989</v>
      </c>
      <c r="U3" s="7">
        <v>2.8267542257299989</v>
      </c>
      <c r="V3" s="7">
        <v>3.2159723786741985</v>
      </c>
      <c r="W3" s="7">
        <v>1.9873090698647986</v>
      </c>
      <c r="X3" s="7">
        <v>2.8524021406585987</v>
      </c>
      <c r="Y3" s="7">
        <v>3.7997009485051985</v>
      </c>
      <c r="Z3" s="7">
        <v>4.7503256295684988</v>
      </c>
      <c r="AA3" s="7">
        <v>4.2008894086059989</v>
      </c>
      <c r="AB3" s="7">
        <v>5.4583554145413986</v>
      </c>
      <c r="AC3" s="7">
        <v>6.7231761643129984</v>
      </c>
      <c r="AD3" s="7">
        <v>7.5599537126067986</v>
      </c>
      <c r="AE3" s="7">
        <v>6.3667770217296979</v>
      </c>
      <c r="AF3" s="7">
        <v>7.6305606074258989</v>
      </c>
      <c r="AG3" s="7">
        <v>9.2073690852370973</v>
      </c>
    </row>
    <row r="4" spans="1:33">
      <c r="A4" s="6" t="s">
        <v>66</v>
      </c>
      <c r="B4" s="7">
        <v>-0.32228911666090004</v>
      </c>
      <c r="C4" s="7">
        <v>0.70969029856159993</v>
      </c>
      <c r="D4" s="7">
        <v>2.3389549185599989E-2</v>
      </c>
      <c r="E4" s="7">
        <v>4.4895156140299972E-2</v>
      </c>
      <c r="F4" s="7">
        <v>0.25438496796369992</v>
      </c>
      <c r="G4" s="7">
        <v>0.17547062108509995</v>
      </c>
      <c r="H4" s="7">
        <v>-0.81900713481309995</v>
      </c>
      <c r="I4" s="7">
        <v>2.8464676814568994</v>
      </c>
      <c r="J4" s="7">
        <v>1.7512282120241995</v>
      </c>
      <c r="K4" s="7">
        <v>2.7325330396217993</v>
      </c>
      <c r="L4" s="7">
        <v>1.4256705592203995</v>
      </c>
      <c r="M4" s="7">
        <v>1.6160656906877995</v>
      </c>
      <c r="N4" s="7">
        <v>0.50735317319239936</v>
      </c>
      <c r="O4" s="7">
        <v>2.3384056538298994</v>
      </c>
      <c r="P4" s="7">
        <v>2.0158205516367991</v>
      </c>
      <c r="Q4" s="7">
        <v>-1.5026858004834009</v>
      </c>
      <c r="R4" s="7">
        <v>4.2244246095255988</v>
      </c>
      <c r="S4" s="7">
        <v>4.3760146352235987</v>
      </c>
      <c r="T4" s="7">
        <v>5.2004875156887982</v>
      </c>
      <c r="U4" s="7">
        <v>7.496816800067398</v>
      </c>
      <c r="V4" s="7">
        <v>7.5667852102191979</v>
      </c>
      <c r="W4" s="7">
        <v>8.0064769223443975</v>
      </c>
      <c r="X4" s="7">
        <v>5.3758239357962987</v>
      </c>
      <c r="Y4" s="7">
        <v>5.7123041116690976</v>
      </c>
      <c r="Z4" s="7">
        <v>5.9012074534050978</v>
      </c>
      <c r="AA4" s="7">
        <v>6.8386105232022976</v>
      </c>
      <c r="AB4" s="7">
        <v>6.2287827728834975</v>
      </c>
      <c r="AC4" s="7">
        <v>6.8362213773853977</v>
      </c>
      <c r="AD4" s="7">
        <v>5.3869379510411974</v>
      </c>
      <c r="AE4" s="7">
        <v>7.2969145692480977</v>
      </c>
      <c r="AF4" s="7">
        <v>5.9580030598828984</v>
      </c>
      <c r="AG4" s="7">
        <v>4.5340339234266986</v>
      </c>
    </row>
    <row r="5" spans="1:33">
      <c r="A5" s="6" t="s">
        <v>61</v>
      </c>
      <c r="B5" s="7">
        <v>-3.036498508650004E-2</v>
      </c>
      <c r="C5" s="7">
        <v>0.71361424941459994</v>
      </c>
      <c r="D5" s="7">
        <v>0.69827403366730012</v>
      </c>
      <c r="E5" s="7">
        <v>2.4112739247371002</v>
      </c>
      <c r="F5" s="7">
        <v>2.9575487159927998</v>
      </c>
      <c r="G5" s="7">
        <v>1.6665467378129</v>
      </c>
      <c r="H5" s="7">
        <v>1.7344608722941</v>
      </c>
      <c r="I5" s="7">
        <v>2.564349246317299</v>
      </c>
      <c r="J5" s="7">
        <v>2.3464527987479995</v>
      </c>
      <c r="K5" s="7">
        <v>1.8923580412529988</v>
      </c>
      <c r="L5" s="7">
        <v>2.4261423948250993</v>
      </c>
      <c r="M5" s="7">
        <v>3.326096330126199</v>
      </c>
      <c r="N5" s="7">
        <v>3.5198299772842985</v>
      </c>
      <c r="O5" s="7">
        <v>3.3293163088376989</v>
      </c>
      <c r="P5" s="7">
        <v>2.9776564605168985</v>
      </c>
      <c r="Q5" s="7">
        <v>4.2977836661127986</v>
      </c>
      <c r="R5" s="7">
        <v>4.8326473182729979</v>
      </c>
      <c r="S5" s="7">
        <v>4.3921879559950971</v>
      </c>
      <c r="T5" s="7">
        <v>5.2445567620166962</v>
      </c>
      <c r="U5" s="7">
        <v>6.3923617299598963</v>
      </c>
      <c r="V5" s="7">
        <v>6.8824004770862954</v>
      </c>
      <c r="W5" s="7">
        <v>6.2012689346243963</v>
      </c>
      <c r="X5" s="7">
        <v>5.4452206950557978</v>
      </c>
      <c r="Y5" s="7">
        <v>7.5444100764177966</v>
      </c>
      <c r="Z5" s="7">
        <v>8.5295101148155972</v>
      </c>
      <c r="AA5" s="7">
        <v>7.0776772581090963</v>
      </c>
      <c r="AB5" s="7">
        <v>8.3623376984537963</v>
      </c>
      <c r="AC5" s="7">
        <v>10.513731306345395</v>
      </c>
      <c r="AD5" s="7">
        <v>10.315517048857597</v>
      </c>
      <c r="AE5" s="7">
        <v>9.1046769833061969</v>
      </c>
      <c r="AF5" s="7">
        <v>9.6934028065815969</v>
      </c>
      <c r="AG5" s="7">
        <v>10.295442746146596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7.7109375" style="6" bestFit="1" customWidth="1"/>
    <col min="2" max="16384" width="9.140625" style="6"/>
  </cols>
  <sheetData>
    <row r="1" spans="1:35">
      <c r="B1" s="6" t="str">
        <f>'Data 19'!A1</f>
        <v>Q4</v>
      </c>
      <c r="C1" s="6" t="str">
        <f>'Data 19'!B1</f>
        <v>2008 Q1</v>
      </c>
      <c r="D1" s="6" t="str">
        <f>'Data 19'!C1</f>
        <v>Q2</v>
      </c>
      <c r="E1" s="6" t="str">
        <f>'Data 19'!D1</f>
        <v>Q3</v>
      </c>
      <c r="F1" s="6" t="str">
        <f>'Data 19'!E1</f>
        <v>Q4</v>
      </c>
      <c r="G1" s="6" t="str">
        <f>'Data 19'!F1</f>
        <v>2009 Q1</v>
      </c>
      <c r="H1" s="6" t="str">
        <f>'Data 19'!G1</f>
        <v>Q2</v>
      </c>
      <c r="I1" s="6" t="str">
        <f>'Data 19'!H1</f>
        <v>Q3</v>
      </c>
      <c r="J1" s="6" t="str">
        <f>'Data 19'!I1</f>
        <v>Q4</v>
      </c>
      <c r="K1" s="6" t="str">
        <f>'Data 19'!J1</f>
        <v>2010 Q1</v>
      </c>
      <c r="L1" s="6" t="str">
        <f>'Data 19'!K1</f>
        <v>Q2</v>
      </c>
      <c r="M1" s="6" t="str">
        <f>'Data 19'!L1</f>
        <v>Q3</v>
      </c>
      <c r="N1" s="6" t="str">
        <f>'Data 19'!M1</f>
        <v>Q4</v>
      </c>
      <c r="O1" s="6" t="str">
        <f>'Data 19'!N1</f>
        <v>2011 Q1</v>
      </c>
      <c r="P1" s="6" t="str">
        <f>'Data 19'!O1</f>
        <v>Q2</v>
      </c>
      <c r="Q1" s="6" t="str">
        <f>'Data 19'!P1</f>
        <v>Q3</v>
      </c>
      <c r="R1" s="6" t="str">
        <f>'Data 19'!Q1</f>
        <v>Q4</v>
      </c>
      <c r="S1" s="6" t="str">
        <f>'Data 19'!R1</f>
        <v>2012 Q1</v>
      </c>
      <c r="T1" s="6" t="str">
        <f>'Data 19'!S1</f>
        <v>Q2</v>
      </c>
      <c r="U1" s="6" t="str">
        <f>'Data 19'!T1</f>
        <v>Q3</v>
      </c>
      <c r="V1" s="6" t="str">
        <f>'Data 19'!U1</f>
        <v>Q4</v>
      </c>
      <c r="W1" s="6" t="str">
        <f>'Data 19'!V1</f>
        <v>2013 Q1</v>
      </c>
      <c r="X1" s="6" t="str">
        <f>'Data 19'!W1</f>
        <v>Q2</v>
      </c>
      <c r="Y1" s="6" t="str">
        <f>'Data 19'!X1</f>
        <v>Q3</v>
      </c>
      <c r="Z1" s="6" t="str">
        <f>'Data 19'!Y1</f>
        <v>Q4</v>
      </c>
      <c r="AA1" s="6" t="str">
        <f>'Data 19'!Z1</f>
        <v>2014 Q1</v>
      </c>
      <c r="AB1" s="6" t="str">
        <f>'Data 19'!AA1</f>
        <v>Q2</v>
      </c>
      <c r="AC1" s="6" t="str">
        <f>'Data 19'!AB1</f>
        <v>Q3</v>
      </c>
      <c r="AD1" s="6" t="str">
        <f>'Data 19'!AC1</f>
        <v>Q4</v>
      </c>
      <c r="AE1" s="6" t="str">
        <f>'Data 19'!AD1</f>
        <v>2015 Q1</v>
      </c>
      <c r="AF1" s="6" t="str">
        <f>'Data 19'!AE1</f>
        <v>Q2</v>
      </c>
      <c r="AG1" s="6" t="str">
        <f>'Data 19'!AF1</f>
        <v>Q3</v>
      </c>
      <c r="AH1" s="6" t="str">
        <f>'Data 19'!AG1</f>
        <v>Q4</v>
      </c>
      <c r="AI1" s="6" t="str">
        <f>'Data 19'!AH1</f>
        <v>2016 Q1</v>
      </c>
    </row>
    <row r="2" spans="1:35">
      <c r="A2" s="6" t="s">
        <v>67</v>
      </c>
      <c r="B2" s="7">
        <v>0</v>
      </c>
      <c r="C2" s="7">
        <v>0.98887057157590008</v>
      </c>
      <c r="D2" s="7">
        <v>0.49107624658280008</v>
      </c>
      <c r="E2" s="7">
        <v>0.95274942846340016</v>
      </c>
      <c r="F2" s="7">
        <v>-0.26030023556699988</v>
      </c>
      <c r="G2" s="7">
        <v>-0.2938180957044999</v>
      </c>
      <c r="H2" s="7">
        <v>0.3336499094391</v>
      </c>
      <c r="I2" s="7">
        <v>0.39274093766090001</v>
      </c>
      <c r="J2" s="7">
        <v>0.2437623405214</v>
      </c>
      <c r="K2" s="7">
        <v>0.54145666009730009</v>
      </c>
      <c r="L2" s="7">
        <v>0.12553972857650009</v>
      </c>
      <c r="M2" s="7">
        <v>-5.9394019329599895E-2</v>
      </c>
      <c r="N2" s="7">
        <v>-2.4761510349899894E-2</v>
      </c>
      <c r="O2" s="7">
        <v>0.30494411257220017</v>
      </c>
      <c r="P2" s="7">
        <v>0.51554518064590016</v>
      </c>
      <c r="Q2" s="7">
        <v>0.19850718420480018</v>
      </c>
      <c r="R2" s="7">
        <v>0.10817937166380018</v>
      </c>
      <c r="S2" s="7">
        <v>0.41422769972430018</v>
      </c>
      <c r="T2" s="7">
        <v>0.31793659581940015</v>
      </c>
      <c r="U2" s="7">
        <v>0.57160751859740011</v>
      </c>
      <c r="V2" s="7">
        <v>0.68083900130570008</v>
      </c>
      <c r="W2" s="7">
        <v>0.84787704177760004</v>
      </c>
      <c r="X2" s="7">
        <v>0.78904692563040002</v>
      </c>
      <c r="Y2" s="7">
        <v>0.91400426683280001</v>
      </c>
      <c r="Z2" s="7">
        <v>0.70820400715050003</v>
      </c>
      <c r="AA2" s="7">
        <v>0.71738007503340007</v>
      </c>
      <c r="AB2" s="7">
        <v>1.0199771018045001</v>
      </c>
      <c r="AC2" s="7">
        <v>1.0044755828053</v>
      </c>
      <c r="AD2" s="7">
        <v>0.40460410910510003</v>
      </c>
      <c r="AE2" s="7">
        <v>0.55328891145510006</v>
      </c>
      <c r="AF2" s="7">
        <v>0.74432745881970008</v>
      </c>
      <c r="AG2" s="7">
        <v>0.62359136074790011</v>
      </c>
      <c r="AH2" s="7">
        <v>1.1350774404163002</v>
      </c>
      <c r="AI2" s="7"/>
    </row>
    <row r="3" spans="1:35">
      <c r="A3" s="6" t="s">
        <v>68</v>
      </c>
      <c r="B3" s="7">
        <v>0</v>
      </c>
      <c r="C3" s="7">
        <v>-0.61045128392600001</v>
      </c>
      <c r="D3" s="7">
        <v>-1.2414142077557</v>
      </c>
      <c r="E3" s="7">
        <v>-2.0257738317257998</v>
      </c>
      <c r="F3" s="7">
        <v>-2.1912789449182997</v>
      </c>
      <c r="G3" s="7">
        <v>-2.5794346844892999</v>
      </c>
      <c r="H3" s="7">
        <v>-2.4107348104652</v>
      </c>
      <c r="I3" s="7">
        <v>-2.8480740068275998</v>
      </c>
      <c r="J3" s="7">
        <v>-2.9887158111204997</v>
      </c>
      <c r="K3" s="7">
        <v>-3.2564557727961998</v>
      </c>
      <c r="L3" s="7">
        <v>-3.205760518545</v>
      </c>
      <c r="M3" s="7">
        <v>-3.3879710043497999</v>
      </c>
      <c r="N3" s="7">
        <v>-3.4975930958261001</v>
      </c>
      <c r="O3" s="7">
        <v>-3.7415105280823999</v>
      </c>
      <c r="P3" s="7">
        <v>-3.8064350357889998</v>
      </c>
      <c r="Q3" s="7">
        <v>-2.2798654719476996</v>
      </c>
      <c r="R3" s="7">
        <v>-1.9435784304507997</v>
      </c>
      <c r="S3" s="7">
        <v>-1.7461710701052997</v>
      </c>
      <c r="T3" s="7">
        <v>-1.4805008987650998</v>
      </c>
      <c r="U3" s="7">
        <v>-1.2821647840066999</v>
      </c>
      <c r="V3" s="7">
        <v>-1.2492746626733999</v>
      </c>
      <c r="W3" s="7">
        <v>-1.1067230314712999</v>
      </c>
      <c r="X3" s="7">
        <v>-1.0990571271893999</v>
      </c>
      <c r="Y3" s="7">
        <v>-1.0698036208749999</v>
      </c>
      <c r="Z3" s="7">
        <v>-0.95182643616959994</v>
      </c>
      <c r="AA3" s="7">
        <v>-1.1457149464907999</v>
      </c>
      <c r="AB3" s="7">
        <v>-1.4476147858921</v>
      </c>
      <c r="AC3" s="7">
        <v>-1.7350961804222</v>
      </c>
      <c r="AD3" s="7">
        <v>-1.868675129406</v>
      </c>
      <c r="AE3" s="7">
        <v>-2.0389321557675002</v>
      </c>
      <c r="AF3" s="7">
        <v>-2.2638840673612002</v>
      </c>
      <c r="AG3" s="7">
        <v>-2.1955706346250001</v>
      </c>
      <c r="AH3" s="7">
        <v>-2.2321362358668</v>
      </c>
      <c r="AI3" s="7"/>
    </row>
    <row r="4" spans="1:35">
      <c r="A4" s="6" t="s">
        <v>52</v>
      </c>
      <c r="B4" s="7">
        <v>0</v>
      </c>
      <c r="C4" s="7">
        <v>0.37841928764990007</v>
      </c>
      <c r="D4" s="7">
        <v>-0.75033796117289986</v>
      </c>
      <c r="E4" s="7">
        <v>-1.0730244032623999</v>
      </c>
      <c r="F4" s="7">
        <v>-2.4515791804852998</v>
      </c>
      <c r="G4" s="7">
        <v>-2.8732527801937997</v>
      </c>
      <c r="H4" s="7">
        <v>-2.0770849010260997</v>
      </c>
      <c r="I4" s="7">
        <v>-2.4553330691666995</v>
      </c>
      <c r="J4" s="7">
        <v>-2.7449534705990994</v>
      </c>
      <c r="K4" s="7">
        <v>-2.7149991126988993</v>
      </c>
      <c r="L4" s="7">
        <v>-3.0802207899684992</v>
      </c>
      <c r="M4" s="7">
        <v>-3.4473650236793993</v>
      </c>
      <c r="N4" s="7">
        <v>-3.5223546061759992</v>
      </c>
      <c r="O4" s="7">
        <v>-3.4365664155101991</v>
      </c>
      <c r="P4" s="7">
        <v>-3.290889855143099</v>
      </c>
      <c r="Q4" s="7">
        <v>-2.0813582877428991</v>
      </c>
      <c r="R4" s="7">
        <v>-1.835399058786999</v>
      </c>
      <c r="S4" s="7">
        <v>-1.3319433703809991</v>
      </c>
      <c r="T4" s="7">
        <v>-1.1625643029456991</v>
      </c>
      <c r="U4" s="7">
        <v>-0.71055726540929909</v>
      </c>
      <c r="V4" s="7">
        <v>-0.56843566136769907</v>
      </c>
      <c r="W4" s="7">
        <v>-0.2588459896936991</v>
      </c>
      <c r="X4" s="7">
        <v>-0.31001020155899911</v>
      </c>
      <c r="Y4" s="7">
        <v>-0.15579935404219911</v>
      </c>
      <c r="Z4" s="7">
        <v>-0.24362242901909911</v>
      </c>
      <c r="AA4" s="7">
        <v>-0.42833487145739912</v>
      </c>
      <c r="AB4" s="7">
        <v>-0.42763768408759917</v>
      </c>
      <c r="AC4" s="7">
        <v>-0.73062059761689913</v>
      </c>
      <c r="AD4" s="7">
        <v>-1.4640710203008991</v>
      </c>
      <c r="AE4" s="7">
        <v>-1.485643244312399</v>
      </c>
      <c r="AF4" s="7">
        <v>-1.5195566085414991</v>
      </c>
      <c r="AG4" s="7">
        <v>-1.571979273877099</v>
      </c>
      <c r="AH4" s="7">
        <v>-1.0970587954504989</v>
      </c>
      <c r="AI4" s="7"/>
    </row>
    <row r="5" spans="1:3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7" spans="1:35">
      <c r="AA7" s="7"/>
      <c r="AB7" s="7"/>
      <c r="AC7" s="7"/>
      <c r="AD7" s="7"/>
      <c r="AE7" s="7"/>
      <c r="AF7" s="7"/>
      <c r="AG7" s="7"/>
      <c r="AH7" s="7"/>
    </row>
    <row r="9" spans="1:35">
      <c r="AB9" s="7"/>
      <c r="AC9" s="7"/>
      <c r="AD9" s="7"/>
      <c r="AE9" s="7"/>
      <c r="AF9" s="7"/>
      <c r="AG9" s="7"/>
      <c r="AH9" s="7"/>
    </row>
    <row r="10" spans="1:35">
      <c r="AB10" s="15"/>
      <c r="AC10" s="15"/>
      <c r="AD10" s="15"/>
      <c r="AE10" s="15"/>
      <c r="AF10" s="15"/>
      <c r="AG10" s="15"/>
      <c r="AH10" s="15"/>
    </row>
    <row r="11" spans="1:35">
      <c r="AH11" s="14"/>
    </row>
    <row r="12" spans="1:35">
      <c r="AA12" s="7"/>
      <c r="AB12" s="7"/>
      <c r="AC12" s="7"/>
      <c r="AD12" s="7"/>
      <c r="AE12" s="7"/>
      <c r="AF12" s="7"/>
      <c r="AG12" s="7"/>
      <c r="AH12" s="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8.42578125" style="6" bestFit="1" customWidth="1"/>
    <col min="2" max="16384" width="9.140625" style="6"/>
  </cols>
  <sheetData>
    <row r="1" spans="1:35">
      <c r="B1" s="6" t="str">
        <f>+'Data 19'!A1</f>
        <v>Q4</v>
      </c>
      <c r="C1" s="6" t="str">
        <f>+'Data 19'!B1</f>
        <v>2008 Q1</v>
      </c>
      <c r="D1" s="6" t="str">
        <f>+'Data 19'!C1</f>
        <v>Q2</v>
      </c>
      <c r="E1" s="6" t="str">
        <f>+'Data 19'!D1</f>
        <v>Q3</v>
      </c>
      <c r="F1" s="6" t="str">
        <f>+'Data 19'!E1</f>
        <v>Q4</v>
      </c>
      <c r="G1" s="6" t="str">
        <f>+'Data 19'!F1</f>
        <v>2009 Q1</v>
      </c>
      <c r="H1" s="6" t="str">
        <f>+'Data 19'!G1</f>
        <v>Q2</v>
      </c>
      <c r="I1" s="6" t="str">
        <f>+'Data 19'!H1</f>
        <v>Q3</v>
      </c>
      <c r="J1" s="6" t="str">
        <f>+'Data 19'!I1</f>
        <v>Q4</v>
      </c>
      <c r="K1" s="6" t="str">
        <f>+'Data 19'!J1</f>
        <v>2010 Q1</v>
      </c>
      <c r="L1" s="6" t="str">
        <f>+'Data 19'!K1</f>
        <v>Q2</v>
      </c>
      <c r="M1" s="6" t="str">
        <f>+'Data 19'!L1</f>
        <v>Q3</v>
      </c>
      <c r="N1" s="6" t="str">
        <f>+'Data 19'!M1</f>
        <v>Q4</v>
      </c>
      <c r="O1" s="6" t="str">
        <f>+'Data 19'!N1</f>
        <v>2011 Q1</v>
      </c>
      <c r="P1" s="6" t="str">
        <f>+'Data 19'!O1</f>
        <v>Q2</v>
      </c>
      <c r="Q1" s="6" t="str">
        <f>+'Data 19'!P1</f>
        <v>Q3</v>
      </c>
      <c r="R1" s="6" t="str">
        <f>+'Data 19'!Q1</f>
        <v>Q4</v>
      </c>
      <c r="S1" s="6" t="str">
        <f>+'Data 19'!R1</f>
        <v>2012 Q1</v>
      </c>
      <c r="T1" s="6" t="str">
        <f>+'Data 19'!S1</f>
        <v>Q2</v>
      </c>
      <c r="U1" s="6" t="str">
        <f>+'Data 19'!T1</f>
        <v>Q3</v>
      </c>
      <c r="V1" s="6" t="str">
        <f>+'Data 19'!U1</f>
        <v>Q4</v>
      </c>
      <c r="W1" s="6" t="str">
        <f>+'Data 19'!V1</f>
        <v>2013 Q1</v>
      </c>
      <c r="X1" s="6" t="str">
        <f>+'Data 19'!W1</f>
        <v>Q2</v>
      </c>
      <c r="Y1" s="6" t="str">
        <f>+'Data 19'!X1</f>
        <v>Q3</v>
      </c>
      <c r="Z1" s="6" t="str">
        <f>+'Data 19'!Y1</f>
        <v>Q4</v>
      </c>
      <c r="AA1" s="6" t="str">
        <f>+'Data 19'!Z1</f>
        <v>2014 Q1</v>
      </c>
      <c r="AB1" s="6" t="str">
        <f>+'Data 19'!AA1</f>
        <v>Q2</v>
      </c>
      <c r="AC1" s="6" t="str">
        <f>+'Data 19'!AB1</f>
        <v>Q3</v>
      </c>
      <c r="AD1" s="6" t="str">
        <f>+'Data 19'!AC1</f>
        <v>Q4</v>
      </c>
      <c r="AE1" s="6" t="str">
        <f>+'Data 19'!AD1</f>
        <v>2015 Q1</v>
      </c>
      <c r="AF1" s="6" t="str">
        <f>+'Data 19'!AE1</f>
        <v>Q2</v>
      </c>
      <c r="AG1" s="6" t="str">
        <f>+'Data 19'!AF1</f>
        <v>Q3</v>
      </c>
      <c r="AH1" s="6" t="str">
        <f>+'Data 19'!AG1</f>
        <v>Q4</v>
      </c>
      <c r="AI1" s="6" t="str">
        <f>+'Data 19'!AH1</f>
        <v>2016 Q1</v>
      </c>
    </row>
    <row r="2" spans="1:35">
      <c r="A2" s="6" t="s">
        <v>38</v>
      </c>
      <c r="B2" s="7">
        <v>0</v>
      </c>
      <c r="C2" s="7">
        <v>3.3807647934054001</v>
      </c>
      <c r="D2" s="7">
        <v>4.5114785579210999</v>
      </c>
      <c r="E2" s="7">
        <v>7.0629757510947995</v>
      </c>
      <c r="F2" s="7">
        <v>9.6908155175705986</v>
      </c>
      <c r="G2" s="7">
        <v>11.404320717408098</v>
      </c>
      <c r="H2" s="7">
        <v>9.902031952764899</v>
      </c>
      <c r="I2" s="7">
        <v>9.4760384786153988</v>
      </c>
      <c r="J2" s="7">
        <v>8.9390440708121996</v>
      </c>
      <c r="K2" s="7">
        <v>9.0469652089765003</v>
      </c>
      <c r="L2" s="7">
        <v>8.7461433609585999</v>
      </c>
      <c r="M2" s="7">
        <v>8.8806377395141993</v>
      </c>
      <c r="N2" s="7">
        <v>7.2244450510696998</v>
      </c>
      <c r="O2" s="7">
        <v>7.6086929927986997</v>
      </c>
      <c r="P2" s="7">
        <v>7.3317863226880995</v>
      </c>
      <c r="Q2" s="7">
        <v>6.5961324074138004</v>
      </c>
      <c r="R2" s="7">
        <v>4.6287148948777004</v>
      </c>
      <c r="S2" s="7">
        <v>4.3479060027754004</v>
      </c>
      <c r="T2" s="7">
        <v>2.9081050062563003</v>
      </c>
      <c r="U2" s="7">
        <v>-0.34099299209419898</v>
      </c>
      <c r="V2" s="7">
        <v>-3.7041510329224989</v>
      </c>
      <c r="W2" s="7">
        <v>-6.1591565232807985</v>
      </c>
      <c r="X2" s="7">
        <v>-7.260655800871497</v>
      </c>
      <c r="Y2" s="7">
        <v>-8.5102645948120976</v>
      </c>
      <c r="Z2" s="7">
        <v>-12.177681687642197</v>
      </c>
      <c r="AA2" s="7">
        <v>-13.572681575174496</v>
      </c>
      <c r="AB2" s="7">
        <v>-13.091484876021298</v>
      </c>
      <c r="AC2" s="7">
        <v>-15.211950677455897</v>
      </c>
      <c r="AD2" s="7">
        <v>-18.597014252391798</v>
      </c>
      <c r="AE2" s="7">
        <v>-19.754585148271698</v>
      </c>
      <c r="AF2" s="7">
        <v>-21.074912464487596</v>
      </c>
      <c r="AG2" s="7">
        <v>-23.8835206757837</v>
      </c>
      <c r="AH2" s="7">
        <v>-27.740838813084</v>
      </c>
    </row>
    <row r="3" spans="1:35">
      <c r="A3" s="6" t="s">
        <v>48</v>
      </c>
      <c r="B3" s="7">
        <v>0</v>
      </c>
      <c r="C3" s="7">
        <v>0.52366960415180031</v>
      </c>
      <c r="D3" s="7">
        <v>9.7983098928002832E-3</v>
      </c>
      <c r="E3" s="7">
        <v>1.2151487520314002</v>
      </c>
      <c r="F3" s="7">
        <v>-1.0572617189508005</v>
      </c>
      <c r="G3" s="7">
        <v>0.22659259455049963</v>
      </c>
      <c r="H3" s="7">
        <v>1.3819755220783996</v>
      </c>
      <c r="I3" s="7">
        <v>2.1458460907608998</v>
      </c>
      <c r="J3" s="7">
        <v>0.80104342304390008</v>
      </c>
      <c r="K3" s="7">
        <v>0.96367910081010044</v>
      </c>
      <c r="L3" s="7">
        <v>0.19011713662650043</v>
      </c>
      <c r="M3" s="7">
        <v>1.3416417996969006</v>
      </c>
      <c r="N3" s="7">
        <v>2.6897876865223003</v>
      </c>
      <c r="O3" s="7">
        <v>1.3928494249641004</v>
      </c>
      <c r="P3" s="7">
        <v>2.4324662287503998</v>
      </c>
      <c r="Q3" s="7">
        <v>4.3389852610210999</v>
      </c>
      <c r="R3" s="7">
        <v>4.9277083769879999</v>
      </c>
      <c r="S3" s="7">
        <v>5.171443761391</v>
      </c>
      <c r="T3" s="7">
        <v>3.5124361559609998</v>
      </c>
      <c r="U3" s="7">
        <v>4.0827344315731002</v>
      </c>
      <c r="V3" s="7">
        <v>2.8126525789726005</v>
      </c>
      <c r="W3" s="7">
        <v>-0.2784176830661993</v>
      </c>
      <c r="X3" s="7">
        <v>-0.18876462605269922</v>
      </c>
      <c r="Y3" s="7">
        <v>-0.75956560544199903</v>
      </c>
      <c r="Z3" s="7">
        <v>-2.4414969272556988</v>
      </c>
      <c r="AA3" s="7">
        <v>-4.2419329282074987</v>
      </c>
      <c r="AB3" s="7">
        <v>-3.2114389557930991</v>
      </c>
      <c r="AC3" s="7">
        <v>-4.6143152572919988</v>
      </c>
      <c r="AD3" s="7">
        <v>-5.313352775511599</v>
      </c>
      <c r="AE3" s="7">
        <v>-6.4867791581054988</v>
      </c>
      <c r="AF3" s="7">
        <v>-7.1179767724359984</v>
      </c>
      <c r="AG3" s="7">
        <v>-6.7000357675826985</v>
      </c>
      <c r="AH3" s="7">
        <v>-7.5046518464878984</v>
      </c>
    </row>
    <row r="4" spans="1:35">
      <c r="A4" s="6" t="s">
        <v>47</v>
      </c>
      <c r="B4" s="7">
        <v>0</v>
      </c>
      <c r="C4" s="7">
        <v>1.650310010703</v>
      </c>
      <c r="D4" s="7">
        <v>3.9032619897677998</v>
      </c>
      <c r="E4" s="7">
        <v>4.1748284980915997</v>
      </c>
      <c r="F4" s="7">
        <v>9.0980671238980992</v>
      </c>
      <c r="G4" s="7">
        <v>9.8131697992966984</v>
      </c>
      <c r="H4" s="7">
        <v>6.0718997376063992</v>
      </c>
      <c r="I4" s="7">
        <v>5.0505399972302989</v>
      </c>
      <c r="J4" s="7">
        <v>4.9992433205380991</v>
      </c>
      <c r="K4" s="7">
        <v>5.1617756168323989</v>
      </c>
      <c r="L4" s="7">
        <v>4.9434295338636991</v>
      </c>
      <c r="M4" s="7">
        <v>3.9576281817438992</v>
      </c>
      <c r="N4" s="7">
        <v>0.95548170662689946</v>
      </c>
      <c r="O4" s="7">
        <v>2.8935465112368997</v>
      </c>
      <c r="P4" s="7">
        <v>2.2087144428566998</v>
      </c>
      <c r="Q4" s="7">
        <v>0.36637174786839988</v>
      </c>
      <c r="R4" s="7">
        <v>-3.2453586342692997</v>
      </c>
      <c r="S4" s="7">
        <v>-3.6125190036753998</v>
      </c>
      <c r="T4" s="7">
        <v>-3.1574440756762998</v>
      </c>
      <c r="U4" s="7">
        <v>-5.7633205348442997</v>
      </c>
      <c r="V4" s="7">
        <v>-7.7528404285042001</v>
      </c>
      <c r="W4" s="7">
        <v>-7.9525902243170998</v>
      </c>
      <c r="X4" s="7">
        <v>-8.8056371079076996</v>
      </c>
      <c r="Y4" s="7">
        <v>-8.5765736763272997</v>
      </c>
      <c r="Z4" s="7">
        <v>-10.593242730891699</v>
      </c>
      <c r="AA4" s="7">
        <v>-9.8351121425449985</v>
      </c>
      <c r="AB4" s="7">
        <v>-9.9769864478186996</v>
      </c>
      <c r="AC4" s="7">
        <v>-10.199366943784799</v>
      </c>
      <c r="AD4" s="7">
        <v>-11.9589370923098</v>
      </c>
      <c r="AE4" s="7">
        <v>-11.7384847345946</v>
      </c>
      <c r="AF4" s="7">
        <v>-11.824740119146901</v>
      </c>
      <c r="AG4" s="7">
        <v>-14.006696334088101</v>
      </c>
      <c r="AH4" s="7">
        <v>-16.794125997439501</v>
      </c>
    </row>
    <row r="5" spans="1:35">
      <c r="A5" s="6" t="s">
        <v>49</v>
      </c>
      <c r="B5" s="7">
        <v>0</v>
      </c>
      <c r="C5" s="7">
        <v>1.2067851785506001</v>
      </c>
      <c r="D5" s="7">
        <v>0.5984182582605001</v>
      </c>
      <c r="E5" s="7">
        <v>1.6729985009717998</v>
      </c>
      <c r="F5" s="7">
        <v>1.6500101126232996</v>
      </c>
      <c r="G5" s="7">
        <v>1.3645583235608996</v>
      </c>
      <c r="H5" s="7">
        <v>2.4481566930801</v>
      </c>
      <c r="I5" s="7">
        <v>2.2796523906242001</v>
      </c>
      <c r="J5" s="7">
        <v>3.1387573272302003</v>
      </c>
      <c r="K5" s="7">
        <v>2.9215104913340002</v>
      </c>
      <c r="L5" s="7">
        <v>3.6125966904684002</v>
      </c>
      <c r="M5" s="7">
        <v>3.5813677580734002</v>
      </c>
      <c r="N5" s="7">
        <v>3.5791756579205001</v>
      </c>
      <c r="O5" s="7">
        <v>3.3222970565977001</v>
      </c>
      <c r="P5" s="7">
        <v>2.6906056510810004</v>
      </c>
      <c r="Q5" s="7">
        <v>1.8907753985243003</v>
      </c>
      <c r="R5" s="7">
        <v>2.9463651521590002</v>
      </c>
      <c r="S5" s="7">
        <v>2.7889812450598002</v>
      </c>
      <c r="T5" s="7">
        <v>2.5531129259716003</v>
      </c>
      <c r="U5" s="7">
        <v>1.3395931111770005</v>
      </c>
      <c r="V5" s="7">
        <v>1.2360368166091005</v>
      </c>
      <c r="W5" s="7">
        <v>2.0718513841025006</v>
      </c>
      <c r="X5" s="7">
        <v>1.7337459330889007</v>
      </c>
      <c r="Y5" s="7">
        <v>0.82587468695720068</v>
      </c>
      <c r="Z5" s="7">
        <v>0.85705797050520072</v>
      </c>
      <c r="AA5" s="7">
        <v>0.50436349557800075</v>
      </c>
      <c r="AB5" s="7">
        <v>9.6940527590500758E-2</v>
      </c>
      <c r="AC5" s="7">
        <v>-0.39826847637909918</v>
      </c>
      <c r="AD5" s="7">
        <v>-1.3247243845703993</v>
      </c>
      <c r="AE5" s="7">
        <v>-1.5293212555715994</v>
      </c>
      <c r="AF5" s="7">
        <v>-2.1321955729046995</v>
      </c>
      <c r="AG5" s="7">
        <v>-3.1767885741128996</v>
      </c>
      <c r="AH5" s="7">
        <v>-3.4420609691565995</v>
      </c>
    </row>
    <row r="7" spans="1:35">
      <c r="AA7" s="14"/>
      <c r="AB7" s="14"/>
      <c r="AC7" s="14"/>
      <c r="AD7" s="14"/>
      <c r="AE7" s="14"/>
      <c r="AF7" s="14"/>
      <c r="AG7" s="14"/>
      <c r="AH7" s="14"/>
    </row>
    <row r="8" spans="1:35">
      <c r="AA8" s="14"/>
      <c r="AB8" s="14"/>
      <c r="AC8" s="14"/>
      <c r="AD8" s="14"/>
      <c r="AE8" s="14"/>
      <c r="AF8" s="14"/>
      <c r="AG8" s="14"/>
      <c r="AH8" s="14"/>
    </row>
    <row r="9" spans="1:35">
      <c r="AA9" s="14"/>
      <c r="AB9" s="14"/>
      <c r="AC9" s="14"/>
      <c r="AD9" s="14"/>
      <c r="AE9" s="14"/>
      <c r="AF9" s="14"/>
      <c r="AG9" s="14"/>
      <c r="AH9" s="14"/>
    </row>
    <row r="10" spans="1:35">
      <c r="AA10" s="14"/>
      <c r="AB10" s="14"/>
      <c r="AC10" s="14"/>
      <c r="AD10" s="14"/>
      <c r="AE10" s="14"/>
      <c r="AF10" s="14"/>
      <c r="AG10" s="14"/>
      <c r="AH10" s="14"/>
    </row>
    <row r="11" spans="1:35">
      <c r="AD11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defaultRowHeight="12.75"/>
  <cols>
    <col min="1" max="1" width="28.42578125" style="6" bestFit="1" customWidth="1"/>
    <col min="2" max="16384" width="9.140625" style="6"/>
  </cols>
  <sheetData>
    <row r="1" spans="1:9">
      <c r="B1" s="6">
        <v>2008</v>
      </c>
      <c r="C1" s="6">
        <v>2009</v>
      </c>
      <c r="D1" s="6">
        <v>2010</v>
      </c>
      <c r="E1" s="6">
        <v>2011</v>
      </c>
      <c r="F1" s="6">
        <v>2012</v>
      </c>
      <c r="G1" s="6">
        <v>2013</v>
      </c>
      <c r="H1" s="6">
        <v>2014</v>
      </c>
      <c r="I1" s="6">
        <v>2015</v>
      </c>
    </row>
    <row r="2" spans="1:9">
      <c r="A2" s="6" t="s">
        <v>38</v>
      </c>
      <c r="B2" s="7">
        <v>9.6908155175705986</v>
      </c>
      <c r="C2" s="7">
        <v>-0.75177144675839935</v>
      </c>
      <c r="D2" s="7">
        <v>-1.7145990197424983</v>
      </c>
      <c r="E2" s="7">
        <v>-2.5957301561920021</v>
      </c>
      <c r="F2" s="7">
        <v>-8.3328659278001993</v>
      </c>
      <c r="G2" s="7">
        <v>-8.4735306547196991</v>
      </c>
      <c r="H2" s="7">
        <v>-6.4193325647496007</v>
      </c>
      <c r="I2" s="7">
        <v>-9.1438245606922006</v>
      </c>
    </row>
    <row r="3" spans="1:9">
      <c r="A3" s="6" t="s">
        <v>48</v>
      </c>
      <c r="B3" s="7">
        <v>-1.0572617189508</v>
      </c>
      <c r="C3" s="7">
        <v>1.8583051419947005</v>
      </c>
      <c r="D3" s="7">
        <v>1.8887442634784006</v>
      </c>
      <c r="E3" s="7">
        <v>2.2379206904656983</v>
      </c>
      <c r="F3" s="7">
        <v>-2.1150557980154003</v>
      </c>
      <c r="G3" s="7">
        <v>-5.2541495062282992</v>
      </c>
      <c r="H3" s="7">
        <v>-2.8718558482559002</v>
      </c>
      <c r="I3" s="7">
        <v>-2.1912990709763007</v>
      </c>
    </row>
    <row r="4" spans="1:9">
      <c r="A4" s="6" t="s">
        <v>47</v>
      </c>
      <c r="B4" s="7">
        <v>9.0980671238980992</v>
      </c>
      <c r="C4" s="7">
        <v>-4.0988238033600002</v>
      </c>
      <c r="D4" s="7">
        <v>-4.0437616139111991</v>
      </c>
      <c r="E4" s="7">
        <v>-4.2008403408962005</v>
      </c>
      <c r="F4" s="7">
        <v>-4.5074817942348995</v>
      </c>
      <c r="G4" s="7">
        <v>-2.8404023023875</v>
      </c>
      <c r="H4" s="7">
        <v>-1.3656943614181003</v>
      </c>
      <c r="I4" s="7">
        <v>-4.8351889051297006</v>
      </c>
    </row>
    <row r="5" spans="1:9">
      <c r="A5" s="6" t="s">
        <v>49</v>
      </c>
      <c r="B5" s="7">
        <v>1.6500101126232998</v>
      </c>
      <c r="C5" s="7">
        <v>1.4887472146069003</v>
      </c>
      <c r="D5" s="7">
        <v>0.44041833069030006</v>
      </c>
      <c r="E5" s="7">
        <v>-0.63281050576149989</v>
      </c>
      <c r="F5" s="7">
        <v>-1.7103283355498999</v>
      </c>
      <c r="G5" s="7">
        <v>-0.37897884610389998</v>
      </c>
      <c r="H5" s="7">
        <v>-2.1817823550756001</v>
      </c>
      <c r="I5" s="7">
        <v>-2.1173365845861998</v>
      </c>
    </row>
    <row r="7" spans="1:9">
      <c r="I7" s="1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/>
  </sheetViews>
  <sheetFormatPr defaultColWidth="9" defaultRowHeight="12.75"/>
  <cols>
    <col min="1" max="1" width="20.5703125" style="17" bestFit="1" customWidth="1"/>
    <col min="2" max="16384" width="9" style="17"/>
  </cols>
  <sheetData>
    <row r="1" spans="1:9">
      <c r="B1" s="17">
        <v>2008</v>
      </c>
      <c r="C1" s="17">
        <v>2009</v>
      </c>
      <c r="D1" s="17">
        <v>2010</v>
      </c>
      <c r="E1" s="17">
        <v>2011</v>
      </c>
      <c r="F1" s="17">
        <v>2012</v>
      </c>
      <c r="G1" s="17">
        <v>2013</v>
      </c>
      <c r="H1" s="17">
        <v>2014</v>
      </c>
      <c r="I1" s="17">
        <v>2015</v>
      </c>
    </row>
    <row r="2" spans="1:9">
      <c r="A2" s="17" t="s">
        <v>70</v>
      </c>
      <c r="B2" s="18">
        <v>472.33374240876196</v>
      </c>
      <c r="C2" s="18">
        <v>-421.88452233836819</v>
      </c>
      <c r="D2" s="18">
        <v>-190.59943523199999</v>
      </c>
      <c r="E2" s="18">
        <v>-286.50082612299997</v>
      </c>
      <c r="F2" s="18">
        <v>-364.99865352800003</v>
      </c>
      <c r="G2" s="18">
        <v>-90.149511937000014</v>
      </c>
      <c r="H2" s="18">
        <v>152.14620145800001</v>
      </c>
      <c r="I2" s="18">
        <v>-456.22311726800001</v>
      </c>
    </row>
    <row r="3" spans="1:9">
      <c r="A3" s="17" t="s">
        <v>71</v>
      </c>
      <c r="B3" s="18">
        <v>123.64201004168066</v>
      </c>
      <c r="C3" s="18">
        <v>-34.882676328832581</v>
      </c>
      <c r="D3" s="18">
        <v>269.16129151299998</v>
      </c>
      <c r="E3" s="18">
        <v>146.225753991</v>
      </c>
      <c r="F3" s="18">
        <v>98.96098293700004</v>
      </c>
      <c r="G3" s="18">
        <v>635.44401041700007</v>
      </c>
      <c r="H3" s="18">
        <v>132.60964597599991</v>
      </c>
      <c r="I3" s="18">
        <v>780.43510203200003</v>
      </c>
    </row>
    <row r="4" spans="1:9">
      <c r="A4" s="17" t="s">
        <v>69</v>
      </c>
      <c r="B4" s="18">
        <v>-348.69173236708127</v>
      </c>
      <c r="C4" s="18">
        <v>387.0018460095356</v>
      </c>
      <c r="D4" s="18">
        <v>459.76072674499994</v>
      </c>
      <c r="E4" s="18">
        <v>432.72658011399994</v>
      </c>
      <c r="F4" s="18">
        <v>463.95963646500007</v>
      </c>
      <c r="G4" s="18">
        <v>725.59352235400013</v>
      </c>
      <c r="H4" s="18">
        <v>-19.536555482000097</v>
      </c>
      <c r="I4" s="18">
        <v>1236.6582192999999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6.42578125" style="6" bestFit="1" customWidth="1"/>
    <col min="2" max="16384" width="9.140625" style="6"/>
  </cols>
  <sheetData>
    <row r="1" spans="1:36">
      <c r="B1" s="6" t="str">
        <f>+'Data 19'!A1</f>
        <v>Q4</v>
      </c>
      <c r="C1" s="6" t="str">
        <f>+'Data 19'!B1</f>
        <v>2008 Q1</v>
      </c>
      <c r="D1" s="6" t="str">
        <f>+'Data 19'!C1</f>
        <v>Q2</v>
      </c>
      <c r="E1" s="6" t="str">
        <f>+'Data 19'!D1</f>
        <v>Q3</v>
      </c>
      <c r="F1" s="6" t="str">
        <f>+'Data 19'!E1</f>
        <v>Q4</v>
      </c>
      <c r="G1" s="6" t="str">
        <f>+'Data 19'!F1</f>
        <v>2009 Q1</v>
      </c>
      <c r="H1" s="6" t="str">
        <f>+'Data 19'!G1</f>
        <v>Q2</v>
      </c>
      <c r="I1" s="6" t="str">
        <f>+'Data 19'!H1</f>
        <v>Q3</v>
      </c>
      <c r="J1" s="6" t="str">
        <f>+'Data 19'!I1</f>
        <v>Q4</v>
      </c>
      <c r="K1" s="6" t="str">
        <f>+'Data 19'!J1</f>
        <v>2010 Q1</v>
      </c>
      <c r="L1" s="6" t="str">
        <f>+'Data 19'!K1</f>
        <v>Q2</v>
      </c>
      <c r="M1" s="6" t="str">
        <f>+'Data 19'!L1</f>
        <v>Q3</v>
      </c>
      <c r="N1" s="6" t="str">
        <f>+'Data 19'!M1</f>
        <v>Q4</v>
      </c>
      <c r="O1" s="6" t="str">
        <f>+'Data 19'!N1</f>
        <v>2011 Q1</v>
      </c>
      <c r="P1" s="6" t="str">
        <f>+'Data 19'!O1</f>
        <v>Q2</v>
      </c>
      <c r="Q1" s="6" t="str">
        <f>+'Data 19'!P1</f>
        <v>Q3</v>
      </c>
      <c r="R1" s="6" t="str">
        <f>+'Data 19'!Q1</f>
        <v>Q4</v>
      </c>
      <c r="S1" s="6" t="str">
        <f>+'Data 19'!R1</f>
        <v>2012 Q1</v>
      </c>
      <c r="T1" s="6" t="str">
        <f>+'Data 19'!S1</f>
        <v>Q2</v>
      </c>
      <c r="U1" s="6" t="str">
        <f>+'Data 19'!T1</f>
        <v>Q3</v>
      </c>
      <c r="V1" s="6" t="str">
        <f>+'Data 19'!U1</f>
        <v>Q4</v>
      </c>
      <c r="W1" s="6" t="str">
        <f>+'Data 19'!V1</f>
        <v>2013 Q1</v>
      </c>
      <c r="X1" s="6" t="str">
        <f>+'Data 19'!W1</f>
        <v>Q2</v>
      </c>
      <c r="Y1" s="6" t="str">
        <f>+'Data 19'!X1</f>
        <v>Q3</v>
      </c>
      <c r="Z1" s="6" t="str">
        <f>+'Data 19'!Y1</f>
        <v>Q4</v>
      </c>
      <c r="AA1" s="6" t="str">
        <f>+'Data 19'!Z1</f>
        <v>2014 Q1</v>
      </c>
      <c r="AB1" s="6" t="str">
        <f>+'Data 19'!AA1</f>
        <v>Q2</v>
      </c>
      <c r="AC1" s="6" t="str">
        <f>+'Data 19'!AB1</f>
        <v>Q3</v>
      </c>
      <c r="AD1" s="6" t="str">
        <f>+'Data 19'!AC1</f>
        <v>Q4</v>
      </c>
      <c r="AE1" s="6" t="str">
        <f>+'Data 19'!AD1</f>
        <v>2015 Q1</v>
      </c>
      <c r="AF1" s="6" t="str">
        <f>+'Data 19'!AE1</f>
        <v>Q2</v>
      </c>
      <c r="AG1" s="6" t="str">
        <f>+'Data 19'!AF1</f>
        <v>Q3</v>
      </c>
      <c r="AH1" s="6" t="str">
        <f>+'Data 19'!AG1</f>
        <v>Q4</v>
      </c>
      <c r="AI1" s="6" t="str">
        <f>+'Data 19'!AH1</f>
        <v>2016 Q1</v>
      </c>
    </row>
    <row r="2" spans="1:36">
      <c r="A2" s="6" t="s">
        <v>72</v>
      </c>
      <c r="B2" s="7">
        <v>0</v>
      </c>
      <c r="C2" s="7">
        <v>2.8051611365658</v>
      </c>
      <c r="D2" s="7">
        <v>6.0474132202175994</v>
      </c>
      <c r="E2" s="7">
        <v>8.4060925593534996</v>
      </c>
      <c r="F2" s="7">
        <v>11.0421774243716</v>
      </c>
      <c r="G2" s="7">
        <v>11.6193295352763</v>
      </c>
      <c r="H2" s="7">
        <v>8.8179118836919006</v>
      </c>
      <c r="I2" s="7">
        <v>6.8958637876652009</v>
      </c>
      <c r="J2" s="7">
        <v>6.9489672198221006</v>
      </c>
      <c r="K2" s="7">
        <v>6.9168803757236006</v>
      </c>
      <c r="L2" s="7">
        <v>6.5672190439355003</v>
      </c>
      <c r="M2" s="7">
        <v>5.7167791906437007</v>
      </c>
      <c r="N2" s="7">
        <v>1.769556473806301</v>
      </c>
      <c r="O2" s="7">
        <v>3.3021143481996011</v>
      </c>
      <c r="P2" s="7">
        <v>2.097291987845801</v>
      </c>
      <c r="Q2" s="7">
        <v>0.43328320428560119</v>
      </c>
      <c r="R2" s="7">
        <v>-3.3937050449754986</v>
      </c>
      <c r="S2" s="7">
        <v>-3.9996879888846988</v>
      </c>
      <c r="T2" s="7">
        <v>-5.1711186679327987</v>
      </c>
      <c r="U2" s="7">
        <v>-7.8078169697180986</v>
      </c>
      <c r="V2" s="7">
        <v>-10.358203168436498</v>
      </c>
      <c r="W2" s="7">
        <v>-10.128968083075298</v>
      </c>
      <c r="X2" s="7">
        <v>-11.699630705016999</v>
      </c>
      <c r="Y2" s="7">
        <v>-12.051468097153499</v>
      </c>
      <c r="Z2" s="7">
        <v>-14.044468457421599</v>
      </c>
      <c r="AA2" s="7">
        <v>-13.6238364545534</v>
      </c>
      <c r="AB2" s="7">
        <v>-14.7965511047316</v>
      </c>
      <c r="AC2" s="7">
        <v>-14.9965269195686</v>
      </c>
      <c r="AD2" s="7">
        <v>-15.4901810942309</v>
      </c>
      <c r="AE2" s="7">
        <v>-15.156947826763799</v>
      </c>
      <c r="AF2" s="7">
        <v>-14.757424773220199</v>
      </c>
      <c r="AG2" s="7">
        <v>-16.9392456203914</v>
      </c>
      <c r="AH2" s="7">
        <v>-17.483605278776601</v>
      </c>
      <c r="AJ2" s="9"/>
    </row>
    <row r="3" spans="1:36">
      <c r="A3" s="6" t="s">
        <v>73</v>
      </c>
      <c r="B3" s="7">
        <v>0</v>
      </c>
      <c r="C3" s="7">
        <v>1.1548511258628</v>
      </c>
      <c r="D3" s="7">
        <v>2.1441512304498</v>
      </c>
      <c r="E3" s="7">
        <v>4.2312640612618999</v>
      </c>
      <c r="F3" s="7">
        <v>1.9441103004735001</v>
      </c>
      <c r="G3" s="7">
        <v>1.8061597359796</v>
      </c>
      <c r="H3" s="7">
        <v>2.7460121460855</v>
      </c>
      <c r="I3" s="7">
        <v>1.8453237904348998</v>
      </c>
      <c r="J3" s="7">
        <v>1.9497238992839998</v>
      </c>
      <c r="K3" s="7">
        <v>1.7551047588911999</v>
      </c>
      <c r="L3" s="7">
        <v>1.6237895100717998</v>
      </c>
      <c r="M3" s="7">
        <v>1.7591510088997999</v>
      </c>
      <c r="N3" s="7">
        <v>0.81407476717939986</v>
      </c>
      <c r="O3" s="7">
        <v>0.40856783696269983</v>
      </c>
      <c r="P3" s="7">
        <v>-0.11142245501090009</v>
      </c>
      <c r="Q3" s="7">
        <v>6.6911456417199922E-2</v>
      </c>
      <c r="R3" s="7">
        <v>-0.14834641070620005</v>
      </c>
      <c r="S3" s="7">
        <v>-0.3871689852093001</v>
      </c>
      <c r="T3" s="7">
        <v>-2.0136745922565003</v>
      </c>
      <c r="U3" s="7">
        <v>-2.0444964348738002</v>
      </c>
      <c r="V3" s="7">
        <v>-2.6053627399323003</v>
      </c>
      <c r="W3" s="7">
        <v>-2.1763778587582001</v>
      </c>
      <c r="X3" s="7">
        <v>-2.8939935971093003</v>
      </c>
      <c r="Y3" s="7">
        <v>-3.4748944208262005</v>
      </c>
      <c r="Z3" s="7">
        <v>-3.4512257265299007</v>
      </c>
      <c r="AA3" s="7">
        <v>-3.7887243120084007</v>
      </c>
      <c r="AB3" s="7">
        <v>-4.8195646569129007</v>
      </c>
      <c r="AC3" s="7">
        <v>-4.797159975783801</v>
      </c>
      <c r="AD3" s="7">
        <v>-3.5312440019211011</v>
      </c>
      <c r="AE3" s="7">
        <v>-3.4184630921692012</v>
      </c>
      <c r="AF3" s="7">
        <v>-2.9326846540733014</v>
      </c>
      <c r="AG3" s="7">
        <v>-2.9325492863033014</v>
      </c>
      <c r="AH3" s="7">
        <v>-0.68947928133710112</v>
      </c>
      <c r="AJ3" s="9"/>
    </row>
    <row r="4" spans="1:36">
      <c r="A4" s="6" t="s">
        <v>74</v>
      </c>
      <c r="B4" s="7">
        <v>0</v>
      </c>
      <c r="C4" s="7">
        <f t="shared" ref="C4:Y4" si="0">+C2-C3</f>
        <v>1.650310010703</v>
      </c>
      <c r="D4" s="7">
        <f t="shared" si="0"/>
        <v>3.9032619897677994</v>
      </c>
      <c r="E4" s="7">
        <f t="shared" si="0"/>
        <v>4.1748284980915997</v>
      </c>
      <c r="F4" s="7">
        <f t="shared" si="0"/>
        <v>9.0980671238980992</v>
      </c>
      <c r="G4" s="7">
        <f t="shared" si="0"/>
        <v>9.8131697992967002</v>
      </c>
      <c r="H4" s="7">
        <f t="shared" si="0"/>
        <v>6.071899737606401</v>
      </c>
      <c r="I4" s="7">
        <f t="shared" si="0"/>
        <v>5.0505399972303007</v>
      </c>
      <c r="J4" s="7">
        <f t="shared" si="0"/>
        <v>4.9992433205381008</v>
      </c>
      <c r="K4" s="7">
        <f t="shared" si="0"/>
        <v>5.1617756168324007</v>
      </c>
      <c r="L4" s="7">
        <f t="shared" si="0"/>
        <v>4.9434295338637</v>
      </c>
      <c r="M4" s="7">
        <f t="shared" si="0"/>
        <v>3.9576281817439005</v>
      </c>
      <c r="N4" s="7">
        <f t="shared" si="0"/>
        <v>0.95548170662690113</v>
      </c>
      <c r="O4" s="7">
        <f t="shared" si="0"/>
        <v>2.8935465112369014</v>
      </c>
      <c r="P4" s="7">
        <f t="shared" si="0"/>
        <v>2.2087144428567012</v>
      </c>
      <c r="Q4" s="7">
        <f t="shared" si="0"/>
        <v>0.36637174786840127</v>
      </c>
      <c r="R4" s="7">
        <f t="shared" si="0"/>
        <v>-3.2453586342692984</v>
      </c>
      <c r="S4" s="7">
        <f t="shared" si="0"/>
        <v>-3.6125190036753985</v>
      </c>
      <c r="T4" s="7">
        <f t="shared" si="0"/>
        <v>-3.1574440756762985</v>
      </c>
      <c r="U4" s="7">
        <f t="shared" si="0"/>
        <v>-5.7633205348442988</v>
      </c>
      <c r="V4" s="7">
        <f t="shared" si="0"/>
        <v>-7.7528404285041983</v>
      </c>
      <c r="W4" s="7">
        <f t="shared" si="0"/>
        <v>-7.9525902243170981</v>
      </c>
      <c r="X4" s="7">
        <f t="shared" si="0"/>
        <v>-8.8056371079076978</v>
      </c>
      <c r="Y4" s="7">
        <f t="shared" si="0"/>
        <v>-8.5765736763272997</v>
      </c>
      <c r="Z4" s="7">
        <f t="shared" ref="Z4:AH4" si="1">+Z2-Z3</f>
        <v>-10.593242730891699</v>
      </c>
      <c r="AA4" s="7">
        <f t="shared" si="1"/>
        <v>-9.8351121425450003</v>
      </c>
      <c r="AB4" s="7">
        <f t="shared" si="1"/>
        <v>-9.9769864478186996</v>
      </c>
      <c r="AC4" s="7">
        <f t="shared" si="1"/>
        <v>-10.199366943784799</v>
      </c>
      <c r="AD4" s="7">
        <f t="shared" si="1"/>
        <v>-11.9589370923098</v>
      </c>
      <c r="AE4" s="7">
        <f t="shared" si="1"/>
        <v>-11.738484734594598</v>
      </c>
      <c r="AF4" s="7">
        <f t="shared" si="1"/>
        <v>-11.824740119146899</v>
      </c>
      <c r="AG4" s="7">
        <f t="shared" si="1"/>
        <v>-14.006696334088099</v>
      </c>
      <c r="AH4" s="7">
        <f t="shared" si="1"/>
        <v>-16.794125997439501</v>
      </c>
      <c r="AJ4" s="9"/>
    </row>
    <row r="6" spans="1:36"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6"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6"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14"/>
    </row>
    <row r="11" spans="1:36">
      <c r="R11" s="7"/>
      <c r="V11" s="7"/>
      <c r="Z11" s="7"/>
      <c r="AD11" s="7"/>
      <c r="AH11" s="7"/>
    </row>
    <row r="12" spans="1:36">
      <c r="R12" s="7"/>
      <c r="V12" s="7"/>
      <c r="Z12" s="7"/>
      <c r="AD12" s="7"/>
      <c r="AH12" s="7"/>
    </row>
    <row r="13" spans="1:36">
      <c r="R13" s="7"/>
      <c r="V13" s="7"/>
      <c r="Z13" s="7"/>
      <c r="AD13" s="7"/>
      <c r="AH13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pane xSplit="1" ySplit="1" topLeftCell="Q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4.7109375" style="22" bestFit="1" customWidth="1"/>
    <col min="2" max="11" width="9.28515625" style="22" bestFit="1" customWidth="1"/>
    <col min="12" max="30" width="9.7109375" style="22" bestFit="1" customWidth="1"/>
    <col min="31" max="16384" width="9.140625" style="22"/>
  </cols>
  <sheetData>
    <row r="1" spans="1:33">
      <c r="A1" s="11"/>
      <c r="B1" s="19" t="s">
        <v>25</v>
      </c>
      <c r="C1" s="20" t="s">
        <v>26</v>
      </c>
      <c r="D1" s="20" t="s">
        <v>23</v>
      </c>
      <c r="E1" s="20" t="s">
        <v>24</v>
      </c>
      <c r="F1" s="20" t="s">
        <v>25</v>
      </c>
      <c r="G1" s="20" t="s">
        <v>27</v>
      </c>
      <c r="H1" s="19" t="s">
        <v>23</v>
      </c>
      <c r="I1" s="19" t="s">
        <v>24</v>
      </c>
      <c r="J1" s="19" t="s">
        <v>25</v>
      </c>
      <c r="K1" s="19" t="s">
        <v>28</v>
      </c>
      <c r="L1" s="21" t="s">
        <v>23</v>
      </c>
      <c r="M1" s="19" t="s">
        <v>24</v>
      </c>
      <c r="N1" s="21" t="s">
        <v>25</v>
      </c>
      <c r="O1" s="19" t="s">
        <v>29</v>
      </c>
      <c r="P1" s="19" t="s">
        <v>23</v>
      </c>
      <c r="Q1" s="19" t="s">
        <v>24</v>
      </c>
      <c r="R1" s="19" t="s">
        <v>25</v>
      </c>
      <c r="S1" s="19" t="s">
        <v>30</v>
      </c>
      <c r="T1" s="19" t="s">
        <v>23</v>
      </c>
      <c r="U1" s="19" t="s">
        <v>24</v>
      </c>
      <c r="V1" s="19" t="s">
        <v>25</v>
      </c>
      <c r="W1" s="19" t="s">
        <v>31</v>
      </c>
      <c r="X1" s="19" t="s">
        <v>23</v>
      </c>
      <c r="Y1" s="19" t="s">
        <v>24</v>
      </c>
      <c r="Z1" s="19" t="s">
        <v>25</v>
      </c>
      <c r="AA1" s="19" t="s">
        <v>35</v>
      </c>
      <c r="AB1" s="19" t="s">
        <v>23</v>
      </c>
      <c r="AC1" s="19" t="s">
        <v>24</v>
      </c>
      <c r="AD1" s="19" t="s">
        <v>25</v>
      </c>
    </row>
    <row r="2" spans="1:33">
      <c r="A2" s="11" t="s">
        <v>76</v>
      </c>
      <c r="B2" s="29">
        <v>0</v>
      </c>
      <c r="C2" s="29">
        <v>-0.56928860479169996</v>
      </c>
      <c r="D2" s="29">
        <v>-1.7739341289407999</v>
      </c>
      <c r="E2" s="29">
        <v>-2.3346175522435999</v>
      </c>
      <c r="F2" s="29">
        <v>-2.7735151941788998</v>
      </c>
      <c r="G2" s="29">
        <v>-4.2759797258634995</v>
      </c>
      <c r="H2" s="29">
        <v>-5.6243548495036997</v>
      </c>
      <c r="I2" s="29">
        <v>-6.5441184506418999</v>
      </c>
      <c r="J2" s="29">
        <v>-8.3822881272821999</v>
      </c>
      <c r="K2" s="29">
        <v>-9.3056134064443992</v>
      </c>
      <c r="L2" s="29">
        <v>-10.061779536035099</v>
      </c>
      <c r="M2" s="29">
        <v>-11.613464977029498</v>
      </c>
      <c r="N2" s="29">
        <v>-12.294713845986099</v>
      </c>
      <c r="O2" s="29">
        <v>-13.4238801748151</v>
      </c>
      <c r="P2" s="29">
        <v>-14.1386404990196</v>
      </c>
      <c r="Q2" s="29">
        <v>-15.406945272368899</v>
      </c>
      <c r="R2" s="29">
        <v>-15.950857843418099</v>
      </c>
      <c r="S2" s="29">
        <v>-17.034585255462499</v>
      </c>
      <c r="T2" s="29">
        <v>-17.894715085484798</v>
      </c>
      <c r="U2" s="29">
        <v>-18.901396431365896</v>
      </c>
      <c r="V2" s="29">
        <v>-20.387283520436497</v>
      </c>
      <c r="W2" s="29">
        <v>-20.484341517906898</v>
      </c>
      <c r="X2" s="29">
        <v>-21.940283447248099</v>
      </c>
      <c r="Y2" s="29">
        <v>-22.536546872291797</v>
      </c>
      <c r="Z2" s="29">
        <v>-22.089031470531598</v>
      </c>
      <c r="AA2" s="29">
        <v>-21.956401504091598</v>
      </c>
      <c r="AB2" s="29">
        <v>-22.599916010329398</v>
      </c>
      <c r="AC2" s="29">
        <v>-22.343306287320797</v>
      </c>
      <c r="AD2" s="29">
        <v>-21.965282175977798</v>
      </c>
    </row>
    <row r="3" spans="1:33">
      <c r="A3" s="11" t="s">
        <v>75</v>
      </c>
      <c r="B3" s="29">
        <v>0</v>
      </c>
      <c r="C3" s="29">
        <v>1.1464407156964</v>
      </c>
      <c r="D3" s="29">
        <v>-0.4503314117388999</v>
      </c>
      <c r="E3" s="29">
        <v>-1.8116960844627998</v>
      </c>
      <c r="F3" s="29">
        <v>-1.3196950103705998</v>
      </c>
      <c r="G3" s="29">
        <v>0.1506826772155001</v>
      </c>
      <c r="H3" s="29">
        <v>1.1493964690676002</v>
      </c>
      <c r="I3" s="29">
        <v>1.2187202169140001</v>
      </c>
      <c r="J3" s="29">
        <v>-0.89033282328310004</v>
      </c>
      <c r="K3" s="29">
        <v>1.5655503302723999</v>
      </c>
      <c r="L3" s="29">
        <v>1.1168940995092997</v>
      </c>
      <c r="M3" s="29">
        <v>1.0045707569434996</v>
      </c>
      <c r="N3" s="29">
        <v>-2.1411686233610001</v>
      </c>
      <c r="O3" s="29">
        <v>-1.6179852384412001</v>
      </c>
      <c r="P3" s="29">
        <v>-2.0746555932848003</v>
      </c>
      <c r="Q3" s="29">
        <v>-3.4430491217208004</v>
      </c>
      <c r="R3" s="29">
        <v>-5.4495227493900007</v>
      </c>
      <c r="S3" s="29">
        <v>-4.1365602519844007</v>
      </c>
      <c r="T3" s="29">
        <v>-4.8470930439038007</v>
      </c>
      <c r="U3" s="29">
        <v>-4.1922490901592004</v>
      </c>
      <c r="V3" s="29">
        <v>-4.6993623613567008</v>
      </c>
      <c r="W3" s="29">
        <v>-4.1816723610181006</v>
      </c>
      <c r="X3" s="29">
        <v>-3.8984450818551006</v>
      </c>
      <c r="Y3" s="29">
        <v>-3.5021574716484007</v>
      </c>
      <c r="Z3" s="29">
        <v>-4.4433270480709011</v>
      </c>
      <c r="AA3" s="29">
        <v>-4.2427237470438008</v>
      </c>
      <c r="AB3" s="29">
        <v>-3.1996861872624009</v>
      </c>
      <c r="AC3" s="29">
        <v>-5.6381167574422006</v>
      </c>
      <c r="AD3" s="29">
        <v>-6.5605005271704009</v>
      </c>
    </row>
    <row r="4" spans="1:33">
      <c r="A4" s="11" t="s">
        <v>72</v>
      </c>
      <c r="B4" s="29">
        <v>0</v>
      </c>
      <c r="C4" s="29">
        <v>0.57715211090470009</v>
      </c>
      <c r="D4" s="29">
        <v>-2.2242655406797001</v>
      </c>
      <c r="E4" s="29">
        <v>-4.1463136367064006</v>
      </c>
      <c r="F4" s="29">
        <v>-4.0932102045495009</v>
      </c>
      <c r="G4" s="29">
        <v>-4.125297048648001</v>
      </c>
      <c r="H4" s="29">
        <v>-4.4749583804361013</v>
      </c>
      <c r="I4" s="29">
        <v>-5.3253982337279009</v>
      </c>
      <c r="J4" s="29">
        <v>-9.272620950565301</v>
      </c>
      <c r="K4" s="29">
        <v>-7.7400630761720013</v>
      </c>
      <c r="L4" s="29">
        <v>-8.9448854365258015</v>
      </c>
      <c r="M4" s="29">
        <v>-10.608894220086</v>
      </c>
      <c r="N4" s="29">
        <v>-14.435882469347099</v>
      </c>
      <c r="O4" s="29">
        <v>-15.0418654132563</v>
      </c>
      <c r="P4" s="29">
        <v>-16.2132960923044</v>
      </c>
      <c r="Q4" s="29">
        <v>-18.849994394089698</v>
      </c>
      <c r="R4" s="29">
        <v>-21.400380592808098</v>
      </c>
      <c r="S4" s="29">
        <v>-21.171145507446898</v>
      </c>
      <c r="T4" s="29">
        <v>-22.741808129388598</v>
      </c>
      <c r="U4" s="29">
        <v>-23.093645521525097</v>
      </c>
      <c r="V4" s="29">
        <v>-25.086645881793196</v>
      </c>
      <c r="W4" s="29">
        <v>-24.666013878924996</v>
      </c>
      <c r="X4" s="29">
        <v>-25.838728529103197</v>
      </c>
      <c r="Y4" s="29">
        <v>-26.038704343940196</v>
      </c>
      <c r="Z4" s="29">
        <v>-26.532358518602496</v>
      </c>
      <c r="AA4" s="29">
        <v>-26.199125251135396</v>
      </c>
      <c r="AB4" s="29">
        <v>-25.799602197591796</v>
      </c>
      <c r="AC4" s="29">
        <v>-27.981423044762995</v>
      </c>
      <c r="AD4" s="29">
        <v>-28.525782703148195</v>
      </c>
    </row>
    <row r="5" spans="1:33">
      <c r="AD5" s="23"/>
    </row>
    <row r="7" spans="1:33">
      <c r="A7" s="11"/>
      <c r="AE7" s="23"/>
      <c r="AF7" s="24"/>
      <c r="AG7" s="24"/>
    </row>
    <row r="8" spans="1:33">
      <c r="A8" s="11"/>
      <c r="AE8" s="23"/>
      <c r="AF8" s="24"/>
      <c r="AG8" s="24"/>
    </row>
    <row r="9" spans="1:33">
      <c r="A9" s="11"/>
      <c r="AE9" s="23"/>
      <c r="AF9" s="24"/>
      <c r="AG9" s="24"/>
    </row>
    <row r="11" spans="1:33">
      <c r="AF11" s="23"/>
      <c r="AG11" s="2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workbookViewId="0">
      <pane xSplit="1" ySplit="1" topLeftCell="T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7" style="25" bestFit="1" customWidth="1"/>
    <col min="2" max="30" width="9.140625" style="25"/>
    <col min="31" max="31" width="8.7109375" style="25" customWidth="1"/>
    <col min="32" max="16384" width="9.140625" style="25"/>
  </cols>
  <sheetData>
    <row r="1" spans="1:33">
      <c r="B1" s="25" t="str">
        <f>+'Data 19'!B1</f>
        <v>2008 Q1</v>
      </c>
      <c r="C1" s="25" t="str">
        <f>+'Data 19'!C1</f>
        <v>Q2</v>
      </c>
      <c r="D1" s="25" t="str">
        <f>+'Data 19'!D1</f>
        <v>Q3</v>
      </c>
      <c r="E1" s="25" t="str">
        <f>+'Data 19'!E1</f>
        <v>Q4</v>
      </c>
      <c r="F1" s="25" t="str">
        <f>+'Data 19'!F1</f>
        <v>2009 Q1</v>
      </c>
      <c r="G1" s="25" t="str">
        <f>+'Data 19'!G1</f>
        <v>Q2</v>
      </c>
      <c r="H1" s="25" t="str">
        <f>+'Data 19'!H1</f>
        <v>Q3</v>
      </c>
      <c r="I1" s="25" t="str">
        <f>+'Data 19'!I1</f>
        <v>Q4</v>
      </c>
      <c r="J1" s="25" t="str">
        <f>+'Data 19'!J1</f>
        <v>2010 Q1</v>
      </c>
      <c r="K1" s="25" t="str">
        <f>+'Data 19'!K1</f>
        <v>Q2</v>
      </c>
      <c r="L1" s="25" t="str">
        <f>+'Data 19'!L1</f>
        <v>Q3</v>
      </c>
      <c r="M1" s="25" t="str">
        <f>+'Data 19'!M1</f>
        <v>Q4</v>
      </c>
      <c r="N1" s="25" t="str">
        <f>+'Data 19'!N1</f>
        <v>2011 Q1</v>
      </c>
      <c r="O1" s="25" t="str">
        <f>+'Data 19'!O1</f>
        <v>Q2</v>
      </c>
      <c r="P1" s="25" t="str">
        <f>+'Data 19'!P1</f>
        <v>Q3</v>
      </c>
      <c r="Q1" s="25" t="str">
        <f>+'Data 19'!Q1</f>
        <v>Q4</v>
      </c>
      <c r="R1" s="25" t="str">
        <f>+'Data 19'!R1</f>
        <v>2012 Q1</v>
      </c>
      <c r="S1" s="25" t="str">
        <f>+'Data 19'!S1</f>
        <v>Q2</v>
      </c>
      <c r="T1" s="25" t="str">
        <f>+'Data 19'!T1</f>
        <v>Q3</v>
      </c>
      <c r="U1" s="25" t="str">
        <f>+'Data 19'!U1</f>
        <v>Q4</v>
      </c>
      <c r="V1" s="25" t="str">
        <f>+'Data 19'!V1</f>
        <v>2013 Q1</v>
      </c>
      <c r="W1" s="25" t="str">
        <f>+'Data 19'!W1</f>
        <v>Q2</v>
      </c>
      <c r="X1" s="25" t="str">
        <f>+'Data 19'!X1</f>
        <v>Q3</v>
      </c>
      <c r="Y1" s="25" t="str">
        <f>+'Data 19'!Y1</f>
        <v>Q4</v>
      </c>
      <c r="Z1" s="25" t="str">
        <f>+'Data 19'!Z1</f>
        <v>2014 Q1</v>
      </c>
      <c r="AA1" s="25" t="str">
        <f>+'Data 19'!AA1</f>
        <v>Q2</v>
      </c>
      <c r="AB1" s="25" t="str">
        <f>+'Data 19'!AB1</f>
        <v>Q3</v>
      </c>
      <c r="AC1" s="25" t="str">
        <f>+'Data 19'!AC1</f>
        <v>Q4</v>
      </c>
      <c r="AD1" s="25" t="str">
        <f>+'Data 19'!AD1</f>
        <v>2015 Q1</v>
      </c>
      <c r="AE1" s="25" t="str">
        <f>+'Data 19'!AE1</f>
        <v>Q2</v>
      </c>
      <c r="AF1" s="25" t="str">
        <f>+'Data 19'!AF1</f>
        <v>Q3</v>
      </c>
      <c r="AG1" s="25" t="str">
        <f>+'Data 19'!AG1</f>
        <v>Q4</v>
      </c>
    </row>
    <row r="2" spans="1:33">
      <c r="A2" s="6" t="s">
        <v>77</v>
      </c>
      <c r="B2" s="31">
        <v>0</v>
      </c>
      <c r="C2" s="31">
        <v>-0.51387129425900024</v>
      </c>
      <c r="D2" s="31">
        <v>0.69147914787959963</v>
      </c>
      <c r="E2" s="31">
        <v>-1.5809313231025999</v>
      </c>
      <c r="F2" s="31">
        <v>-0.29707700960130035</v>
      </c>
      <c r="G2" s="31">
        <v>0.85830591792660194</v>
      </c>
      <c r="H2" s="31">
        <v>1.6221764866091024</v>
      </c>
      <c r="I2" s="31">
        <v>0.27737381889210377</v>
      </c>
      <c r="J2" s="31">
        <v>0.44000949665830325</v>
      </c>
      <c r="K2" s="31">
        <v>-0.33355246752529988</v>
      </c>
      <c r="L2" s="31">
        <v>0.81797219554510248</v>
      </c>
      <c r="M2" s="31">
        <v>2.1661180823705024</v>
      </c>
      <c r="N2" s="31">
        <v>0.86917982081230472</v>
      </c>
      <c r="O2" s="31">
        <v>1.9068423183386054</v>
      </c>
      <c r="P2" s="31">
        <v>3.8153156568693047</v>
      </c>
      <c r="Q2" s="31">
        <v>4.4040387728362074</v>
      </c>
      <c r="R2" s="31">
        <v>4.6467199712792082</v>
      </c>
      <c r="S2" s="31">
        <v>2.9887649950092054</v>
      </c>
      <c r="T2" s="31">
        <v>3.5590632706213032</v>
      </c>
      <c r="U2" s="31">
        <v>2.2889814180208026</v>
      </c>
      <c r="V2" s="31">
        <v>-0.80208884401799607</v>
      </c>
      <c r="W2" s="31">
        <v>-0.71243578700449972</v>
      </c>
      <c r="X2" s="31">
        <v>-1.2832367663937991</v>
      </c>
      <c r="Y2" s="31">
        <v>-2.9651680882075011</v>
      </c>
      <c r="Z2" s="31">
        <v>-4.7656040891593019</v>
      </c>
      <c r="AA2" s="31">
        <v>-3.7351101167449041</v>
      </c>
      <c r="AB2" s="31">
        <v>-5.1379864182438046</v>
      </c>
      <c r="AC2" s="31">
        <v>-5.8370239364634058</v>
      </c>
      <c r="AD2" s="31">
        <v>-7.0104503190573073</v>
      </c>
      <c r="AE2" s="31">
        <v>-7.6416479333878069</v>
      </c>
      <c r="AF2" s="31">
        <v>-7.2237069285345079</v>
      </c>
      <c r="AG2" s="31">
        <v>-8.0283230074397078</v>
      </c>
    </row>
    <row r="3" spans="1:33">
      <c r="A3" s="6" t="s">
        <v>78</v>
      </c>
      <c r="B3" s="31">
        <v>0</v>
      </c>
      <c r="C3" s="31">
        <v>-0.76280749521419999</v>
      </c>
      <c r="D3" s="31">
        <v>-0.63596412178640005</v>
      </c>
      <c r="E3" s="31">
        <v>-7.2310195972742006</v>
      </c>
      <c r="F3" s="31">
        <v>-10.5254507617204</v>
      </c>
      <c r="G3" s="31">
        <v>-9.9946632963103994</v>
      </c>
      <c r="H3" s="31">
        <v>-13.721302084171398</v>
      </c>
      <c r="I3" s="31">
        <v>-13.798505844728199</v>
      </c>
      <c r="J3" s="31">
        <v>-16.708688593473799</v>
      </c>
      <c r="K3" s="31">
        <v>-17.6646610808994</v>
      </c>
      <c r="L3" s="31">
        <v>-16.517377705241699</v>
      </c>
      <c r="M3" s="31">
        <v>-16.8163690834071</v>
      </c>
      <c r="N3" s="31">
        <v>-19.236141091141899</v>
      </c>
      <c r="O3" s="31">
        <v>-20.508399000618301</v>
      </c>
      <c r="P3" s="31">
        <v>-21.786373296309002</v>
      </c>
      <c r="Q3" s="31">
        <v>-20.690012811625103</v>
      </c>
      <c r="R3" s="31">
        <v>-17.882438793910001</v>
      </c>
      <c r="S3" s="31">
        <v>-18.371964374921401</v>
      </c>
      <c r="T3" s="31">
        <v>-17.482555769344401</v>
      </c>
      <c r="U3" s="31">
        <v>-17.338749894333002</v>
      </c>
      <c r="V3" s="31">
        <v>-19.183866577531003</v>
      </c>
      <c r="W3" s="31">
        <v>-18.527588411387704</v>
      </c>
      <c r="X3" s="31">
        <v>-15.210090953716504</v>
      </c>
      <c r="Y3" s="31">
        <v>-18.548530460694405</v>
      </c>
      <c r="Z3" s="31">
        <v>-20.964048469925306</v>
      </c>
      <c r="AA3" s="31">
        <v>-20.773634293777206</v>
      </c>
      <c r="AB3" s="31">
        <v>-20.229756547069108</v>
      </c>
      <c r="AC3" s="31">
        <v>-19.29083529395831</v>
      </c>
      <c r="AD3" s="31">
        <v>-20.516359112816311</v>
      </c>
      <c r="AE3" s="31">
        <v>-18.881062342552909</v>
      </c>
      <c r="AF3" s="31">
        <v>-16.35697408608441</v>
      </c>
      <c r="AG3" s="31">
        <v>-14.38656955517861</v>
      </c>
    </row>
    <row r="4" spans="1:33">
      <c r="A4" s="25" t="s">
        <v>79</v>
      </c>
      <c r="B4" s="31">
        <v>0</v>
      </c>
      <c r="C4" s="31">
        <v>-8.8480272166899993E-2</v>
      </c>
      <c r="D4" s="31">
        <v>-6.2385682262099992E-2</v>
      </c>
      <c r="E4" s="31">
        <v>-0.15208810743349999</v>
      </c>
      <c r="F4" s="31">
        <v>-6.2229778132399993E-2</v>
      </c>
      <c r="G4" s="31">
        <v>7.6695371977300031E-2</v>
      </c>
      <c r="H4" s="31">
        <v>0.13624344518360004</v>
      </c>
      <c r="I4" s="31">
        <v>-0.40890098418889992</v>
      </c>
      <c r="J4" s="31">
        <v>0.11968442010640007</v>
      </c>
      <c r="K4" s="31">
        <v>0.40987702288990002</v>
      </c>
      <c r="L4" s="31">
        <v>0.31680412352450005</v>
      </c>
      <c r="M4" s="31">
        <v>-0.51076121670009988</v>
      </c>
      <c r="N4" s="31">
        <v>0.2134956286227</v>
      </c>
      <c r="O4" s="31">
        <v>7.4823214650500014E-2</v>
      </c>
      <c r="P4" s="31">
        <v>0.23408443248360003</v>
      </c>
      <c r="Q4" s="31">
        <v>-5.4243463880399939E-2</v>
      </c>
      <c r="R4" s="31">
        <v>0.43047037521680009</v>
      </c>
      <c r="S4" s="31">
        <v>0.56927761925500009</v>
      </c>
      <c r="T4" s="31">
        <v>0.56346266595060013</v>
      </c>
      <c r="U4" s="31">
        <v>3.4162783759300153E-2</v>
      </c>
      <c r="V4" s="31">
        <v>0.21722069498460014</v>
      </c>
      <c r="W4" s="31">
        <v>-0.12971733596429988</v>
      </c>
      <c r="X4" s="31">
        <v>-0.30668338776999987</v>
      </c>
      <c r="Y4" s="31">
        <v>-0.49509326569129986</v>
      </c>
      <c r="Z4" s="31">
        <v>-0.6107674881377998</v>
      </c>
      <c r="AA4" s="31">
        <v>-0.12830467293659981</v>
      </c>
      <c r="AB4" s="31">
        <v>-8.5996151389980402E-4</v>
      </c>
      <c r="AC4" s="31">
        <v>7.3789180457200204E-2</v>
      </c>
      <c r="AD4" s="31">
        <v>-1.1795849495899804E-2</v>
      </c>
      <c r="AE4" s="31">
        <v>-5.2787553583199809E-2</v>
      </c>
      <c r="AF4" s="31">
        <v>-0.39642185158089982</v>
      </c>
      <c r="AG4" s="31">
        <v>-1.7715855000002998</v>
      </c>
    </row>
    <row r="5" spans="1:33">
      <c r="A5" s="25" t="s">
        <v>80</v>
      </c>
      <c r="B5" s="31">
        <v>0</v>
      </c>
      <c r="C5" s="31">
        <v>0.33741647312209999</v>
      </c>
      <c r="D5" s="31">
        <v>1.3898289519281</v>
      </c>
      <c r="E5" s="31">
        <v>5.8021763816051006</v>
      </c>
      <c r="F5" s="31">
        <v>10.290603530251502</v>
      </c>
      <c r="G5" s="31">
        <v>10.776273842259702</v>
      </c>
      <c r="H5" s="31">
        <v>15.207235125596902</v>
      </c>
      <c r="I5" s="31">
        <v>14.484780647809202</v>
      </c>
      <c r="J5" s="31">
        <v>17.029013670025702</v>
      </c>
      <c r="K5" s="31">
        <v>16.921231590484201</v>
      </c>
      <c r="L5" s="31">
        <v>17.0185457772623</v>
      </c>
      <c r="M5" s="31">
        <v>19.493248382477699</v>
      </c>
      <c r="N5" s="31">
        <v>19.891825283331499</v>
      </c>
      <c r="O5" s="31">
        <v>22.342372410566398</v>
      </c>
      <c r="P5" s="31">
        <v>25.367604520694698</v>
      </c>
      <c r="Q5" s="31">
        <v>25.148295048341698</v>
      </c>
      <c r="R5" s="31">
        <v>22.099742575932396</v>
      </c>
      <c r="S5" s="31">
        <v>20.791453307475596</v>
      </c>
      <c r="T5" s="31">
        <v>20.478157930815097</v>
      </c>
      <c r="U5" s="31">
        <v>19.593570085394497</v>
      </c>
      <c r="V5" s="31">
        <v>18.164558595328398</v>
      </c>
      <c r="W5" s="31">
        <v>17.944871517147497</v>
      </c>
      <c r="X5" s="31">
        <v>14.233539131892698</v>
      </c>
      <c r="Y5" s="31">
        <v>16.078457194978199</v>
      </c>
      <c r="Z5" s="31">
        <v>16.809213425703799</v>
      </c>
      <c r="AA5" s="31">
        <v>17.166830406768899</v>
      </c>
      <c r="AB5" s="31">
        <v>15.092631647139198</v>
      </c>
      <c r="AC5" s="31">
        <v>13.380023733837698</v>
      </c>
      <c r="AD5" s="31">
        <v>13.517706200054898</v>
      </c>
      <c r="AE5" s="31">
        <v>11.292203519548298</v>
      </c>
      <c r="AF5" s="31">
        <v>9.5296905659307978</v>
      </c>
      <c r="AG5" s="31">
        <v>8.129833604539197</v>
      </c>
    </row>
    <row r="7" spans="1:33">
      <c r="AE7" s="26"/>
      <c r="AF7" s="26"/>
      <c r="AG7" s="26"/>
    </row>
    <row r="8" spans="1:33">
      <c r="AE8" s="26"/>
    </row>
    <row r="9" spans="1:33">
      <c r="AE9" s="26"/>
      <c r="AF9" s="26"/>
      <c r="AG9" s="26"/>
    </row>
    <row r="10" spans="1:33">
      <c r="AE10" s="26"/>
    </row>
    <row r="11" spans="1:33">
      <c r="AE11" s="26"/>
    </row>
    <row r="13" spans="1:33">
      <c r="Y13" s="26"/>
      <c r="AC13" s="26"/>
      <c r="AD13" s="26"/>
      <c r="AE13" s="26"/>
      <c r="AF13" s="26"/>
      <c r="AG13" s="2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65.7109375" style="6" bestFit="1" customWidth="1"/>
    <col min="2" max="16384" width="9.140625" style="6"/>
  </cols>
  <sheetData>
    <row r="1" spans="1:10">
      <c r="B1" s="6">
        <v>2008</v>
      </c>
      <c r="C1" s="6">
        <v>2009</v>
      </c>
      <c r="D1" s="6">
        <v>2010</v>
      </c>
      <c r="E1" s="6">
        <v>2011</v>
      </c>
      <c r="F1" s="6">
        <v>2012</v>
      </c>
      <c r="G1" s="6">
        <v>2013</v>
      </c>
      <c r="H1" s="6">
        <v>2014</v>
      </c>
      <c r="I1" s="6">
        <v>2015</v>
      </c>
    </row>
    <row r="2" spans="1:10">
      <c r="A2" s="6" t="s">
        <v>81</v>
      </c>
      <c r="B2" s="15">
        <v>-202.65098133923681</v>
      </c>
      <c r="C2" s="15">
        <v>-997.24053484330568</v>
      </c>
      <c r="D2" s="15">
        <v>307.54191265166696</v>
      </c>
      <c r="E2" s="15">
        <v>-659.91699999999992</v>
      </c>
      <c r="F2" s="15">
        <v>1725.3229999999999</v>
      </c>
      <c r="G2" s="15">
        <v>823.81699999999989</v>
      </c>
      <c r="H2" s="15">
        <v>1704.2040000000002</v>
      </c>
      <c r="I2" s="15">
        <v>1537.0989999999999</v>
      </c>
      <c r="J2" s="27"/>
    </row>
    <row r="3" spans="1:10">
      <c r="A3" s="6" t="s">
        <v>82</v>
      </c>
      <c r="B3" s="15">
        <v>-759.65035897930079</v>
      </c>
      <c r="C3" s="15">
        <v>-491.40016949672088</v>
      </c>
      <c r="D3" s="15">
        <v>358.86882725089606</v>
      </c>
      <c r="E3" s="15">
        <v>1124.0839999999998</v>
      </c>
      <c r="F3" s="15">
        <v>1130.8049999999998</v>
      </c>
      <c r="G3" s="15">
        <v>-219.70400000000001</v>
      </c>
      <c r="H3" s="15">
        <v>206.749</v>
      </c>
      <c r="I3" s="15">
        <v>-906.31899999999996</v>
      </c>
    </row>
    <row r="4" spans="1:10">
      <c r="A4" s="6" t="s">
        <v>47</v>
      </c>
      <c r="B4" s="15">
        <v>107.75291420658689</v>
      </c>
      <c r="C4" s="15">
        <v>23.55643749486768</v>
      </c>
      <c r="D4" s="15">
        <v>68.380907974408544</v>
      </c>
      <c r="E4" s="15">
        <v>-1656.5050000000001</v>
      </c>
      <c r="F4" s="15">
        <v>189.82999999999998</v>
      </c>
      <c r="G4" s="15">
        <v>342.91900000000015</v>
      </c>
      <c r="H4" s="15">
        <v>1069.2400000000002</v>
      </c>
      <c r="I4" s="15">
        <v>1607.1429999999998</v>
      </c>
    </row>
    <row r="5" spans="1:10">
      <c r="A5" s="6" t="s">
        <v>83</v>
      </c>
      <c r="B5" s="15">
        <v>57.046576722403344</v>
      </c>
      <c r="C5" s="15">
        <v>-236.15556286518245</v>
      </c>
      <c r="D5" s="15">
        <v>-32.221113026599362</v>
      </c>
      <c r="E5" s="15">
        <v>11.984999999999999</v>
      </c>
      <c r="F5" s="15">
        <v>433.85800000000006</v>
      </c>
      <c r="G5" s="15">
        <v>675.77300000000002</v>
      </c>
      <c r="H5" s="15">
        <v>321.69</v>
      </c>
      <c r="I5" s="15">
        <v>857.47199999999998</v>
      </c>
    </row>
    <row r="6" spans="1:10">
      <c r="A6" s="6" t="s">
        <v>84</v>
      </c>
      <c r="B6" s="15">
        <v>392.19988671107382</v>
      </c>
      <c r="C6" s="15">
        <v>-293.24123997627009</v>
      </c>
      <c r="D6" s="15">
        <v>-87.486709547038288</v>
      </c>
      <c r="E6" s="15">
        <v>-139.48099999999965</v>
      </c>
      <c r="F6" s="15">
        <v>-29.170000000000073</v>
      </c>
      <c r="G6" s="15">
        <v>24.828999999999724</v>
      </c>
      <c r="H6" s="15">
        <v>106.52499999999986</v>
      </c>
      <c r="I6" s="15">
        <v>-21.196999999999889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opLeftCell="Y1" workbookViewId="0">
      <selection activeCell="AK2" sqref="AK2"/>
    </sheetView>
  </sheetViews>
  <sheetFormatPr defaultRowHeight="15"/>
  <cols>
    <col min="1" max="1" width="21.5703125" bestFit="1" customWidth="1"/>
    <col min="2" max="9" width="0" hidden="1" customWidth="1"/>
  </cols>
  <sheetData>
    <row r="1" spans="1:37">
      <c r="B1" t="s">
        <v>1</v>
      </c>
      <c r="C1" t="s">
        <v>2</v>
      </c>
      <c r="D1" t="s">
        <v>3</v>
      </c>
      <c r="E1" t="s">
        <v>0</v>
      </c>
      <c r="F1" t="s">
        <v>4</v>
      </c>
      <c r="G1" t="s">
        <v>2</v>
      </c>
      <c r="H1" t="s">
        <v>3</v>
      </c>
      <c r="I1" t="s">
        <v>0</v>
      </c>
      <c r="J1" t="s">
        <v>5</v>
      </c>
      <c r="K1" t="s">
        <v>2</v>
      </c>
      <c r="L1" t="s">
        <v>3</v>
      </c>
      <c r="M1" t="s">
        <v>0</v>
      </c>
      <c r="N1" t="s">
        <v>6</v>
      </c>
      <c r="O1" t="s">
        <v>2</v>
      </c>
      <c r="P1" t="s">
        <v>3</v>
      </c>
      <c r="Q1" t="s">
        <v>0</v>
      </c>
      <c r="R1" t="s">
        <v>7</v>
      </c>
      <c r="S1" t="s">
        <v>2</v>
      </c>
      <c r="T1" t="s">
        <v>3</v>
      </c>
      <c r="U1" t="s">
        <v>0</v>
      </c>
      <c r="V1" t="s">
        <v>10</v>
      </c>
      <c r="W1" t="s">
        <v>2</v>
      </c>
      <c r="X1" t="s">
        <v>3</v>
      </c>
      <c r="Y1" t="s">
        <v>0</v>
      </c>
      <c r="Z1" t="s">
        <v>8</v>
      </c>
      <c r="AA1" t="s">
        <v>2</v>
      </c>
      <c r="AB1" t="s">
        <v>3</v>
      </c>
      <c r="AC1" t="s">
        <v>0</v>
      </c>
      <c r="AD1" t="s">
        <v>9</v>
      </c>
      <c r="AE1" t="s">
        <v>2</v>
      </c>
      <c r="AF1" t="s">
        <v>3</v>
      </c>
      <c r="AG1" t="s">
        <v>0</v>
      </c>
      <c r="AH1" t="s">
        <v>20</v>
      </c>
      <c r="AI1" t="s">
        <v>2</v>
      </c>
      <c r="AJ1" t="s">
        <v>3</v>
      </c>
      <c r="AK1" t="s">
        <v>0</v>
      </c>
    </row>
    <row r="2" spans="1:37">
      <c r="A2" t="s">
        <v>19</v>
      </c>
      <c r="B2">
        <v>4.0899429340047551</v>
      </c>
      <c r="C2">
        <v>3.5971858187386836</v>
      </c>
      <c r="D2">
        <v>3.607942192635718</v>
      </c>
      <c r="E2">
        <v>3.3434354847359065</v>
      </c>
      <c r="F2">
        <v>3.4714588192622227</v>
      </c>
      <c r="G2">
        <v>5.2140751400177541</v>
      </c>
      <c r="H2">
        <v>6.0587048777817776</v>
      </c>
      <c r="I2">
        <v>6.8265009415430065</v>
      </c>
      <c r="J2">
        <v>9.1903854632836381</v>
      </c>
      <c r="K2">
        <v>8.9104665686672249</v>
      </c>
      <c r="L2">
        <v>9.809681769957793</v>
      </c>
      <c r="M2">
        <v>9.8074181979927531</v>
      </c>
      <c r="N2">
        <v>10.248718728102974</v>
      </c>
      <c r="O2">
        <v>11.701141255236173</v>
      </c>
      <c r="P2">
        <v>11.560090031874442</v>
      </c>
      <c r="Q2">
        <v>12.686730060200608</v>
      </c>
      <c r="R2">
        <v>12.283099266719798</v>
      </c>
      <c r="S2">
        <v>12.330502135232551</v>
      </c>
      <c r="T2">
        <v>11.918988403672824</v>
      </c>
      <c r="U2">
        <v>12.201659994251237</v>
      </c>
      <c r="V2">
        <v>11.887720952380477</v>
      </c>
      <c r="W2">
        <v>11.056365389555349</v>
      </c>
      <c r="X2">
        <v>10.283460370763088</v>
      </c>
      <c r="Y2">
        <v>11.98437190144579</v>
      </c>
      <c r="Z2">
        <v>12.292975269094148</v>
      </c>
      <c r="AA2">
        <v>12.530867286749029</v>
      </c>
      <c r="AB2">
        <v>11.185098914784437</v>
      </c>
      <c r="AC2">
        <v>10.832738858043948</v>
      </c>
      <c r="AD2">
        <v>10.529081659667625</v>
      </c>
      <c r="AE2">
        <v>9.9170862708727547</v>
      </c>
      <c r="AF2">
        <v>8.9663425713480738</v>
      </c>
      <c r="AG2">
        <v>9.0274001242203408</v>
      </c>
      <c r="AH2">
        <v>8.4659499244911469</v>
      </c>
      <c r="AI2">
        <v>8.236696775099265</v>
      </c>
      <c r="AJ2">
        <v>7.9644646477467242</v>
      </c>
      <c r="AK2">
        <v>7.4900751207466758</v>
      </c>
    </row>
    <row r="3" spans="1:37">
      <c r="A3" t="s">
        <v>18</v>
      </c>
      <c r="B3">
        <v>5.4304186388194413</v>
      </c>
      <c r="C3">
        <v>7.2090503762637201</v>
      </c>
      <c r="D3">
        <v>6.8921383870724995</v>
      </c>
      <c r="E3">
        <v>7.1293850663824569</v>
      </c>
      <c r="F3">
        <v>6.6018339486236908</v>
      </c>
      <c r="G3">
        <v>7.7902644303690591</v>
      </c>
      <c r="H3">
        <v>6.5308293068150851</v>
      </c>
      <c r="I3">
        <v>5.7991004537965525</v>
      </c>
      <c r="J3">
        <v>3.3799928624618412</v>
      </c>
      <c r="K3">
        <v>4.8799515411933987</v>
      </c>
      <c r="L3">
        <v>3.8645702584239654</v>
      </c>
      <c r="M3">
        <v>3.5781556977849398</v>
      </c>
      <c r="N3">
        <v>3.8150423882084512</v>
      </c>
      <c r="O3">
        <v>5.073488990459202</v>
      </c>
      <c r="P3">
        <v>4.4000049460890773</v>
      </c>
      <c r="Q3">
        <v>8.207199238995571</v>
      </c>
      <c r="R3">
        <v>7.374369081135737</v>
      </c>
      <c r="S3">
        <v>7.3460366119934353</v>
      </c>
      <c r="T3">
        <v>6.4784352231603632</v>
      </c>
      <c r="U3">
        <v>6.5508096386354113</v>
      </c>
      <c r="V3">
        <v>6.51553911121007</v>
      </c>
      <c r="W3">
        <v>8.2500365409492673</v>
      </c>
      <c r="X3">
        <v>6.8069134785616061</v>
      </c>
      <c r="Y3">
        <v>2.8219548628377593</v>
      </c>
      <c r="Z3">
        <v>9.2769654209381756</v>
      </c>
      <c r="AA3">
        <v>9.7578843939514606</v>
      </c>
      <c r="AB3">
        <v>11.048097695091865</v>
      </c>
      <c r="AC3">
        <v>12.997323788181278</v>
      </c>
      <c r="AD3">
        <v>12.601590118141463</v>
      </c>
      <c r="AE3">
        <v>13.07759924034465</v>
      </c>
      <c r="AF3">
        <v>10.375423035973842</v>
      </c>
      <c r="AG3">
        <v>10.697765894106963</v>
      </c>
      <c r="AH3">
        <v>10.729936017516552</v>
      </c>
      <c r="AI3">
        <v>11.480032881109835</v>
      </c>
      <c r="AJ3">
        <v>11.004835199600393</v>
      </c>
      <c r="AK3">
        <v>11.311395478872056</v>
      </c>
    </row>
    <row r="5" spans="1:37">
      <c r="R5" s="4">
        <f t="shared" ref="R5:AB5" si="0">+(R2-Q2)*1000</f>
        <v>-403.63079348080964</v>
      </c>
      <c r="S5" s="4">
        <f t="shared" si="0"/>
        <v>47.402868512753216</v>
      </c>
      <c r="T5" s="4">
        <f t="shared" si="0"/>
        <v>-411.51373155972772</v>
      </c>
      <c r="U5" s="4">
        <f t="shared" si="0"/>
        <v>282.67159057841343</v>
      </c>
      <c r="V5" s="4">
        <f t="shared" si="0"/>
        <v>-313.9390418707606</v>
      </c>
      <c r="W5" s="4">
        <f t="shared" si="0"/>
        <v>-831.35556282512721</v>
      </c>
      <c r="X5" s="4">
        <f t="shared" si="0"/>
        <v>-772.90501879226167</v>
      </c>
      <c r="Y5" s="4">
        <f t="shared" si="0"/>
        <v>1700.9115306827027</v>
      </c>
      <c r="Z5" s="4">
        <f t="shared" si="0"/>
        <v>308.60336764835773</v>
      </c>
      <c r="AA5" s="4">
        <f t="shared" si="0"/>
        <v>237.89201765488065</v>
      </c>
      <c r="AB5" s="4">
        <f t="shared" si="0"/>
        <v>-1345.768371964592</v>
      </c>
      <c r="AC5" s="4">
        <f t="shared" ref="AC5:AI5" si="1">+(AC2-AB2)*1000</f>
        <v>-352.36005674048874</v>
      </c>
      <c r="AD5" s="4">
        <f t="shared" si="1"/>
        <v>-303.65719837632275</v>
      </c>
      <c r="AE5" s="4">
        <f t="shared" si="1"/>
        <v>-611.99538879487034</v>
      </c>
      <c r="AF5" s="4">
        <f t="shared" si="1"/>
        <v>-950.74369952468101</v>
      </c>
      <c r="AG5" s="4">
        <f t="shared" si="1"/>
        <v>61.057552872266996</v>
      </c>
      <c r="AH5" s="4">
        <f t="shared" si="1"/>
        <v>-561.45019972919386</v>
      </c>
      <c r="AI5" s="4">
        <f t="shared" si="1"/>
        <v>-229.25314939188189</v>
      </c>
      <c r="AJ5" s="4">
        <f>+(AJ2-AI2)*1000</f>
        <v>-272.23212735254077</v>
      </c>
      <c r="AK5" s="4">
        <f>+(AK2-AJ2)*1000</f>
        <v>-474.38952700004842</v>
      </c>
    </row>
    <row r="6" spans="1:37">
      <c r="R6" s="4">
        <v>-341.33640535569998</v>
      </c>
      <c r="S6" s="4">
        <v>-87.646570673799999</v>
      </c>
      <c r="T6" s="4">
        <v>-120.8788692422</v>
      </c>
      <c r="U6" s="4">
        <v>136.79422772460001</v>
      </c>
      <c r="V6" s="4">
        <v>-206.41505010660001</v>
      </c>
      <c r="W6" s="4">
        <v>-712.2155486076</v>
      </c>
      <c r="X6" s="4">
        <v>-793.3285840497</v>
      </c>
      <c r="Y6" s="4">
        <v>1010.2632100551</v>
      </c>
      <c r="Z6" s="4">
        <v>-136.0542434795</v>
      </c>
      <c r="AA6" s="4">
        <v>-163.18618850230001</v>
      </c>
      <c r="AB6" s="4">
        <v>-1249.5419227430998</v>
      </c>
      <c r="AC6" s="4">
        <v>-110.11329866510005</v>
      </c>
      <c r="AD6" s="4">
        <v>794.74401556060002</v>
      </c>
      <c r="AE6" s="4">
        <v>-465.39864946839998</v>
      </c>
      <c r="AF6" s="4">
        <v>-923.34412399589996</v>
      </c>
      <c r="AG6" s="4">
        <v>115.73302483699999</v>
      </c>
      <c r="AH6" s="4">
        <v>-330.85019499470002</v>
      </c>
      <c r="AI6" s="4">
        <v>-185.52347094100003</v>
      </c>
      <c r="AJ6" s="4">
        <v>-364.5945780417</v>
      </c>
      <c r="AK6" s="4">
        <v>-606.94848730880005</v>
      </c>
    </row>
    <row r="8" spans="1:37">
      <c r="R8" s="4">
        <f t="shared" ref="R8:AI8" si="2">+(R3-Q3)*1000</f>
        <v>-832.830157859834</v>
      </c>
      <c r="S8" s="4">
        <f t="shared" si="2"/>
        <v>-28.332469142301697</v>
      </c>
      <c r="T8" s="4">
        <f t="shared" si="2"/>
        <v>-867.60138883307206</v>
      </c>
      <c r="U8" s="4">
        <f t="shared" si="2"/>
        <v>72.374415475048082</v>
      </c>
      <c r="V8" s="4">
        <f t="shared" si="2"/>
        <v>-35.270527425341314</v>
      </c>
      <c r="W8" s="4">
        <f t="shared" si="2"/>
        <v>1734.4974297391973</v>
      </c>
      <c r="X8" s="4">
        <f t="shared" si="2"/>
        <v>-1443.1230623876611</v>
      </c>
      <c r="Y8" s="4">
        <f t="shared" si="2"/>
        <v>-3984.9586157238468</v>
      </c>
      <c r="Z8" s="4">
        <f t="shared" si="2"/>
        <v>6455.0105581004163</v>
      </c>
      <c r="AA8" s="4">
        <f t="shared" si="2"/>
        <v>480.91897301328504</v>
      </c>
      <c r="AB8" s="4">
        <f t="shared" si="2"/>
        <v>1290.2133011404046</v>
      </c>
      <c r="AC8" s="4">
        <f t="shared" si="2"/>
        <v>1949.2260930894129</v>
      </c>
      <c r="AD8" s="4">
        <f t="shared" si="2"/>
        <v>-395.73367003981554</v>
      </c>
      <c r="AE8" s="4">
        <f t="shared" si="2"/>
        <v>476.00912220318747</v>
      </c>
      <c r="AF8" s="4">
        <f t="shared" si="2"/>
        <v>-2702.1762043708081</v>
      </c>
      <c r="AG8" s="4">
        <f t="shared" si="2"/>
        <v>322.3428581331209</v>
      </c>
      <c r="AH8" s="4">
        <f t="shared" si="2"/>
        <v>32.170123409589024</v>
      </c>
      <c r="AI8" s="4">
        <f t="shared" si="2"/>
        <v>750.09686359328316</v>
      </c>
      <c r="AJ8" s="4">
        <f>+(AJ3-AI3)*1000</f>
        <v>-475.1976815094423</v>
      </c>
      <c r="AK8" s="4">
        <f>+(AK3-AJ3)*1000</f>
        <v>306.56027927166286</v>
      </c>
    </row>
    <row r="9" spans="1:37">
      <c r="R9" s="4">
        <v>-273.33513733759997</v>
      </c>
      <c r="S9" s="4">
        <v>203.08906262939999</v>
      </c>
      <c r="T9" s="4">
        <v>-1409.6337358254</v>
      </c>
      <c r="U9" s="4">
        <v>179.54111750589999</v>
      </c>
      <c r="V9" s="4">
        <v>-1016.6610520658</v>
      </c>
      <c r="W9" s="4">
        <v>1547.0836843120001</v>
      </c>
      <c r="X9" s="4">
        <v>-236.87905605980001</v>
      </c>
      <c r="Y9" s="4">
        <v>-544.81644283590003</v>
      </c>
      <c r="Z9" s="4">
        <v>2762.4752222183001</v>
      </c>
      <c r="AA9" s="4">
        <v>1649.5550774011999</v>
      </c>
      <c r="AB9" s="4">
        <v>401.70599896639999</v>
      </c>
      <c r="AC9" s="4">
        <v>517.02618565099999</v>
      </c>
      <c r="AD9" s="4">
        <v>150.13008427919999</v>
      </c>
      <c r="AE9" s="4">
        <v>174.34841139470001</v>
      </c>
      <c r="AF9" s="4">
        <v>-2626.8184533413</v>
      </c>
      <c r="AG9" s="4">
        <v>579.50636464930005</v>
      </c>
      <c r="AH9" s="4">
        <v>173.77935387779999</v>
      </c>
      <c r="AI9" s="4">
        <v>785.28629498539999</v>
      </c>
      <c r="AJ9" s="4">
        <v>-1196.5635614293999</v>
      </c>
      <c r="AK9" s="4">
        <v>1173.5757495516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5.42578125" style="6" bestFit="1" customWidth="1"/>
    <col min="2" max="16384" width="9.140625" style="6"/>
  </cols>
  <sheetData>
    <row r="1" spans="1:35">
      <c r="B1" s="6" t="str">
        <f>+'Data 19'!A1</f>
        <v>Q4</v>
      </c>
      <c r="C1" s="6" t="str">
        <f>+'Data 19'!B1</f>
        <v>2008 Q1</v>
      </c>
      <c r="D1" s="6" t="str">
        <f>+'Data 19'!C1</f>
        <v>Q2</v>
      </c>
      <c r="E1" s="6" t="str">
        <f>+'Data 19'!D1</f>
        <v>Q3</v>
      </c>
      <c r="F1" s="6" t="str">
        <f>+'Data 19'!E1</f>
        <v>Q4</v>
      </c>
      <c r="G1" s="6" t="str">
        <f>+'Data 19'!F1</f>
        <v>2009 Q1</v>
      </c>
      <c r="H1" s="6" t="str">
        <f>+'Data 19'!G1</f>
        <v>Q2</v>
      </c>
      <c r="I1" s="6" t="str">
        <f>+'Data 19'!H1</f>
        <v>Q3</v>
      </c>
      <c r="J1" s="6" t="str">
        <f>+'Data 19'!I1</f>
        <v>Q4</v>
      </c>
      <c r="K1" s="6" t="str">
        <f>+'Data 19'!J1</f>
        <v>2010 Q1</v>
      </c>
      <c r="L1" s="6" t="str">
        <f>+'Data 19'!K1</f>
        <v>Q2</v>
      </c>
      <c r="M1" s="6" t="str">
        <f>+'Data 19'!L1</f>
        <v>Q3</v>
      </c>
      <c r="N1" s="6" t="str">
        <f>+'Data 19'!M1</f>
        <v>Q4</v>
      </c>
      <c r="O1" s="6" t="str">
        <f>+'Data 19'!N1</f>
        <v>2011 Q1</v>
      </c>
      <c r="P1" s="6" t="str">
        <f>+'Data 19'!O1</f>
        <v>Q2</v>
      </c>
      <c r="Q1" s="6" t="str">
        <f>+'Data 19'!P1</f>
        <v>Q3</v>
      </c>
      <c r="R1" s="6" t="str">
        <f>+'Data 19'!Q1</f>
        <v>Q4</v>
      </c>
      <c r="S1" s="6" t="str">
        <f>+'Data 19'!R1</f>
        <v>2012 Q1</v>
      </c>
      <c r="T1" s="6" t="str">
        <f>+'Data 19'!S1</f>
        <v>Q2</v>
      </c>
      <c r="U1" s="6" t="str">
        <f>+'Data 19'!T1</f>
        <v>Q3</v>
      </c>
      <c r="V1" s="6" t="str">
        <f>+'Data 19'!U1</f>
        <v>Q4</v>
      </c>
      <c r="W1" s="6" t="str">
        <f>+'Data 19'!V1</f>
        <v>2013 Q1</v>
      </c>
      <c r="X1" s="6" t="str">
        <f>+'Data 19'!W1</f>
        <v>Q2</v>
      </c>
      <c r="Y1" s="6" t="str">
        <f>+'Data 19'!X1</f>
        <v>Q3</v>
      </c>
      <c r="Z1" s="6" t="str">
        <f>+'Data 19'!Y1</f>
        <v>Q4</v>
      </c>
      <c r="AA1" s="6" t="str">
        <f>+'Data 19'!Z1</f>
        <v>2014 Q1</v>
      </c>
      <c r="AB1" s="6" t="str">
        <f>+'Data 19'!AA1</f>
        <v>Q2</v>
      </c>
      <c r="AC1" s="6" t="str">
        <f>+'Data 19'!AB1</f>
        <v>Q3</v>
      </c>
      <c r="AD1" s="6" t="str">
        <f>+'Data 19'!AC1</f>
        <v>Q4</v>
      </c>
      <c r="AE1" s="6" t="str">
        <f>+'Data 19'!AD1</f>
        <v>2015 Q1</v>
      </c>
      <c r="AF1" s="6" t="str">
        <f>+'Data 19'!AE1</f>
        <v>Q2</v>
      </c>
      <c r="AG1" s="6" t="str">
        <f>+'Data 19'!AF1</f>
        <v>Q3</v>
      </c>
      <c r="AH1" s="6" t="str">
        <f>+'Data 19'!AG1</f>
        <v>Q4</v>
      </c>
      <c r="AI1" s="6" t="str">
        <f>+'Data 19'!AH1</f>
        <v>2016 Q1</v>
      </c>
    </row>
    <row r="2" spans="1:35">
      <c r="A2" s="6" t="s">
        <v>85</v>
      </c>
      <c r="B2" s="7">
        <v>0</v>
      </c>
      <c r="C2" s="7">
        <v>1.2067851785506001</v>
      </c>
      <c r="D2" s="7">
        <v>0.5984182582605001</v>
      </c>
      <c r="E2" s="7">
        <v>1.6729985009717998</v>
      </c>
      <c r="F2" s="7">
        <v>1.6500101126232996</v>
      </c>
      <c r="G2" s="7">
        <v>1.3645583235608996</v>
      </c>
      <c r="H2" s="7">
        <v>2.4481566930801</v>
      </c>
      <c r="I2" s="7">
        <v>2.2796523906242001</v>
      </c>
      <c r="J2" s="7">
        <v>3.1387573272302003</v>
      </c>
      <c r="K2" s="7">
        <v>2.9215104913340002</v>
      </c>
      <c r="L2" s="7">
        <v>3.6125966904684002</v>
      </c>
      <c r="M2" s="7">
        <v>3.5813677580734002</v>
      </c>
      <c r="N2" s="7">
        <v>3.5791756579205001</v>
      </c>
      <c r="O2" s="7">
        <v>3.3222970565977001</v>
      </c>
      <c r="P2" s="7">
        <v>2.6906056510810004</v>
      </c>
      <c r="Q2" s="7">
        <v>1.8907753985243003</v>
      </c>
      <c r="R2" s="7">
        <v>2.9463651521590002</v>
      </c>
      <c r="S2" s="7">
        <v>2.7889812450598002</v>
      </c>
      <c r="T2" s="7">
        <v>2.5531129259716003</v>
      </c>
      <c r="U2" s="7">
        <v>1.3395931111770005</v>
      </c>
      <c r="V2" s="7">
        <v>1.2360368166091005</v>
      </c>
      <c r="W2" s="7">
        <v>2.0718513841025006</v>
      </c>
      <c r="X2" s="7">
        <v>1.7337459330889007</v>
      </c>
      <c r="Y2" s="7">
        <v>0.82587468695720068</v>
      </c>
      <c r="Z2" s="7">
        <v>0.85705797050520072</v>
      </c>
      <c r="AA2" s="7">
        <v>0.50436349557800075</v>
      </c>
      <c r="AB2" s="7">
        <v>9.6940527590500758E-2</v>
      </c>
      <c r="AC2" s="7">
        <v>-0.39826847637909918</v>
      </c>
      <c r="AD2" s="7">
        <v>-1.3247243845703993</v>
      </c>
      <c r="AE2" s="7">
        <v>-1.5293212555715994</v>
      </c>
      <c r="AF2" s="7">
        <v>-2.1321955729046995</v>
      </c>
      <c r="AG2" s="7">
        <v>-3.1767885741128996</v>
      </c>
      <c r="AH2" s="7">
        <v>-3.4420609691565995</v>
      </c>
    </row>
    <row r="3" spans="1:35">
      <c r="A3" s="6" t="s">
        <v>73</v>
      </c>
      <c r="B3" s="7">
        <v>0</v>
      </c>
      <c r="C3" s="7">
        <v>0.16369856763040003</v>
      </c>
      <c r="D3" s="7">
        <v>1.0641080699626</v>
      </c>
      <c r="E3" s="7">
        <v>1.8274033518434001</v>
      </c>
      <c r="F3" s="7">
        <v>0.51674336468070003</v>
      </c>
      <c r="G3" s="7">
        <v>1.1563025845078001</v>
      </c>
      <c r="H3" s="7">
        <v>1.4089262768223001</v>
      </c>
      <c r="I3" s="7">
        <v>1.2442100856466001</v>
      </c>
      <c r="J3" s="7">
        <v>0.59646506208260008</v>
      </c>
      <c r="K3" s="7">
        <v>0.90885619717420008</v>
      </c>
      <c r="L3" s="7">
        <v>1.1084644411414</v>
      </c>
      <c r="M3" s="7">
        <v>1.1609970064610999</v>
      </c>
      <c r="N3" s="7">
        <v>1.4269205854209999</v>
      </c>
      <c r="O3" s="7">
        <v>1.5285544409497998</v>
      </c>
      <c r="P3" s="7">
        <v>1.7701649344140997</v>
      </c>
      <c r="Q3" s="7">
        <v>1.8395545408989997</v>
      </c>
      <c r="R3" s="7">
        <v>1.0659546416698995</v>
      </c>
      <c r="S3" s="7">
        <v>1.0853795257376995</v>
      </c>
      <c r="T3" s="7">
        <v>1.1776032019120994</v>
      </c>
      <c r="U3" s="7">
        <v>2.2160389584635993</v>
      </c>
      <c r="V3" s="7">
        <v>1.7159139160598995</v>
      </c>
      <c r="W3" s="7">
        <v>1.2191064004782994</v>
      </c>
      <c r="X3" s="7">
        <v>1.7263439000156993</v>
      </c>
      <c r="Y3" s="7">
        <v>1.9619376690065993</v>
      </c>
      <c r="Z3" s="7">
        <v>1.7977528399441993</v>
      </c>
      <c r="AA3" s="7">
        <v>1.7402607013818994</v>
      </c>
      <c r="AB3" s="7">
        <v>2.1310393620487993</v>
      </c>
      <c r="AC3" s="7">
        <v>2.4893384021794995</v>
      </c>
      <c r="AD3" s="7">
        <v>2.6260216202070996</v>
      </c>
      <c r="AE3" s="7">
        <v>2.8847764484950997</v>
      </c>
      <c r="AF3" s="7">
        <v>3.3239337095497996</v>
      </c>
      <c r="AG3" s="7">
        <v>3.8427231849187997</v>
      </c>
      <c r="AH3" s="7">
        <v>3.3789656281842997</v>
      </c>
    </row>
    <row r="4" spans="1:35">
      <c r="A4" s="6" t="s">
        <v>86</v>
      </c>
      <c r="B4" s="7">
        <v>0</v>
      </c>
      <c r="C4" s="7">
        <v>1.370483746181</v>
      </c>
      <c r="D4" s="7">
        <v>1.6625263282231</v>
      </c>
      <c r="E4" s="7">
        <v>3.5004018528151999</v>
      </c>
      <c r="F4" s="7">
        <v>2.1667534773039998</v>
      </c>
      <c r="G4" s="7">
        <v>2.5208609080686997</v>
      </c>
      <c r="H4" s="7">
        <v>3.8570829699023998</v>
      </c>
      <c r="I4" s="7">
        <v>3.5238624762708</v>
      </c>
      <c r="J4" s="7">
        <v>3.7352223893128</v>
      </c>
      <c r="K4" s="7">
        <v>3.8303666885081999</v>
      </c>
      <c r="L4" s="7">
        <v>4.7210611316098001</v>
      </c>
      <c r="M4" s="7">
        <v>4.7423647645345</v>
      </c>
      <c r="N4" s="7">
        <v>5.0060962433415002</v>
      </c>
      <c r="O4" s="7">
        <v>4.8508514975475006</v>
      </c>
      <c r="P4" s="7">
        <v>4.4607705854951005</v>
      </c>
      <c r="Q4" s="7">
        <v>3.7303299394233003</v>
      </c>
      <c r="R4" s="7">
        <v>4.0123197938289001</v>
      </c>
      <c r="S4" s="7">
        <v>3.8743607707975003</v>
      </c>
      <c r="T4" s="7">
        <v>3.7307161278837002</v>
      </c>
      <c r="U4" s="7">
        <v>3.5556320696406001</v>
      </c>
      <c r="V4" s="7">
        <v>2.9519507326690002</v>
      </c>
      <c r="W4" s="7">
        <v>3.2909577845808</v>
      </c>
      <c r="X4" s="7">
        <v>3.4600898331045999</v>
      </c>
      <c r="Y4" s="7">
        <v>2.7878123559637999</v>
      </c>
      <c r="Z4" s="7">
        <v>2.6548108104493999</v>
      </c>
      <c r="AA4" s="7">
        <v>2.2446241969598999</v>
      </c>
      <c r="AB4" s="7">
        <v>2.2279798896392999</v>
      </c>
      <c r="AC4" s="7">
        <v>2.0910699258004</v>
      </c>
      <c r="AD4" s="7">
        <v>1.3012972356366999</v>
      </c>
      <c r="AE4" s="7">
        <v>1.3554551929234999</v>
      </c>
      <c r="AF4" s="7">
        <v>1.1917381366450999</v>
      </c>
      <c r="AG4" s="7">
        <v>0.66593461080589988</v>
      </c>
      <c r="AH4" s="7">
        <v>-6.3095340972300185E-2</v>
      </c>
    </row>
    <row r="5" spans="1:3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9"/>
      <c r="AC6" s="9"/>
      <c r="AD6" s="9"/>
      <c r="AE6" s="9"/>
      <c r="AF6" s="9"/>
      <c r="AG6" s="9"/>
      <c r="AH6" s="9"/>
    </row>
    <row r="7" spans="1:35">
      <c r="AB7" s="9"/>
      <c r="AC7" s="9"/>
      <c r="AD7" s="9"/>
      <c r="AE7" s="9"/>
      <c r="AF7" s="9"/>
      <c r="AG7" s="9"/>
      <c r="AH7" s="9"/>
    </row>
    <row r="8" spans="1:35">
      <c r="Z8" s="7"/>
      <c r="AA8" s="7"/>
      <c r="AB8" s="28"/>
      <c r="AC8" s="28"/>
      <c r="AD8" s="28"/>
      <c r="AE8" s="28"/>
      <c r="AF8" s="28"/>
      <c r="AG8" s="28"/>
      <c r="AH8" s="28"/>
    </row>
    <row r="10" spans="1:35">
      <c r="AB10" s="9"/>
      <c r="AC10" s="9"/>
      <c r="AD10" s="9"/>
      <c r="AE10" s="9"/>
      <c r="AF10" s="9"/>
      <c r="AG10" s="9"/>
      <c r="AH10" s="9"/>
    </row>
    <row r="12" spans="1:35">
      <c r="Z12" s="7"/>
      <c r="AD12" s="7"/>
      <c r="AH12" s="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H3" sqref="AH3"/>
    </sheetView>
  </sheetViews>
  <sheetFormatPr defaultRowHeight="15"/>
  <cols>
    <col min="1" max="1" width="32.5703125" customWidth="1"/>
  </cols>
  <sheetData>
    <row r="1" spans="1:35">
      <c r="B1" s="2" t="s">
        <v>0</v>
      </c>
      <c r="C1" s="2" t="s">
        <v>5</v>
      </c>
      <c r="D1" s="2" t="s">
        <v>2</v>
      </c>
      <c r="E1" s="2" t="s">
        <v>3</v>
      </c>
      <c r="F1" s="2" t="s">
        <v>0</v>
      </c>
      <c r="G1" s="2" t="s">
        <v>6</v>
      </c>
      <c r="H1" s="2" t="s">
        <v>2</v>
      </c>
      <c r="I1" s="2" t="s">
        <v>3</v>
      </c>
      <c r="J1" s="2" t="s">
        <v>0</v>
      </c>
      <c r="K1" s="2" t="s">
        <v>11</v>
      </c>
      <c r="L1" s="2" t="s">
        <v>2</v>
      </c>
      <c r="M1" s="2" t="s">
        <v>3</v>
      </c>
      <c r="N1" s="2" t="s">
        <v>0</v>
      </c>
      <c r="O1" s="2" t="s">
        <v>10</v>
      </c>
      <c r="P1" s="2" t="s">
        <v>2</v>
      </c>
      <c r="Q1" s="2" t="s">
        <v>3</v>
      </c>
      <c r="R1" s="2" t="s">
        <v>0</v>
      </c>
      <c r="S1" s="2" t="s">
        <v>8</v>
      </c>
      <c r="T1" s="2" t="s">
        <v>2</v>
      </c>
      <c r="U1" s="2" t="s">
        <v>3</v>
      </c>
      <c r="V1" s="2" t="s">
        <v>0</v>
      </c>
      <c r="W1" s="2" t="s">
        <v>9</v>
      </c>
      <c r="X1" s="2" t="s">
        <v>2</v>
      </c>
      <c r="Y1" s="2" t="s">
        <v>3</v>
      </c>
      <c r="Z1" s="2" t="s">
        <v>0</v>
      </c>
      <c r="AA1" t="s">
        <v>20</v>
      </c>
      <c r="AB1" t="s">
        <v>2</v>
      </c>
      <c r="AC1" t="s">
        <v>3</v>
      </c>
      <c r="AD1" t="s">
        <v>0</v>
      </c>
      <c r="AE1" t="str">
        <f>+'Data 19'!AD1</f>
        <v>2015 Q1</v>
      </c>
      <c r="AF1" t="str">
        <f>+'Data 19'!AE1</f>
        <v>Q2</v>
      </c>
      <c r="AG1" t="str">
        <f>+'Data 19'!AF1</f>
        <v>Q3</v>
      </c>
      <c r="AH1" t="str">
        <f>+'Data 19'!AG1</f>
        <v>Q4</v>
      </c>
      <c r="AI1" t="str">
        <f>+'Data 19'!AH1</f>
        <v>2016 Q1</v>
      </c>
    </row>
    <row r="2" spans="1:35">
      <c r="A2" t="s">
        <v>12</v>
      </c>
      <c r="B2" s="1">
        <v>0</v>
      </c>
      <c r="C2" s="1">
        <f t="shared" ref="C2:Y2" si="0">+SUM(C3:C6)</f>
        <v>0.52376978190010037</v>
      </c>
      <c r="D2" s="1">
        <f t="shared" si="0"/>
        <v>9.9969767992999642E-3</v>
      </c>
      <c r="E2" s="1">
        <f t="shared" si="0"/>
        <v>1.2153474189379001</v>
      </c>
      <c r="F2" s="1">
        <f t="shared" si="0"/>
        <v>-1.0570630520443007</v>
      </c>
      <c r="G2" s="1">
        <f t="shared" si="0"/>
        <v>0.2265912507365988</v>
      </c>
      <c r="H2" s="1">
        <f t="shared" si="0"/>
        <v>1.3819741782644996</v>
      </c>
      <c r="I2" s="1">
        <f t="shared" si="0"/>
        <v>2.1458447469470001</v>
      </c>
      <c r="J2" s="1">
        <f t="shared" si="0"/>
        <v>0.8010420792299997</v>
      </c>
      <c r="K2" s="1">
        <f t="shared" si="0"/>
        <v>0.96367775699619918</v>
      </c>
      <c r="L2" s="1">
        <f t="shared" si="0"/>
        <v>0.19011579281259783</v>
      </c>
      <c r="M2" s="1">
        <f t="shared" si="0"/>
        <v>1.3703198664603984</v>
      </c>
      <c r="N2" s="1">
        <f t="shared" si="0"/>
        <v>2.7193148435389958</v>
      </c>
      <c r="O2" s="1">
        <f t="shared" si="0"/>
        <v>1.4221531878809963</v>
      </c>
      <c r="P2" s="1">
        <f t="shared" si="0"/>
        <v>2.5669110689024963</v>
      </c>
      <c r="Q2" s="1">
        <f t="shared" si="0"/>
        <v>4.4730915034819949</v>
      </c>
      <c r="R2" s="1">
        <f t="shared" si="0"/>
        <v>5.046095316212396</v>
      </c>
      <c r="S2" s="1">
        <f t="shared" si="0"/>
        <v>5.2895202564123958</v>
      </c>
      <c r="T2" s="1">
        <f t="shared" si="0"/>
        <v>3.630502318500298</v>
      </c>
      <c r="U2" s="1">
        <f t="shared" si="0"/>
        <v>4.2012032823043963</v>
      </c>
      <c r="V2" s="1">
        <f t="shared" si="0"/>
        <v>2.9134743351559953</v>
      </c>
      <c r="W2" s="1">
        <f t="shared" si="0"/>
        <v>-0.18971340319970564</v>
      </c>
      <c r="X2" s="1">
        <f t="shared" si="0"/>
        <v>-9.9130332463507775E-2</v>
      </c>
      <c r="Y2" s="1">
        <f t="shared" si="0"/>
        <v>-0.67606970604140892</v>
      </c>
      <c r="Z2" s="1">
        <f t="shared" ref="Z2:AH2" si="1">+SUM(Z3:Z6)</f>
        <v>-2.4067950449428102</v>
      </c>
      <c r="AA2" s="1">
        <f t="shared" si="1"/>
        <v>-4.2068226476946133</v>
      </c>
      <c r="AB2" s="1">
        <f t="shared" si="1"/>
        <v>-3.1755955830702103</v>
      </c>
      <c r="AC2" s="1">
        <f t="shared" si="1"/>
        <v>-4.5774647390991161</v>
      </c>
      <c r="AD2" s="1">
        <f t="shared" si="1"/>
        <v>-5.2769225300587168</v>
      </c>
      <c r="AE2" s="1">
        <f t="shared" si="1"/>
        <v>-6.4478463381584188</v>
      </c>
      <c r="AF2" s="1">
        <f t="shared" si="1"/>
        <v>-7.0783952510187156</v>
      </c>
      <c r="AG2" s="1">
        <f t="shared" si="1"/>
        <v>-6.6602527153041162</v>
      </c>
      <c r="AH2" s="1">
        <f t="shared" si="1"/>
        <v>-7.4651456835694159</v>
      </c>
    </row>
    <row r="3" spans="1:35">
      <c r="A3" t="s">
        <v>16</v>
      </c>
      <c r="B3" s="1">
        <v>0</v>
      </c>
      <c r="C3" s="1">
        <v>4.24136492347E-2</v>
      </c>
      <c r="D3" s="1">
        <v>-0.77367133508170005</v>
      </c>
      <c r="E3" s="1">
        <v>0.18446482393800001</v>
      </c>
      <c r="F3" s="1">
        <v>-2.8959117044485998</v>
      </c>
      <c r="G3" s="1">
        <v>-2.9124805421344</v>
      </c>
      <c r="H3" s="1">
        <v>-3.8234672630927</v>
      </c>
      <c r="I3" s="1">
        <v>-3.1822684409518001</v>
      </c>
      <c r="J3" s="1">
        <v>-4.3439856031685</v>
      </c>
      <c r="K3" s="1">
        <v>-2.3156964776635003</v>
      </c>
      <c r="L3" s="1">
        <v>-3.6486668934501001</v>
      </c>
      <c r="M3" s="1">
        <v>-2.1974227107453999</v>
      </c>
      <c r="N3" s="1">
        <v>-2.4423866867888999</v>
      </c>
      <c r="O3" s="1">
        <v>-0.31272261252150013</v>
      </c>
      <c r="P3" s="1">
        <v>1.1014557913837999</v>
      </c>
      <c r="Q3" s="1">
        <v>2.7527348426560998</v>
      </c>
      <c r="R3" s="1">
        <v>2.5823154004783997</v>
      </c>
      <c r="S3" s="1">
        <v>3.2683863615083997</v>
      </c>
      <c r="T3" s="1">
        <v>2.9239187393125996</v>
      </c>
      <c r="U3" s="1">
        <v>5.0327829433479998</v>
      </c>
      <c r="V3" s="1">
        <v>5.2494687742466999</v>
      </c>
      <c r="W3" s="1">
        <v>5.0525157602043</v>
      </c>
      <c r="X3" s="1">
        <v>6.5879027331337001</v>
      </c>
      <c r="Y3" s="1">
        <v>6.1296416784621996</v>
      </c>
      <c r="Z3" s="1">
        <v>5.3703873035133993</v>
      </c>
      <c r="AA3" s="1">
        <v>5.5100182747293998</v>
      </c>
      <c r="AB3" s="1">
        <v>5.9592520296054001</v>
      </c>
      <c r="AC3" s="1">
        <v>4.7004292805154</v>
      </c>
      <c r="AD3" s="1">
        <v>5.1334824117514</v>
      </c>
      <c r="AE3" s="1">
        <v>5.3891723668660001</v>
      </c>
      <c r="AF3" s="1">
        <v>3.4945487353253002</v>
      </c>
      <c r="AG3" s="1">
        <v>2.8629008011112003</v>
      </c>
      <c r="AH3" s="1">
        <v>2.1850073915323005</v>
      </c>
    </row>
    <row r="4" spans="1:35">
      <c r="A4" t="s">
        <v>13</v>
      </c>
      <c r="B4" s="1">
        <v>0</v>
      </c>
      <c r="C4" s="1">
        <v>0.99774202502910025</v>
      </c>
      <c r="D4" s="1">
        <v>2.0766686367173</v>
      </c>
      <c r="E4" s="1">
        <v>2.1878290971583998</v>
      </c>
      <c r="F4" s="1">
        <v>9.0127325283994999</v>
      </c>
      <c r="G4" s="1">
        <v>13.7434420087734</v>
      </c>
      <c r="H4" s="1">
        <v>13.4379756950363</v>
      </c>
      <c r="I4" s="1">
        <v>16.292631884552399</v>
      </c>
      <c r="J4" s="1">
        <v>15.6155214560058</v>
      </c>
      <c r="K4" s="1">
        <v>17.689177890413699</v>
      </c>
      <c r="L4" s="1">
        <v>18.355388194730399</v>
      </c>
      <c r="M4" s="1">
        <v>17.248809154950798</v>
      </c>
      <c r="N4" s="1">
        <v>16.232816922266597</v>
      </c>
      <c r="O4" s="1">
        <v>19.056912822814898</v>
      </c>
      <c r="P4" s="1">
        <v>19.468334505357699</v>
      </c>
      <c r="Q4" s="1">
        <v>21.144824123334498</v>
      </c>
      <c r="R4" s="1">
        <v>18.563781908462399</v>
      </c>
      <c r="S4" s="1">
        <v>17.2569842280313</v>
      </c>
      <c r="T4" s="1">
        <v>17.226994853206598</v>
      </c>
      <c r="U4" s="1">
        <v>15.192547551256098</v>
      </c>
      <c r="V4" s="1">
        <v>12.799574212201097</v>
      </c>
      <c r="W4" s="1">
        <v>12.784110336013097</v>
      </c>
      <c r="X4" s="1">
        <v>11.008071064760996</v>
      </c>
      <c r="Y4" s="1">
        <v>7.950387047072196</v>
      </c>
      <c r="Z4" s="1">
        <v>9.952078920717895</v>
      </c>
      <c r="AA4" s="1">
        <v>11.274401878020894</v>
      </c>
      <c r="AB4" s="1">
        <v>11.615196431207295</v>
      </c>
      <c r="AC4" s="1">
        <v>10.843086669398394</v>
      </c>
      <c r="AD4" s="1">
        <v>8.0131061529244931</v>
      </c>
      <c r="AE4" s="1">
        <v>8.3474180957317934</v>
      </c>
      <c r="AF4" s="1">
        <v>7.7509376671848935</v>
      </c>
      <c r="AG4" s="1">
        <v>6.428836291160394</v>
      </c>
      <c r="AH4" s="1">
        <v>4.3676566433186945</v>
      </c>
    </row>
    <row r="5" spans="1:35">
      <c r="A5" t="s">
        <v>14</v>
      </c>
      <c r="B5" s="1">
        <v>0</v>
      </c>
      <c r="C5" s="1">
        <v>-0.44510305762300001</v>
      </c>
      <c r="D5" s="1">
        <v>-1.2079105528372001</v>
      </c>
      <c r="E5" s="1">
        <v>-1.0810671794094</v>
      </c>
      <c r="F5" s="1">
        <v>-7.6761226548972008</v>
      </c>
      <c r="G5" s="1">
        <v>-10.970553819343401</v>
      </c>
      <c r="H5" s="1">
        <v>-10.4397663539334</v>
      </c>
      <c r="I5" s="1">
        <v>-14.166405141794399</v>
      </c>
      <c r="J5" s="1">
        <v>-14.2436089023512</v>
      </c>
      <c r="K5" s="1">
        <v>-17.1537916510968</v>
      </c>
      <c r="L5" s="1">
        <v>-18.109764138522401</v>
      </c>
      <c r="M5" s="1">
        <v>-16.962480762864701</v>
      </c>
      <c r="N5" s="1">
        <v>-17.261472141030101</v>
      </c>
      <c r="O5" s="1">
        <v>-19.6812441487649</v>
      </c>
      <c r="P5" s="1">
        <v>-20.953502058241302</v>
      </c>
      <c r="Q5" s="1">
        <v>-22.231476353932003</v>
      </c>
      <c r="R5" s="1">
        <v>-21.135115869248104</v>
      </c>
      <c r="S5" s="1">
        <v>-18.327541851533002</v>
      </c>
      <c r="T5" s="1">
        <v>-18.817067432544402</v>
      </c>
      <c r="U5" s="1">
        <v>-17.927658826967402</v>
      </c>
      <c r="V5" s="1">
        <v>-17.783852951956003</v>
      </c>
      <c r="W5" s="1">
        <v>-19.628969635154004</v>
      </c>
      <c r="X5" s="1">
        <v>-18.972691469010705</v>
      </c>
      <c r="Y5" s="1">
        <v>-15.655194011339505</v>
      </c>
      <c r="Z5" s="1">
        <v>-18.993633518317406</v>
      </c>
      <c r="AA5" s="1">
        <v>-21.409151527548307</v>
      </c>
      <c r="AB5" s="1">
        <v>-21.218737351400208</v>
      </c>
      <c r="AC5" s="1">
        <v>-20.674859604692109</v>
      </c>
      <c r="AD5" s="1">
        <v>-19.735938351581311</v>
      </c>
      <c r="AE5" s="1">
        <v>-20.961462170439312</v>
      </c>
      <c r="AF5" s="1">
        <v>-19.32616540017591</v>
      </c>
      <c r="AG5" s="1">
        <v>-16.802077143707411</v>
      </c>
      <c r="AH5" s="1">
        <v>-14.831672612801611</v>
      </c>
    </row>
    <row r="6" spans="1:35">
      <c r="A6" t="s">
        <v>15</v>
      </c>
      <c r="B6" s="1">
        <v>0</v>
      </c>
      <c r="C6" s="1">
        <v>-7.1282834740699991E-2</v>
      </c>
      <c r="D6" s="1">
        <v>-8.5089771999099992E-2</v>
      </c>
      <c r="E6" s="1">
        <v>-7.5879322749099989E-2</v>
      </c>
      <c r="F6" s="1">
        <v>0.50223877890199997</v>
      </c>
      <c r="G6" s="1">
        <v>0.36618360344099998</v>
      </c>
      <c r="H6" s="1">
        <v>2.2072321002543003</v>
      </c>
      <c r="I6" s="1">
        <v>3.2018864451408002</v>
      </c>
      <c r="J6" s="1">
        <v>3.7731151287439002</v>
      </c>
      <c r="K6" s="1">
        <v>2.7439879953428004</v>
      </c>
      <c r="L6" s="1">
        <v>3.5931586300547003</v>
      </c>
      <c r="M6" s="1">
        <v>3.2814141851197003</v>
      </c>
      <c r="N6" s="1">
        <v>6.1903567490914</v>
      </c>
      <c r="O6" s="1">
        <v>2.3592071263525001</v>
      </c>
      <c r="P6" s="1">
        <v>2.9506228304022999</v>
      </c>
      <c r="Q6" s="1">
        <v>2.8070088914233997</v>
      </c>
      <c r="R6" s="1">
        <v>5.0351138765197003</v>
      </c>
      <c r="S6" s="1">
        <v>3.0916915184057006</v>
      </c>
      <c r="T6" s="1">
        <v>2.2966561585255008</v>
      </c>
      <c r="U6" s="1">
        <v>1.9035316146677008</v>
      </c>
      <c r="V6" s="1">
        <v>2.6482843006642005</v>
      </c>
      <c r="W6" s="1">
        <v>1.6026301357369006</v>
      </c>
      <c r="X6" s="1">
        <v>1.2775873386525005</v>
      </c>
      <c r="Y6" s="1">
        <v>0.89909557976370058</v>
      </c>
      <c r="Z6" s="1">
        <v>1.2643722491433005</v>
      </c>
      <c r="AA6" s="1">
        <v>0.41790872710340043</v>
      </c>
      <c r="AB6" s="1">
        <v>0.46869330751730043</v>
      </c>
      <c r="AC6" s="1">
        <v>0.55387891567920045</v>
      </c>
      <c r="AD6" s="1">
        <v>1.3124272568467006</v>
      </c>
      <c r="AE6" s="1">
        <v>0.77702536968310054</v>
      </c>
      <c r="AF6" s="1">
        <v>1.0022837466470005</v>
      </c>
      <c r="AG6" s="1">
        <v>0.85008733613170051</v>
      </c>
      <c r="AH6" s="1">
        <v>0.81386289438120052</v>
      </c>
    </row>
    <row r="8" spans="1:35">
      <c r="A8" t="s">
        <v>12</v>
      </c>
      <c r="AD8" s="1">
        <f>AD2-AC2</f>
        <v>-0.6994577909596007</v>
      </c>
      <c r="AE8" s="1">
        <f t="shared" ref="AE8:AG8" si="2">AE2-AD2</f>
        <v>-1.170923808099702</v>
      </c>
      <c r="AF8" s="1">
        <f t="shared" si="2"/>
        <v>-0.6305489128602968</v>
      </c>
      <c r="AG8" s="1">
        <f t="shared" si="2"/>
        <v>0.41814253571459936</v>
      </c>
      <c r="AH8" s="1">
        <f>AH2-AG2</f>
        <v>-0.80489296826529966</v>
      </c>
    </row>
    <row r="9" spans="1:35">
      <c r="A9" t="s">
        <v>16</v>
      </c>
      <c r="AD9" s="1">
        <f t="shared" ref="AD9:AG12" si="3">AD3-AC3</f>
        <v>0.43305313123599998</v>
      </c>
      <c r="AH9" s="1">
        <f t="shared" ref="AH9:AH12" si="4">AH3-AG3</f>
        <v>-0.67789340957889976</v>
      </c>
    </row>
    <row r="10" spans="1:35">
      <c r="A10" t="s">
        <v>13</v>
      </c>
      <c r="AD10" s="1">
        <f t="shared" si="3"/>
        <v>-2.8299805164739009</v>
      </c>
      <c r="AH10" s="1">
        <f t="shared" si="4"/>
        <v>-2.0611796478416995</v>
      </c>
    </row>
    <row r="11" spans="1:35">
      <c r="A11" t="s">
        <v>14</v>
      </c>
      <c r="AD11" s="3">
        <f t="shared" si="3"/>
        <v>0.93892125311079866</v>
      </c>
      <c r="AE11" s="3">
        <f t="shared" si="3"/>
        <v>-1.2255238188580009</v>
      </c>
      <c r="AF11" s="3">
        <f t="shared" si="3"/>
        <v>1.6352967702634018</v>
      </c>
      <c r="AG11" s="3">
        <f t="shared" si="3"/>
        <v>2.5240882564684988</v>
      </c>
      <c r="AH11" s="3">
        <f t="shared" si="4"/>
        <v>1.9704045309057996</v>
      </c>
    </row>
    <row r="12" spans="1:35">
      <c r="A12" t="s">
        <v>15</v>
      </c>
      <c r="AD12" s="1">
        <f t="shared" si="3"/>
        <v>0.75854834116750014</v>
      </c>
      <c r="AH12" s="1">
        <f t="shared" si="4"/>
        <v>-3.6224441750499992E-2</v>
      </c>
    </row>
    <row r="13" spans="1:35">
      <c r="AD13" s="1"/>
    </row>
    <row r="14" spans="1:35">
      <c r="A14" t="s">
        <v>12</v>
      </c>
      <c r="V14" s="1"/>
      <c r="Z14" s="1">
        <f>+Z2-V2</f>
        <v>-5.3202693800988055</v>
      </c>
      <c r="AD14" s="1">
        <f>+AD2-Z2</f>
        <v>-2.8701274851159067</v>
      </c>
      <c r="AH14" s="1">
        <f>+AH2-AD2</f>
        <v>-2.1882231535106991</v>
      </c>
    </row>
    <row r="15" spans="1:35">
      <c r="A15" t="s">
        <v>16</v>
      </c>
      <c r="AD15" s="1">
        <f t="shared" ref="AD15:AD18" si="5">+AD3-Z3</f>
        <v>-0.23690489176199936</v>
      </c>
      <c r="AH15" s="1">
        <f t="shared" ref="AH15:AH18" si="6">+AH3-AD3</f>
        <v>-2.9484750202190995</v>
      </c>
    </row>
    <row r="16" spans="1:35">
      <c r="A16" t="s">
        <v>13</v>
      </c>
      <c r="AD16" s="1">
        <f t="shared" si="5"/>
        <v>-1.9389727677934019</v>
      </c>
      <c r="AH16" s="1">
        <f t="shared" si="6"/>
        <v>-3.6454495096057986</v>
      </c>
    </row>
    <row r="17" spans="1:34">
      <c r="A17" t="s">
        <v>14</v>
      </c>
      <c r="AD17" s="1">
        <f t="shared" si="5"/>
        <v>-0.74230483326390484</v>
      </c>
      <c r="AH17" s="1">
        <f t="shared" si="6"/>
        <v>4.9042657387796993</v>
      </c>
    </row>
    <row r="18" spans="1:34">
      <c r="A18" t="s">
        <v>15</v>
      </c>
      <c r="AD18" s="1">
        <f t="shared" si="5"/>
        <v>4.8055007703400099E-2</v>
      </c>
      <c r="AH18" s="1">
        <f t="shared" si="6"/>
        <v>-0.49856436246550007</v>
      </c>
    </row>
    <row r="19" spans="1:34">
      <c r="AD1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2.28515625" style="6" customWidth="1"/>
    <col min="2" max="16384" width="9.140625" style="6"/>
  </cols>
  <sheetData>
    <row r="1" spans="1:34">
      <c r="A1" s="5" t="s">
        <v>25</v>
      </c>
      <c r="B1" s="6" t="s">
        <v>22</v>
      </c>
      <c r="C1" s="6" t="s">
        <v>23</v>
      </c>
      <c r="D1" s="6" t="s">
        <v>24</v>
      </c>
      <c r="E1" s="6" t="s">
        <v>25</v>
      </c>
      <c r="F1" s="6" t="s">
        <v>26</v>
      </c>
      <c r="G1" s="6" t="s">
        <v>23</v>
      </c>
      <c r="H1" s="6" t="s">
        <v>24</v>
      </c>
      <c r="I1" s="6" t="s">
        <v>25</v>
      </c>
      <c r="J1" s="6" t="s">
        <v>27</v>
      </c>
      <c r="K1" s="6" t="s">
        <v>23</v>
      </c>
      <c r="L1" s="6" t="s">
        <v>24</v>
      </c>
      <c r="M1" s="6" t="s">
        <v>25</v>
      </c>
      <c r="N1" s="6" t="s">
        <v>28</v>
      </c>
      <c r="O1" s="6" t="s">
        <v>23</v>
      </c>
      <c r="P1" s="6" t="s">
        <v>24</v>
      </c>
      <c r="Q1" s="6" t="s">
        <v>25</v>
      </c>
      <c r="R1" s="6" t="s">
        <v>29</v>
      </c>
      <c r="S1" s="6" t="s">
        <v>23</v>
      </c>
      <c r="T1" s="6" t="s">
        <v>24</v>
      </c>
      <c r="U1" s="6" t="s">
        <v>25</v>
      </c>
      <c r="V1" s="6" t="s">
        <v>30</v>
      </c>
      <c r="W1" s="6" t="s">
        <v>23</v>
      </c>
      <c r="X1" s="6" t="s">
        <v>24</v>
      </c>
      <c r="Y1" s="6" t="s">
        <v>25</v>
      </c>
      <c r="Z1" s="6" t="s">
        <v>31</v>
      </c>
      <c r="AA1" s="6" t="s">
        <v>23</v>
      </c>
      <c r="AB1" s="6" t="s">
        <v>24</v>
      </c>
      <c r="AC1" s="6" t="s">
        <v>25</v>
      </c>
      <c r="AD1" s="6" t="s">
        <v>35</v>
      </c>
      <c r="AE1" s="6" t="s">
        <v>23</v>
      </c>
      <c r="AF1" s="6" t="s">
        <v>24</v>
      </c>
      <c r="AG1" s="6" t="s">
        <v>25</v>
      </c>
      <c r="AH1" s="6" t="s">
        <v>36</v>
      </c>
    </row>
    <row r="2" spans="1:34">
      <c r="A2" s="6" t="s">
        <v>32</v>
      </c>
      <c r="B2" s="7">
        <v>-6.1967244113615001</v>
      </c>
      <c r="C2" s="7">
        <v>-5.7175929452904439</v>
      </c>
      <c r="D2" s="7">
        <v>-6.3171960239932394</v>
      </c>
      <c r="E2" s="7">
        <v>-6.1177729397074048</v>
      </c>
      <c r="F2" s="7">
        <v>-5.2359022588455391</v>
      </c>
      <c r="G2" s="7">
        <v>-3.6611313672099675</v>
      </c>
      <c r="H2" s="7">
        <v>-0.98394260135969502</v>
      </c>
      <c r="I2" s="7">
        <v>0.96035461351384688</v>
      </c>
      <c r="J2" s="7">
        <v>1.8088065869284218</v>
      </c>
      <c r="K2" s="7">
        <v>2.0467817145714329</v>
      </c>
      <c r="L2" s="7">
        <v>2.1413279723361005</v>
      </c>
      <c r="M2" s="7">
        <v>2.1065982802811498</v>
      </c>
      <c r="N2" s="7">
        <v>2.2451847190422383</v>
      </c>
      <c r="O2" s="7">
        <v>2.1131596836168551</v>
      </c>
      <c r="P2" s="7">
        <v>2.5255662443826608</v>
      </c>
      <c r="Q2" s="7">
        <v>3.0783350717158009</v>
      </c>
      <c r="R2" s="7">
        <v>2.8906797920946605</v>
      </c>
      <c r="S2" s="7">
        <v>3.4413555444733532</v>
      </c>
      <c r="T2" s="7">
        <v>3.8448251927662982</v>
      </c>
      <c r="U2" s="7">
        <v>4.3178885052800684</v>
      </c>
      <c r="V2" s="7">
        <v>5.4079326790770006</v>
      </c>
      <c r="W2" s="7">
        <v>5.9175671467475963</v>
      </c>
      <c r="X2" s="7">
        <v>6.5772794757541249</v>
      </c>
      <c r="Y2" s="7">
        <v>7.5473194814673334</v>
      </c>
      <c r="Z2" s="7">
        <v>7.1356842931158138</v>
      </c>
      <c r="AA2" s="7">
        <v>6.1591626519808198</v>
      </c>
      <c r="AB2" s="7">
        <v>5.9531189405109162</v>
      </c>
      <c r="AC2" s="7">
        <v>5.7571389561550967</v>
      </c>
      <c r="AD2" s="7">
        <v>6.6632784784343535</v>
      </c>
      <c r="AE2" s="7">
        <v>7.8892292042186689</v>
      </c>
      <c r="AF2" s="7">
        <v>7.930884373710728</v>
      </c>
      <c r="AG2" s="7">
        <v>8.7629343466354293</v>
      </c>
    </row>
    <row r="3" spans="1:34">
      <c r="A3" s="6" t="s">
        <v>33</v>
      </c>
      <c r="B3" s="7">
        <v>-6.6613088117817991</v>
      </c>
      <c r="C3" s="7">
        <v>-6.3875568476256026</v>
      </c>
      <c r="D3" s="7">
        <v>-7.6962706109968178</v>
      </c>
      <c r="E3" s="7">
        <v>-8.3385751867834319</v>
      </c>
      <c r="F3" s="7">
        <v>-6.3177017327593452</v>
      </c>
      <c r="G3" s="7">
        <v>-3.6046508976535567</v>
      </c>
      <c r="H3" s="7">
        <v>-1.5830872767542266</v>
      </c>
      <c r="I3" s="7">
        <v>0.26784038992893361</v>
      </c>
      <c r="J3" s="7">
        <v>0.87388568821056334</v>
      </c>
      <c r="K3" s="7">
        <v>0.3444404104003207</v>
      </c>
      <c r="L3" s="7">
        <v>0.71185460397381028</v>
      </c>
      <c r="M3" s="7">
        <v>1.1248681736991573</v>
      </c>
      <c r="N3" s="7">
        <v>0.7026953901921873</v>
      </c>
      <c r="O3" s="7">
        <v>-1.8111258654768963E-2</v>
      </c>
      <c r="P3" s="7">
        <v>0.29100989544974681</v>
      </c>
      <c r="Q3" s="7">
        <v>0.71751254020436761</v>
      </c>
      <c r="R3" s="7">
        <v>0.50051996128152088</v>
      </c>
      <c r="S3" s="7">
        <v>2.3581458570584313</v>
      </c>
      <c r="T3" s="7">
        <v>3.9362312381794453</v>
      </c>
      <c r="U3" s="7">
        <v>4.7127821479525416</v>
      </c>
      <c r="V3" s="7">
        <v>6.6220646120541309</v>
      </c>
      <c r="W3" s="7">
        <v>6.4958800721078926</v>
      </c>
      <c r="X3" s="7">
        <v>6.4665160521163365</v>
      </c>
      <c r="Y3" s="7">
        <v>6.3020061823862079</v>
      </c>
      <c r="Z3" s="7">
        <v>5.4577087651229057</v>
      </c>
      <c r="AA3" s="7">
        <v>4.6963465583753878</v>
      </c>
      <c r="AB3" s="7">
        <v>4.1152020686872968</v>
      </c>
      <c r="AC3" s="7">
        <v>4.7335923162447822</v>
      </c>
      <c r="AD3" s="7">
        <v>5.3085257557654622</v>
      </c>
      <c r="AE3" s="7">
        <v>6.3603797163597138</v>
      </c>
      <c r="AF3" s="7">
        <v>7.0626370183660168</v>
      </c>
      <c r="AG3" s="7">
        <v>7.6383016881556864</v>
      </c>
    </row>
    <row r="4" spans="1:34">
      <c r="A4" s="6" t="s">
        <v>34</v>
      </c>
      <c r="B4" s="7">
        <v>-0.46458440042029953</v>
      </c>
      <c r="C4" s="7">
        <v>-0.66996390233516001</v>
      </c>
      <c r="D4" s="7">
        <v>-1.3790745870035781</v>
      </c>
      <c r="E4" s="7">
        <v>-2.2208022470760271</v>
      </c>
      <c r="F4" s="7">
        <v>-1.0817994739138066</v>
      </c>
      <c r="G4" s="7">
        <v>5.6480469556411207E-2</v>
      </c>
      <c r="H4" s="7">
        <v>-0.59914467539453176</v>
      </c>
      <c r="I4" s="7">
        <v>-0.6925142235849131</v>
      </c>
      <c r="J4" s="7">
        <v>-0.93492089871785833</v>
      </c>
      <c r="K4" s="7">
        <v>-1.7023413041711126</v>
      </c>
      <c r="L4" s="7">
        <v>-1.4294733683622902</v>
      </c>
      <c r="M4" s="7">
        <v>-0.98173010658199233</v>
      </c>
      <c r="N4" s="7">
        <v>-1.5424893288500512</v>
      </c>
      <c r="O4" s="7">
        <v>-2.1312709422716245</v>
      </c>
      <c r="P4" s="7">
        <v>-2.2345563489329137</v>
      </c>
      <c r="Q4" s="7">
        <v>-2.3608225315114333</v>
      </c>
      <c r="R4" s="7">
        <v>-2.3901598308131398</v>
      </c>
      <c r="S4" s="7">
        <v>-1.083209687414922</v>
      </c>
      <c r="T4" s="7">
        <v>9.1406045413146356E-2</v>
      </c>
      <c r="U4" s="7">
        <v>0.39489364267247318</v>
      </c>
      <c r="V4" s="7">
        <v>1.2141319329771307</v>
      </c>
      <c r="W4" s="7">
        <v>0.57831292536029721</v>
      </c>
      <c r="X4" s="7">
        <v>-0.11076342363778811</v>
      </c>
      <c r="Y4" s="7">
        <v>-1.2453132990811266</v>
      </c>
      <c r="Z4" s="7">
        <v>-1.6779755279929069</v>
      </c>
      <c r="AA4" s="7">
        <v>-1.4628160936054322</v>
      </c>
      <c r="AB4" s="7">
        <v>-1.8379168718236187</v>
      </c>
      <c r="AC4" s="7">
        <v>-1.0235466399103146</v>
      </c>
      <c r="AD4" s="7">
        <v>-1.3547527226688911</v>
      </c>
      <c r="AE4" s="7">
        <v>-1.5288494878589536</v>
      </c>
      <c r="AF4" s="7">
        <v>-0.86824735534471364</v>
      </c>
      <c r="AG4" s="7">
        <v>-1.1246326584797435</v>
      </c>
    </row>
    <row r="5" spans="1:34">
      <c r="AB5" s="7"/>
      <c r="AC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3.28515625" style="6" bestFit="1" customWidth="1"/>
    <col min="2" max="16384" width="9.140625" style="6"/>
  </cols>
  <sheetData>
    <row r="1" spans="1:33">
      <c r="B1" s="6">
        <v>2008</v>
      </c>
      <c r="C1" s="6">
        <v>2009</v>
      </c>
      <c r="D1" s="6">
        <v>2010</v>
      </c>
      <c r="E1" s="6">
        <v>2011</v>
      </c>
      <c r="F1" s="6">
        <v>2012</v>
      </c>
      <c r="G1" s="6">
        <v>2013</v>
      </c>
      <c r="H1" s="6">
        <v>2014</v>
      </c>
      <c r="I1" s="6">
        <v>2015</v>
      </c>
    </row>
    <row r="2" spans="1:33">
      <c r="A2" s="6" t="s">
        <v>50</v>
      </c>
      <c r="B2" s="7">
        <v>8.9791325053774997</v>
      </c>
      <c r="C2" s="7">
        <v>-0.25098472227749996</v>
      </c>
      <c r="D2" s="7">
        <v>-1.1053982063968</v>
      </c>
      <c r="E2" s="7">
        <v>-0.72421447945780004</v>
      </c>
      <c r="F2" s="7">
        <v>-4.6657818815917995</v>
      </c>
      <c r="G2" s="7">
        <v>-6.379080095187601</v>
      </c>
      <c r="H2" s="7">
        <v>-4.9350797180803001</v>
      </c>
      <c r="I2" s="7">
        <v>-8.309112562612599</v>
      </c>
    </row>
    <row r="3" spans="1:33">
      <c r="A3" s="6" t="s">
        <v>47</v>
      </c>
      <c r="B3" s="7">
        <v>8.5397183987732994</v>
      </c>
      <c r="C3" s="7">
        <v>-2.3301581565206999</v>
      </c>
      <c r="D3" s="7">
        <v>-3.1732697031365995</v>
      </c>
      <c r="E3" s="7">
        <v>-4.1374931664468999</v>
      </c>
      <c r="F3" s="7">
        <v>-2.8116405845944996</v>
      </c>
      <c r="G3" s="7">
        <v>-2.0409382598293999</v>
      </c>
      <c r="H3" s="7">
        <v>-0.73103199269230046</v>
      </c>
      <c r="I3" s="7">
        <v>-4.5585744162489998</v>
      </c>
    </row>
    <row r="4" spans="1:33">
      <c r="A4" s="6" t="s">
        <v>48</v>
      </c>
      <c r="B4" s="7">
        <v>-1.4367175950123006</v>
      </c>
      <c r="C4" s="7">
        <v>1.8194135735645001</v>
      </c>
      <c r="D4" s="7">
        <v>2.0347553107686993</v>
      </c>
      <c r="E4" s="7">
        <v>1.5831119349644005</v>
      </c>
      <c r="F4" s="7">
        <v>-1.5511380360486993</v>
      </c>
      <c r="G4" s="7">
        <v>-3.8581945469062995</v>
      </c>
      <c r="H4" s="7">
        <v>-2.6774690544990003</v>
      </c>
      <c r="I4" s="7">
        <v>-1.6712245310258003</v>
      </c>
    </row>
    <row r="5" spans="1:33">
      <c r="A5" s="6" t="s">
        <v>49</v>
      </c>
      <c r="B5" s="7">
        <v>1.8761317016164998</v>
      </c>
      <c r="C5" s="7">
        <v>0.25975986067870011</v>
      </c>
      <c r="D5" s="7">
        <v>3.3116185971099811E-2</v>
      </c>
      <c r="E5" s="7">
        <v>1.8301667520246996</v>
      </c>
      <c r="F5" s="7">
        <v>-0.30300326094859953</v>
      </c>
      <c r="G5" s="7">
        <v>-0.47994728845189955</v>
      </c>
      <c r="H5" s="7">
        <v>-1.5265786708890001</v>
      </c>
      <c r="I5" s="7">
        <v>-2.0793136153377998</v>
      </c>
    </row>
    <row r="9" spans="1:33">
      <c r="AD9" s="6" t="e">
        <f>#REF!</f>
        <v>#REF!</v>
      </c>
      <c r="AE9" s="6" t="e">
        <f>#REF!</f>
        <v>#REF!</v>
      </c>
      <c r="AF9" s="6" t="e">
        <f>#REF!</f>
        <v>#REF!</v>
      </c>
      <c r="AG9" s="6" t="e">
        <f>#REF!</f>
        <v>#REF!</v>
      </c>
    </row>
    <row r="11" spans="1:33">
      <c r="AD11" s="8">
        <v>381.19620815970012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5.140625" style="6" customWidth="1"/>
    <col min="2" max="16384" width="9.140625" style="6"/>
  </cols>
  <sheetData>
    <row r="1" spans="1:34">
      <c r="B1" s="6" t="s">
        <v>22</v>
      </c>
      <c r="C1" s="6" t="s">
        <v>23</v>
      </c>
      <c r="D1" s="6" t="s">
        <v>24</v>
      </c>
      <c r="E1" s="6" t="s">
        <v>25</v>
      </c>
      <c r="F1" s="6" t="s">
        <v>26</v>
      </c>
      <c r="G1" s="6" t="s">
        <v>23</v>
      </c>
      <c r="H1" s="6" t="s">
        <v>24</v>
      </c>
      <c r="I1" s="6" t="s">
        <v>25</v>
      </c>
      <c r="J1" s="6" t="s">
        <v>27</v>
      </c>
      <c r="K1" s="6" t="s">
        <v>23</v>
      </c>
      <c r="L1" s="6" t="s">
        <v>24</v>
      </c>
      <c r="M1" s="6" t="s">
        <v>25</v>
      </c>
      <c r="N1" s="6" t="s">
        <v>28</v>
      </c>
      <c r="O1" s="6" t="s">
        <v>23</v>
      </c>
      <c r="P1" s="6" t="s">
        <v>24</v>
      </c>
      <c r="Q1" s="6" t="s">
        <v>25</v>
      </c>
      <c r="R1" s="6" t="s">
        <v>29</v>
      </c>
      <c r="S1" s="6" t="s">
        <v>23</v>
      </c>
      <c r="T1" s="6" t="s">
        <v>24</v>
      </c>
      <c r="U1" s="6" t="s">
        <v>25</v>
      </c>
      <c r="V1" s="6" t="s">
        <v>30</v>
      </c>
      <c r="W1" s="6" t="s">
        <v>23</v>
      </c>
      <c r="X1" s="6" t="s">
        <v>24</v>
      </c>
      <c r="Y1" s="6" t="s">
        <v>25</v>
      </c>
      <c r="Z1" s="6" t="s">
        <v>31</v>
      </c>
      <c r="AA1" s="6" t="s">
        <v>23</v>
      </c>
      <c r="AB1" s="6" t="s">
        <v>24</v>
      </c>
      <c r="AC1" s="6" t="s">
        <v>25</v>
      </c>
      <c r="AD1" s="6" t="s">
        <v>35</v>
      </c>
      <c r="AE1" s="6" t="s">
        <v>23</v>
      </c>
      <c r="AF1" s="6" t="s">
        <v>24</v>
      </c>
      <c r="AG1" s="6" t="s">
        <v>25</v>
      </c>
      <c r="AH1" s="6" t="str">
        <f>'Data 19'!AH1</f>
        <v>2016 Q1</v>
      </c>
    </row>
    <row r="2" spans="1:34">
      <c r="A2" s="6" t="s">
        <v>37</v>
      </c>
      <c r="B2" s="7">
        <v>-0.79688423550540011</v>
      </c>
      <c r="C2" s="7">
        <v>0.98578497764100004</v>
      </c>
      <c r="D2" s="7">
        <v>0.29166983997609985</v>
      </c>
      <c r="E2" s="7">
        <v>-1.1519483385566001</v>
      </c>
      <c r="F2" s="7">
        <v>-1.3579803706514</v>
      </c>
      <c r="G2" s="7">
        <v>0.7584995876792</v>
      </c>
      <c r="H2" s="7">
        <v>1.1808875287100999</v>
      </c>
      <c r="I2" s="7">
        <v>5.9678947276600072E-2</v>
      </c>
      <c r="J2" s="7">
        <v>-2.8250195981600085E-2</v>
      </c>
      <c r="K2" s="7">
        <v>0.38429776332369997</v>
      </c>
      <c r="L2" s="7">
        <v>-0.21640612428100006</v>
      </c>
      <c r="M2" s="7">
        <v>0.4852134220526001</v>
      </c>
      <c r="N2" s="7">
        <v>-0.36198443436720001</v>
      </c>
      <c r="O2" s="7">
        <v>0.30142057309050008</v>
      </c>
      <c r="P2" s="7">
        <v>-0.35505972965510002</v>
      </c>
      <c r="Q2" s="7">
        <v>-0.37150361570959989</v>
      </c>
      <c r="R2" s="7">
        <v>-0.22825042194420006</v>
      </c>
      <c r="S2" s="7">
        <v>-0.11244316279129998</v>
      </c>
      <c r="T2" s="7">
        <v>0.18528250309749988</v>
      </c>
      <c r="U2" s="7">
        <v>0.46095522337999995</v>
      </c>
      <c r="V2" s="7">
        <v>0.23829970836309997</v>
      </c>
      <c r="W2" s="7">
        <v>5.6883504121600023E-2</v>
      </c>
      <c r="X2" s="7">
        <v>0.12904644417629993</v>
      </c>
      <c r="Y2" s="7">
        <v>0.19335932406460005</v>
      </c>
      <c r="Z2" s="7">
        <v>-1.530152270380006E-2</v>
      </c>
      <c r="AA2" s="7">
        <v>-6.2021296588000041E-2</v>
      </c>
      <c r="AB2" s="7">
        <v>-1.1994679210499954E-2</v>
      </c>
      <c r="AC2" s="7">
        <v>-0.17530229347420004</v>
      </c>
      <c r="AD2" s="7">
        <v>0.10754986156530004</v>
      </c>
      <c r="AE2" s="7">
        <v>0.34927278706319997</v>
      </c>
      <c r="AF2" s="7">
        <v>0.28864552422129985</v>
      </c>
      <c r="AG2" s="7">
        <v>-5.9479839421799852E-2</v>
      </c>
      <c r="AH2" s="7"/>
    </row>
    <row r="3" spans="1:34">
      <c r="A3" s="6" t="s">
        <v>38</v>
      </c>
      <c r="B3" s="7">
        <f t="shared" ref="B3:AG3" si="0">+B5-B2-B4</f>
        <v>3.3807647934053997</v>
      </c>
      <c r="C3" s="7">
        <f t="shared" si="0"/>
        <v>1.1307137645156999</v>
      </c>
      <c r="D3" s="7">
        <f t="shared" si="0"/>
        <v>2.5514971931737001</v>
      </c>
      <c r="E3" s="7">
        <f t="shared" si="0"/>
        <v>2.6278397664758</v>
      </c>
      <c r="F3" s="7">
        <f t="shared" si="0"/>
        <v>1.7135051998374999</v>
      </c>
      <c r="G3" s="7">
        <f t="shared" si="0"/>
        <v>-1.5022887646431999</v>
      </c>
      <c r="H3" s="7">
        <f t="shared" si="0"/>
        <v>-0.42599347414950001</v>
      </c>
      <c r="I3" s="7">
        <f t="shared" si="0"/>
        <v>-0.53699440780319996</v>
      </c>
      <c r="J3" s="7">
        <f t="shared" si="0"/>
        <v>0.10792113816429998</v>
      </c>
      <c r="K3" s="7">
        <f t="shared" si="0"/>
        <v>-0.30082184801789991</v>
      </c>
      <c r="L3" s="7">
        <f t="shared" si="0"/>
        <v>0.13449437855560006</v>
      </c>
      <c r="M3" s="7">
        <f t="shared" si="0"/>
        <v>-1.6561926884445002</v>
      </c>
      <c r="N3" s="7">
        <f t="shared" si="0"/>
        <v>0.38424794172899995</v>
      </c>
      <c r="O3" s="7">
        <f t="shared" si="0"/>
        <v>-0.27886097637060009</v>
      </c>
      <c r="P3" s="7">
        <f t="shared" si="0"/>
        <v>-0.73369960901429998</v>
      </c>
      <c r="Q3" s="7">
        <f t="shared" si="0"/>
        <v>-1.9674175125361</v>
      </c>
      <c r="R3" s="7">
        <f t="shared" si="0"/>
        <v>-0.28186307806230093</v>
      </c>
      <c r="S3" s="7">
        <f t="shared" si="0"/>
        <v>-1.4387483673590997</v>
      </c>
      <c r="T3" s="7">
        <f t="shared" si="0"/>
        <v>-3.2490979983504999</v>
      </c>
      <c r="U3" s="7">
        <f t="shared" si="0"/>
        <v>-3.3631580408283002</v>
      </c>
      <c r="V3" s="7">
        <f t="shared" si="0"/>
        <v>-2.4550054903583001</v>
      </c>
      <c r="W3" s="7">
        <f t="shared" si="0"/>
        <v>-1.1014992775907002</v>
      </c>
      <c r="X3" s="7">
        <f t="shared" si="0"/>
        <v>-1.2496087939405998</v>
      </c>
      <c r="Y3" s="7">
        <f t="shared" si="0"/>
        <v>-3.6674170928301</v>
      </c>
      <c r="Z3" s="7">
        <f t="shared" si="0"/>
        <v>-1.3949998875323002</v>
      </c>
      <c r="AA3" s="7">
        <f t="shared" si="0"/>
        <v>0.48119669915320018</v>
      </c>
      <c r="AB3" s="7">
        <f t="shared" si="0"/>
        <v>-2.1204658014346003</v>
      </c>
      <c r="AC3" s="7">
        <f t="shared" si="0"/>
        <v>-3.3850635749358995</v>
      </c>
      <c r="AD3" s="7">
        <f t="shared" si="0"/>
        <v>-1.1575708958799003</v>
      </c>
      <c r="AE3" s="7">
        <f t="shared" si="0"/>
        <v>-1.3203273162159002</v>
      </c>
      <c r="AF3" s="7">
        <f t="shared" si="0"/>
        <v>-2.8086082112960993</v>
      </c>
      <c r="AG3" s="7">
        <f t="shared" si="0"/>
        <v>-3.8573181373003003</v>
      </c>
      <c r="AH3" s="7"/>
    </row>
    <row r="4" spans="1:34">
      <c r="A4" s="6" t="s">
        <v>39</v>
      </c>
      <c r="B4" s="7">
        <v>0.34805430256340014</v>
      </c>
      <c r="C4" s="7">
        <v>-0.3847780143217</v>
      </c>
      <c r="D4" s="7">
        <v>-0.33802665783680003</v>
      </c>
      <c r="E4" s="7">
        <v>0.33444511384690007</v>
      </c>
      <c r="F4" s="7">
        <v>0.12460119154720008</v>
      </c>
      <c r="G4" s="7">
        <v>-0.4948340990122001</v>
      </c>
      <c r="H4" s="7">
        <v>-0.31033403365939999</v>
      </c>
      <c r="I4" s="7">
        <v>0.54026797259079995</v>
      </c>
      <c r="J4" s="7">
        <v>-0.18794208966909992</v>
      </c>
      <c r="K4" s="7">
        <v>-0.81931643476460003</v>
      </c>
      <c r="L4" s="7">
        <v>0.1666401198612</v>
      </c>
      <c r="M4" s="7">
        <v>0.82496435280450009</v>
      </c>
      <c r="N4" s="7">
        <v>0.2795218378239</v>
      </c>
      <c r="O4" s="7">
        <v>-4.4837108079499997E-2</v>
      </c>
      <c r="P4" s="7">
        <v>0.85787171907939996</v>
      </c>
      <c r="Q4" s="7">
        <v>1.5660864345517997</v>
      </c>
      <c r="R4" s="7">
        <v>1.038319340566201</v>
      </c>
      <c r="S4" s="7">
        <v>-0.2710802948426001</v>
      </c>
      <c r="T4" s="7">
        <v>1.3043758435580002</v>
      </c>
      <c r="U4" s="7">
        <v>1.2899265719848003</v>
      </c>
      <c r="V4" s="7">
        <v>0.79962841880040003</v>
      </c>
      <c r="W4" s="7">
        <v>-0.73229575432720007</v>
      </c>
      <c r="X4" s="7">
        <v>-0.60183739205179998</v>
      </c>
      <c r="Y4" s="7">
        <v>2.0113663063850997</v>
      </c>
      <c r="Z4" s="7">
        <v>0.80038759595950015</v>
      </c>
      <c r="AA4" s="7">
        <v>-1.4511356693366999</v>
      </c>
      <c r="AB4" s="7">
        <v>0.9816775268154001</v>
      </c>
      <c r="AC4" s="7">
        <v>1.4179431852075994</v>
      </c>
      <c r="AD4" s="7">
        <v>-0.21978648149929994</v>
      </c>
      <c r="AE4" s="7">
        <v>-1.2447534297805001</v>
      </c>
      <c r="AF4" s="7">
        <v>0.53630315793979988</v>
      </c>
      <c r="AG4" s="7">
        <v>1.0769604179915999</v>
      </c>
      <c r="AH4" s="7"/>
    </row>
    <row r="5" spans="1:34">
      <c r="A5" s="6" t="s">
        <v>40</v>
      </c>
      <c r="B5" s="7">
        <v>2.9319348604633997</v>
      </c>
      <c r="C5" s="7">
        <v>1.731720727835</v>
      </c>
      <c r="D5" s="7">
        <v>2.5051403753130002</v>
      </c>
      <c r="E5" s="7">
        <v>1.8103365417660999</v>
      </c>
      <c r="F5" s="7">
        <v>0.48012602073329996</v>
      </c>
      <c r="G5" s="7">
        <v>-1.2386232759761999</v>
      </c>
      <c r="H5" s="7">
        <v>0.44456002090119989</v>
      </c>
      <c r="I5" s="7">
        <v>6.295251206420005E-2</v>
      </c>
      <c r="J5" s="7">
        <v>-0.10827114748640003</v>
      </c>
      <c r="K5" s="7">
        <v>-0.73584051945879991</v>
      </c>
      <c r="L5" s="7">
        <v>8.4728374135799978E-2</v>
      </c>
      <c r="M5" s="7">
        <v>-0.34601491358740005</v>
      </c>
      <c r="N5" s="7">
        <v>0.30178534518569994</v>
      </c>
      <c r="O5" s="7">
        <v>-2.2277511359599999E-2</v>
      </c>
      <c r="P5" s="7">
        <v>-0.23088761958999998</v>
      </c>
      <c r="Q5" s="7">
        <v>-0.77283469369390001</v>
      </c>
      <c r="R5" s="7">
        <v>0.52820584055969999</v>
      </c>
      <c r="S5" s="7">
        <v>-1.8222718249929999</v>
      </c>
      <c r="T5" s="7">
        <v>-1.7594396516950002</v>
      </c>
      <c r="U5" s="7">
        <v>-1.6122762454635</v>
      </c>
      <c r="V5" s="7">
        <v>-1.4170773631947999</v>
      </c>
      <c r="W5" s="7">
        <v>-1.7769115277963001</v>
      </c>
      <c r="X5" s="7">
        <v>-1.7223997418160999</v>
      </c>
      <c r="Y5" s="7">
        <v>-1.4626914623804002</v>
      </c>
      <c r="Z5" s="7">
        <v>-0.60991381427660007</v>
      </c>
      <c r="AA5" s="7">
        <v>-1.0319602667714998</v>
      </c>
      <c r="AB5" s="7">
        <v>-1.1507829538297001</v>
      </c>
      <c r="AC5" s="7">
        <v>-2.1424226832025002</v>
      </c>
      <c r="AD5" s="7">
        <v>-1.2698075158139002</v>
      </c>
      <c r="AE5" s="7">
        <v>-2.2158079589332003</v>
      </c>
      <c r="AF5" s="7">
        <v>-1.9836595291349999</v>
      </c>
      <c r="AG5" s="7">
        <v>-2.8398375587304998</v>
      </c>
      <c r="AH5" s="7"/>
    </row>
    <row r="6" spans="1:34">
      <c r="A6" s="6" t="s">
        <v>41</v>
      </c>
      <c r="B6" s="7">
        <v>1.6033429524502998</v>
      </c>
      <c r="C6" s="7">
        <v>1.371433002734</v>
      </c>
      <c r="D6" s="7">
        <v>2.0794300123791003</v>
      </c>
      <c r="E6" s="7">
        <v>1.5335254653213002</v>
      </c>
      <c r="F6" s="7">
        <v>0.42524150383079995</v>
      </c>
      <c r="G6" s="7">
        <v>-0.42548380008179998</v>
      </c>
      <c r="H6" s="7">
        <v>-0.6032200898958</v>
      </c>
      <c r="I6" s="7">
        <v>-0.29645541947109993</v>
      </c>
      <c r="J6" s="7">
        <v>-0.41222981702700001</v>
      </c>
      <c r="K6" s="7">
        <v>-0.68828086479579997</v>
      </c>
      <c r="L6" s="7">
        <v>-0.69796550872969998</v>
      </c>
      <c r="M6" s="7">
        <v>-0.27165968409280006</v>
      </c>
      <c r="N6" s="7">
        <v>-0.56378290171919998</v>
      </c>
      <c r="O6" s="7">
        <v>-0.59259018031419997</v>
      </c>
      <c r="P6" s="7">
        <v>-1.1529448077779001</v>
      </c>
      <c r="Q6" s="7">
        <v>-0.79777042801010001</v>
      </c>
      <c r="R6" s="7">
        <v>-0.3316308935967</v>
      </c>
      <c r="S6" s="7">
        <v>-1.0709267289104001</v>
      </c>
      <c r="T6" s="7">
        <v>-1.5371580893983001</v>
      </c>
      <c r="U6" s="7">
        <v>-1.3351107753367</v>
      </c>
      <c r="V6" s="7">
        <v>-1.4557542827223999</v>
      </c>
      <c r="W6" s="7">
        <v>-1.6531523850813001</v>
      </c>
      <c r="X6" s="7">
        <v>-2.1964753913083999</v>
      </c>
      <c r="Y6" s="7">
        <v>-2.3342415913395</v>
      </c>
      <c r="Z6" s="7">
        <v>-1.1011359509581</v>
      </c>
      <c r="AA6" s="7">
        <v>-0.6986135125438</v>
      </c>
      <c r="AB6" s="7">
        <v>-2.0218660123629002</v>
      </c>
      <c r="AC6" s="7">
        <v>-2.180578587022</v>
      </c>
      <c r="AD6" s="7">
        <v>-2.1217703887827</v>
      </c>
      <c r="AE6" s="7">
        <v>-2.0840366996470001</v>
      </c>
      <c r="AF6" s="7">
        <v>-2.1610583014831</v>
      </c>
      <c r="AG6" s="7">
        <v>-3.1656473122083999</v>
      </c>
      <c r="AH6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/>
  </sheetViews>
  <sheetFormatPr defaultRowHeight="12.75"/>
  <cols>
    <col min="1" max="1" width="39.42578125" style="6" bestFit="1" customWidth="1"/>
    <col min="2" max="4" width="9.140625" style="6" customWidth="1"/>
    <col min="5" max="16384" width="9.140625" style="6"/>
  </cols>
  <sheetData>
    <row r="1" spans="1:11">
      <c r="B1" s="6">
        <v>2006</v>
      </c>
      <c r="C1" s="6">
        <v>2007</v>
      </c>
      <c r="D1" s="6">
        <v>2008</v>
      </c>
      <c r="E1" s="6">
        <v>2009</v>
      </c>
      <c r="F1" s="6">
        <v>2010</v>
      </c>
      <c r="G1" s="6">
        <v>2011</v>
      </c>
      <c r="H1" s="6">
        <v>2012</v>
      </c>
      <c r="I1" s="6">
        <v>2013</v>
      </c>
      <c r="J1" s="6">
        <v>2014</v>
      </c>
      <c r="K1" s="6">
        <v>2015</v>
      </c>
    </row>
    <row r="2" spans="1:11">
      <c r="A2" s="6" t="s">
        <v>38</v>
      </c>
      <c r="B2" s="7">
        <v>6.2881649722021002</v>
      </c>
      <c r="C2" s="7">
        <v>11.115650562459301</v>
      </c>
      <c r="D2" s="7">
        <v>9.6908155175706003</v>
      </c>
      <c r="E2" s="7">
        <v>-0.75177144675839991</v>
      </c>
      <c r="F2" s="7">
        <v>-1.7145990197425003</v>
      </c>
      <c r="G2" s="7">
        <v>-2.5957301561919994</v>
      </c>
      <c r="H2" s="7">
        <v>-8.3328674846002002</v>
      </c>
      <c r="I2" s="7">
        <v>-8.4735306547196991</v>
      </c>
      <c r="J2" s="7">
        <v>-6.419332564749598</v>
      </c>
      <c r="K2" s="7">
        <v>-9.1438245606921988</v>
      </c>
    </row>
    <row r="3" spans="1:11">
      <c r="A3" s="6" t="s">
        <v>42</v>
      </c>
      <c r="B3" s="7">
        <v>1.9520182641011998</v>
      </c>
      <c r="C3" s="7">
        <v>-0.28579390133760035</v>
      </c>
      <c r="D3" s="7">
        <v>2.4112739247371002</v>
      </c>
      <c r="E3" s="7">
        <v>0.1530753215801999</v>
      </c>
      <c r="F3" s="7">
        <v>0.76174708380889999</v>
      </c>
      <c r="G3" s="7">
        <v>0.9716873359866004</v>
      </c>
      <c r="H3" s="7">
        <v>2.0945780638471025</v>
      </c>
      <c r="I3" s="7">
        <v>1.1520483464578997</v>
      </c>
      <c r="J3" s="7">
        <v>2.9693212299275991</v>
      </c>
      <c r="K3" s="7">
        <v>-0.21828856019880005</v>
      </c>
    </row>
    <row r="4" spans="1:11">
      <c r="A4" s="6" t="s">
        <v>43</v>
      </c>
      <c r="B4" s="7">
        <v>7.5560142712916996</v>
      </c>
      <c r="C4" s="7">
        <v>6.1486255421635994</v>
      </c>
      <c r="D4" s="7">
        <v>8.9791325053774997</v>
      </c>
      <c r="E4" s="7">
        <v>-0.25098472227750007</v>
      </c>
      <c r="F4" s="7">
        <v>-1.1053982063968004</v>
      </c>
      <c r="G4" s="7">
        <v>-0.72421447945779982</v>
      </c>
      <c r="H4" s="7">
        <v>-4.6657818815917995</v>
      </c>
      <c r="I4" s="7">
        <v>-6.3790800951876001</v>
      </c>
      <c r="J4" s="7">
        <v>-4.9350797180803001</v>
      </c>
      <c r="K4" s="7">
        <v>-8.309112562612599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/>
  </sheetViews>
  <sheetFormatPr defaultRowHeight="12.75"/>
  <cols>
    <col min="1" max="1" width="24.42578125" style="10" customWidth="1"/>
    <col min="2" max="4" width="10.42578125" style="10" bestFit="1" customWidth="1"/>
    <col min="5" max="6" width="11.42578125" style="10" bestFit="1" customWidth="1"/>
    <col min="7" max="11" width="10.42578125" style="10" bestFit="1" customWidth="1"/>
    <col min="12" max="16384" width="9.140625" style="10"/>
  </cols>
  <sheetData>
    <row r="1" spans="1:11">
      <c r="B1" s="10">
        <v>2006</v>
      </c>
      <c r="C1" s="10">
        <v>2007</v>
      </c>
      <c r="D1" s="10">
        <v>2008</v>
      </c>
      <c r="E1" s="10">
        <v>2009</v>
      </c>
      <c r="F1" s="10">
        <v>2010</v>
      </c>
      <c r="G1" s="10">
        <v>2011</v>
      </c>
      <c r="H1" s="10">
        <v>2012</v>
      </c>
      <c r="I1" s="10">
        <v>2013</v>
      </c>
      <c r="J1" s="10">
        <v>2014</v>
      </c>
      <c r="K1" s="10">
        <v>2015</v>
      </c>
    </row>
    <row r="2" spans="1:11">
      <c r="A2" s="10" t="s">
        <v>44</v>
      </c>
      <c r="B2" s="30">
        <v>3.8423069517978004</v>
      </c>
      <c r="C2" s="30">
        <v>4.2029969931474005</v>
      </c>
      <c r="D2" s="30">
        <v>4.0643749270058001</v>
      </c>
      <c r="E2" s="30">
        <v>3.5219483813232002</v>
      </c>
      <c r="F2" s="30">
        <v>4.0607020870091999</v>
      </c>
      <c r="G2" s="30">
        <v>3.3985482110012999</v>
      </c>
      <c r="H2" s="30">
        <v>3.2533807281661002</v>
      </c>
      <c r="I2" s="30">
        <v>2.9381941662017996</v>
      </c>
      <c r="J2" s="30">
        <v>2.7530035762795002</v>
      </c>
      <c r="K2" s="30">
        <v>3.1998863818392</v>
      </c>
    </row>
    <row r="3" spans="1:11">
      <c r="A3" s="10" t="s">
        <v>45</v>
      </c>
      <c r="B3" s="30">
        <v>1.3586480250936002</v>
      </c>
      <c r="C3" s="30">
        <v>2.2744947402658999</v>
      </c>
      <c r="D3" s="30">
        <v>0.89514538760460016</v>
      </c>
      <c r="E3" s="30">
        <v>-0.19175726067869994</v>
      </c>
      <c r="F3" s="30">
        <v>-0.18609565174770001</v>
      </c>
      <c r="G3" s="30">
        <v>1.2258909934707003</v>
      </c>
      <c r="H3" s="30">
        <v>1.4619751051962002</v>
      </c>
      <c r="I3" s="30">
        <v>1.5347975559201998</v>
      </c>
      <c r="J3" s="30">
        <v>3.7289520901390998</v>
      </c>
      <c r="K3" s="30">
        <v>3.1919350726909004</v>
      </c>
    </row>
    <row r="4" spans="1:11">
      <c r="A4" s="10" t="s">
        <v>46</v>
      </c>
      <c r="B4" s="30">
        <v>73.876950845945203</v>
      </c>
      <c r="C4" s="30">
        <v>64.886180733613074</v>
      </c>
      <c r="D4" s="30">
        <v>81.950968423950911</v>
      </c>
      <c r="E4" s="30">
        <v>105.75814581601517</v>
      </c>
      <c r="F4" s="30">
        <v>104.80295624490026</v>
      </c>
      <c r="G4" s="30">
        <v>73.491034495918555</v>
      </c>
      <c r="H4" s="30">
        <v>68.995444737121062</v>
      </c>
      <c r="I4" s="30">
        <v>65.687449222640467</v>
      </c>
      <c r="J4" s="30">
        <v>42.471805084106435</v>
      </c>
      <c r="K4" s="30">
        <v>50.062199086792894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3.42578125" style="6" bestFit="1" customWidth="1"/>
    <col min="2" max="16384" width="9.140625" style="6"/>
  </cols>
  <sheetData>
    <row r="1" spans="1:35">
      <c r="B1" s="6" t="str">
        <f>+'Data 19'!A1</f>
        <v>Q4</v>
      </c>
      <c r="C1" s="6" t="str">
        <f>+'Data 19'!B1</f>
        <v>2008 Q1</v>
      </c>
      <c r="D1" s="6" t="str">
        <f>+'Data 19'!C1</f>
        <v>Q2</v>
      </c>
      <c r="E1" s="6" t="str">
        <f>+'Data 19'!D1</f>
        <v>Q3</v>
      </c>
      <c r="F1" s="6" t="str">
        <f>+'Data 19'!E1</f>
        <v>Q4</v>
      </c>
      <c r="G1" s="6" t="str">
        <f>+'Data 19'!F1</f>
        <v>2009 Q1</v>
      </c>
      <c r="H1" s="6" t="str">
        <f>+'Data 19'!G1</f>
        <v>Q2</v>
      </c>
      <c r="I1" s="6" t="str">
        <f>+'Data 19'!H1</f>
        <v>Q3</v>
      </c>
      <c r="J1" s="6" t="str">
        <f>+'Data 19'!I1</f>
        <v>Q4</v>
      </c>
      <c r="K1" s="6" t="str">
        <f>+'Data 19'!J1</f>
        <v>2010 Q1</v>
      </c>
      <c r="L1" s="6" t="str">
        <f>+'Data 19'!K1</f>
        <v>Q2</v>
      </c>
      <c r="M1" s="6" t="str">
        <f>+'Data 19'!L1</f>
        <v>Q3</v>
      </c>
      <c r="N1" s="6" t="str">
        <f>+'Data 19'!M1</f>
        <v>Q4</v>
      </c>
      <c r="O1" s="6" t="str">
        <f>+'Data 19'!N1</f>
        <v>2011 Q1</v>
      </c>
      <c r="P1" s="6" t="str">
        <f>+'Data 19'!O1</f>
        <v>Q2</v>
      </c>
      <c r="Q1" s="6" t="str">
        <f>+'Data 19'!P1</f>
        <v>Q3</v>
      </c>
      <c r="R1" s="6" t="str">
        <f>+'Data 19'!Q1</f>
        <v>Q4</v>
      </c>
      <c r="S1" s="6" t="str">
        <f>+'Data 19'!R1</f>
        <v>2012 Q1</v>
      </c>
      <c r="T1" s="6" t="str">
        <f>+'Data 19'!S1</f>
        <v>Q2</v>
      </c>
      <c r="U1" s="6" t="str">
        <f>+'Data 19'!T1</f>
        <v>Q3</v>
      </c>
      <c r="V1" s="6" t="str">
        <f>+'Data 19'!U1</f>
        <v>Q4</v>
      </c>
      <c r="W1" s="6" t="str">
        <f>+'Data 19'!V1</f>
        <v>2013 Q1</v>
      </c>
      <c r="X1" s="6" t="str">
        <f>+'Data 19'!W1</f>
        <v>Q2</v>
      </c>
      <c r="Y1" s="6" t="str">
        <f>+'Data 19'!X1</f>
        <v>Q3</v>
      </c>
      <c r="Z1" s="6" t="str">
        <f>+'Data 19'!Y1</f>
        <v>Q4</v>
      </c>
      <c r="AA1" s="6" t="str">
        <f>+'Data 19'!Z1</f>
        <v>2014 Q1</v>
      </c>
      <c r="AB1" s="6" t="str">
        <f>+'Data 19'!AA1</f>
        <v>Q2</v>
      </c>
      <c r="AC1" s="6" t="str">
        <f>+'Data 19'!AB1</f>
        <v>Q3</v>
      </c>
      <c r="AD1" s="6" t="str">
        <f>+'Data 19'!AC1</f>
        <v>Q4</v>
      </c>
      <c r="AE1" s="6" t="str">
        <f>+'Data 19'!AD1</f>
        <v>2015 Q1</v>
      </c>
      <c r="AF1" s="6" t="str">
        <f>+'Data 19'!AE1</f>
        <v>Q2</v>
      </c>
      <c r="AG1" s="6" t="str">
        <f>+'Data 19'!AF1</f>
        <v>Q3</v>
      </c>
      <c r="AH1" s="6" t="str">
        <f>+'Data 19'!AG1</f>
        <v>Q4</v>
      </c>
      <c r="AI1" s="6" t="str">
        <f>+'Data 19'!AH1</f>
        <v>2016 Q1</v>
      </c>
    </row>
    <row r="2" spans="1:35">
      <c r="A2" s="11" t="s">
        <v>51</v>
      </c>
      <c r="B2" s="6">
        <v>0</v>
      </c>
      <c r="C2" s="7">
        <v>-3.0364985086499929E-2</v>
      </c>
      <c r="D2" s="7">
        <v>0.71361424941460005</v>
      </c>
      <c r="E2" s="7">
        <v>0.69827403366730001</v>
      </c>
      <c r="F2" s="7">
        <v>2.4112739247371002</v>
      </c>
      <c r="G2" s="7">
        <v>2.9575487159928002</v>
      </c>
      <c r="H2" s="7">
        <v>1.6665467378129002</v>
      </c>
      <c r="I2" s="7">
        <v>1.7344608722941002</v>
      </c>
      <c r="J2" s="7">
        <v>2.5643492463172999</v>
      </c>
      <c r="K2" s="7">
        <v>2.3464527987479999</v>
      </c>
      <c r="L2" s="7">
        <v>1.8923580412529999</v>
      </c>
      <c r="M2" s="7">
        <v>2.4261423948251002</v>
      </c>
      <c r="N2" s="7">
        <v>3.3260963301261999</v>
      </c>
      <c r="O2" s="7">
        <v>3.5198299772842998</v>
      </c>
      <c r="P2" s="7">
        <v>3.3293163088376998</v>
      </c>
      <c r="Q2" s="7">
        <v>2.9776564605168998</v>
      </c>
      <c r="R2" s="7">
        <v>4.2977836661128004</v>
      </c>
      <c r="S2" s="7">
        <v>4.8326473182730014</v>
      </c>
      <c r="T2" s="7">
        <v>4.3921879559951016</v>
      </c>
      <c r="U2" s="7">
        <v>5.2445567620167015</v>
      </c>
      <c r="V2" s="7">
        <v>6.3923617299599016</v>
      </c>
      <c r="W2" s="7">
        <v>6.8824004770863016</v>
      </c>
      <c r="X2" s="7">
        <v>6.2012689346244017</v>
      </c>
      <c r="Y2" s="7">
        <v>5.4452206950558022</v>
      </c>
      <c r="Z2" s="7">
        <v>7.544410076417801</v>
      </c>
      <c r="AA2" s="7">
        <v>8.5295101148156007</v>
      </c>
      <c r="AB2" s="7">
        <v>7.0776772581091008</v>
      </c>
      <c r="AC2" s="7">
        <v>8.3623376984537998</v>
      </c>
      <c r="AD2" s="7">
        <v>10.513731306345399</v>
      </c>
      <c r="AE2" s="7">
        <v>10.315517048857599</v>
      </c>
      <c r="AF2" s="7">
        <v>9.1046769833061987</v>
      </c>
      <c r="AG2" s="7">
        <v>9.6934028065815987</v>
      </c>
      <c r="AH2" s="7">
        <v>10.295442746146598</v>
      </c>
    </row>
    <row r="3" spans="1:35">
      <c r="A3" s="11" t="s">
        <v>52</v>
      </c>
      <c r="B3" s="6">
        <v>0</v>
      </c>
      <c r="C3" s="7">
        <v>0.37841928764990007</v>
      </c>
      <c r="D3" s="7">
        <v>-0.75033796117289986</v>
      </c>
      <c r="E3" s="7">
        <v>-1.0730244032623999</v>
      </c>
      <c r="F3" s="7">
        <v>-2.4515791804852998</v>
      </c>
      <c r="G3" s="7">
        <v>-2.8732527801937997</v>
      </c>
      <c r="H3" s="7">
        <v>-2.0770849010260997</v>
      </c>
      <c r="I3" s="7">
        <v>-2.4553330691666995</v>
      </c>
      <c r="J3" s="7">
        <v>-2.7449534705990994</v>
      </c>
      <c r="K3" s="7">
        <v>-2.7149991126988993</v>
      </c>
      <c r="L3" s="7">
        <v>-3.0802207899684992</v>
      </c>
      <c r="M3" s="7">
        <v>-3.4473650236793993</v>
      </c>
      <c r="N3" s="7">
        <v>-3.5223546061759992</v>
      </c>
      <c r="O3" s="7">
        <v>-3.4365664155101991</v>
      </c>
      <c r="P3" s="7">
        <v>-3.290889855143099</v>
      </c>
      <c r="Q3" s="7">
        <v>-2.0813582877428991</v>
      </c>
      <c r="R3" s="7">
        <v>-1.835399058786999</v>
      </c>
      <c r="S3" s="7">
        <v>-1.3319433703809991</v>
      </c>
      <c r="T3" s="7">
        <v>-1.1625643029456991</v>
      </c>
      <c r="U3" s="7">
        <v>-0.71055726540929909</v>
      </c>
      <c r="V3" s="7">
        <v>-0.56843566136769907</v>
      </c>
      <c r="W3" s="7">
        <v>-0.2588459896936991</v>
      </c>
      <c r="X3" s="7">
        <v>-0.31001020155899911</v>
      </c>
      <c r="Y3" s="7">
        <v>-0.15579935404219911</v>
      </c>
      <c r="Z3" s="7">
        <v>-0.24362242901909911</v>
      </c>
      <c r="AA3" s="7">
        <v>-0.42833487145739912</v>
      </c>
      <c r="AB3" s="7">
        <v>-0.42763768408759917</v>
      </c>
      <c r="AC3" s="7">
        <v>-0.73062059761689913</v>
      </c>
      <c r="AD3" s="7">
        <v>-1.4640710203008991</v>
      </c>
      <c r="AE3" s="7">
        <v>-1.485643244312399</v>
      </c>
      <c r="AF3" s="7">
        <v>-1.5195566085414991</v>
      </c>
      <c r="AG3" s="7">
        <v>-1.571979273877099</v>
      </c>
      <c r="AH3" s="7">
        <v>-1.0970587954504989</v>
      </c>
    </row>
    <row r="4" spans="1:35">
      <c r="A4" s="11" t="s">
        <v>53</v>
      </c>
      <c r="B4" s="6">
        <v>0</v>
      </c>
      <c r="C4" s="7">
        <v>0.34805430256340014</v>
      </c>
      <c r="D4" s="7">
        <v>-3.672371175829986E-2</v>
      </c>
      <c r="E4" s="7">
        <v>-0.37475036959509989</v>
      </c>
      <c r="F4" s="7">
        <v>-4.030525574819982E-2</v>
      </c>
      <c r="G4" s="7">
        <v>8.4295935799000257E-2</v>
      </c>
      <c r="H4" s="7">
        <v>-0.41053816321319986</v>
      </c>
      <c r="I4" s="7">
        <v>-0.72087219687259985</v>
      </c>
      <c r="J4" s="7">
        <v>-0.1806042242817999</v>
      </c>
      <c r="K4" s="7">
        <v>-0.36854631395089982</v>
      </c>
      <c r="L4" s="7">
        <v>-1.1878627487154998</v>
      </c>
      <c r="M4" s="7">
        <v>-1.0212226288542998</v>
      </c>
      <c r="N4" s="7">
        <v>-0.19625827604979973</v>
      </c>
      <c r="O4" s="7">
        <v>8.326356177410027E-2</v>
      </c>
      <c r="P4" s="7">
        <v>3.8426453694600272E-2</v>
      </c>
      <c r="Q4" s="7">
        <v>0.89629817277400026</v>
      </c>
      <c r="R4" s="7">
        <v>2.4623846073258</v>
      </c>
      <c r="S4" s="7">
        <v>3.500703947892001</v>
      </c>
      <c r="T4" s="7">
        <v>3.2296236530494009</v>
      </c>
      <c r="U4" s="7">
        <v>4.5339994966074011</v>
      </c>
      <c r="V4" s="7">
        <v>5.8239260685922014</v>
      </c>
      <c r="W4" s="7">
        <v>6.6235544873926013</v>
      </c>
      <c r="X4" s="7">
        <v>5.8912587330654009</v>
      </c>
      <c r="Y4" s="7">
        <v>5.2894213410136013</v>
      </c>
      <c r="Z4" s="7">
        <v>7.3007876473987015</v>
      </c>
      <c r="AA4" s="7">
        <v>8.1011752433582025</v>
      </c>
      <c r="AB4" s="7">
        <v>6.6500395740215028</v>
      </c>
      <c r="AC4" s="7">
        <v>7.6317171008369034</v>
      </c>
      <c r="AD4" s="7">
        <v>9.049660286044503</v>
      </c>
      <c r="AE4" s="7">
        <v>8.829873804545203</v>
      </c>
      <c r="AF4" s="7">
        <v>7.5851203747647027</v>
      </c>
      <c r="AG4" s="7">
        <v>8.1214235327045028</v>
      </c>
      <c r="AH4" s="7">
        <v>9.1983839506961029</v>
      </c>
    </row>
    <row r="5" spans="1:35" ht="15">
      <c r="A5" s="12"/>
    </row>
    <row r="6" spans="1:35" ht="15">
      <c r="A6" s="12"/>
    </row>
    <row r="7" spans="1:35" ht="15">
      <c r="A7" s="12"/>
    </row>
    <row r="8" spans="1:35" ht="15">
      <c r="A8" s="12"/>
      <c r="Y8" s="12"/>
    </row>
    <row r="9" spans="1:35" ht="15">
      <c r="A9" s="12"/>
      <c r="X9" s="12"/>
      <c r="Y9" s="13"/>
      <c r="Z9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3.42578125" style="6" bestFit="1" customWidth="1"/>
    <col min="2" max="16384" width="9.140625" style="6"/>
  </cols>
  <sheetData>
    <row r="1" spans="1:35">
      <c r="B1" s="6" t="str">
        <f>+'Data 19'!A1</f>
        <v>Q4</v>
      </c>
      <c r="C1" s="6" t="str">
        <f>+'Data 19'!B1</f>
        <v>2008 Q1</v>
      </c>
      <c r="D1" s="6" t="str">
        <f>+'Data 19'!C1</f>
        <v>Q2</v>
      </c>
      <c r="E1" s="6" t="str">
        <f>+'Data 19'!D1</f>
        <v>Q3</v>
      </c>
      <c r="F1" s="6" t="str">
        <f>+'Data 19'!E1</f>
        <v>Q4</v>
      </c>
      <c r="G1" s="6" t="str">
        <f>+'Data 19'!F1</f>
        <v>2009 Q1</v>
      </c>
      <c r="H1" s="6" t="str">
        <f>+'Data 19'!G1</f>
        <v>Q2</v>
      </c>
      <c r="I1" s="6" t="str">
        <f>+'Data 19'!H1</f>
        <v>Q3</v>
      </c>
      <c r="J1" s="6" t="str">
        <f>+'Data 19'!I1</f>
        <v>Q4</v>
      </c>
      <c r="K1" s="6" t="str">
        <f>+'Data 19'!J1</f>
        <v>2010 Q1</v>
      </c>
      <c r="L1" s="6" t="str">
        <f>+'Data 19'!K1</f>
        <v>Q2</v>
      </c>
      <c r="M1" s="6" t="str">
        <f>+'Data 19'!L1</f>
        <v>Q3</v>
      </c>
      <c r="N1" s="6" t="str">
        <f>+'Data 19'!M1</f>
        <v>Q4</v>
      </c>
      <c r="O1" s="6" t="str">
        <f>+'Data 19'!N1</f>
        <v>2011 Q1</v>
      </c>
      <c r="P1" s="6" t="str">
        <f>+'Data 19'!O1</f>
        <v>Q2</v>
      </c>
      <c r="Q1" s="6" t="str">
        <f>+'Data 19'!P1</f>
        <v>Q3</v>
      </c>
      <c r="R1" s="6" t="str">
        <f>+'Data 19'!Q1</f>
        <v>Q4</v>
      </c>
      <c r="S1" s="6" t="str">
        <f>+'Data 19'!R1</f>
        <v>2012 Q1</v>
      </c>
      <c r="T1" s="6" t="str">
        <f>+'Data 19'!S1</f>
        <v>Q2</v>
      </c>
      <c r="U1" s="6" t="str">
        <f>+'Data 19'!T1</f>
        <v>Q3</v>
      </c>
      <c r="V1" s="6" t="str">
        <f>+'Data 19'!U1</f>
        <v>Q4</v>
      </c>
      <c r="W1" s="6" t="str">
        <f>+'Data 19'!V1</f>
        <v>2013 Q1</v>
      </c>
      <c r="X1" s="6" t="str">
        <f>+'Data 19'!W1</f>
        <v>Q2</v>
      </c>
      <c r="Y1" s="6" t="str">
        <f>+'Data 19'!X1</f>
        <v>Q3</v>
      </c>
      <c r="Z1" s="6" t="str">
        <f>+'Data 19'!Y1</f>
        <v>Q4</v>
      </c>
      <c r="AA1" s="6" t="str">
        <f>+'Data 19'!Z1</f>
        <v>2014 Q1</v>
      </c>
      <c r="AB1" s="6" t="str">
        <f>+'Data 19'!AA1</f>
        <v>Q2</v>
      </c>
      <c r="AC1" s="6" t="str">
        <f>+'Data 19'!AB1</f>
        <v>Q3</v>
      </c>
      <c r="AD1" s="6" t="str">
        <f>+'Data 19'!AC1</f>
        <v>Q4</v>
      </c>
      <c r="AE1" s="6" t="str">
        <f>+'Data 19'!AD1</f>
        <v>2015 Q1</v>
      </c>
      <c r="AF1" s="6" t="str">
        <f>+'Data 19'!AE1</f>
        <v>Q2</v>
      </c>
      <c r="AG1" s="6" t="str">
        <f>+'Data 19'!AF1</f>
        <v>Q3</v>
      </c>
      <c r="AH1" s="6" t="str">
        <f>+'Data 19'!AG1</f>
        <v>Q4</v>
      </c>
      <c r="AI1" s="6" t="str">
        <f>+'Data 19'!AH1</f>
        <v>2016 Q1</v>
      </c>
    </row>
    <row r="2" spans="1:35">
      <c r="A2" s="11" t="s">
        <v>54</v>
      </c>
      <c r="B2" s="7">
        <v>0</v>
      </c>
      <c r="C2" s="7">
        <v>0.4869544136401</v>
      </c>
      <c r="D2" s="7">
        <v>0.51210029810299995</v>
      </c>
      <c r="E2" s="7">
        <v>1.1684362624888998</v>
      </c>
      <c r="F2" s="7">
        <v>3.0868063777992996</v>
      </c>
      <c r="G2" s="7">
        <v>3.7975927595423995</v>
      </c>
      <c r="H2" s="7">
        <v>2.9479627120439993</v>
      </c>
      <c r="I2" s="7">
        <v>2.8775980156265994</v>
      </c>
      <c r="J2" s="7">
        <v>4.3758665907984993</v>
      </c>
      <c r="K2" s="7">
        <v>4.7442370818684996</v>
      </c>
      <c r="L2" s="7">
        <v>3.3160324589885999</v>
      </c>
      <c r="M2" s="7">
        <v>3.8982419898510998</v>
      </c>
      <c r="N2" s="7">
        <v>5.6074812403607002</v>
      </c>
      <c r="O2" s="7">
        <v>5.8457071453307003</v>
      </c>
      <c r="P2" s="7">
        <v>5.5789780825086002</v>
      </c>
      <c r="Q2" s="7">
        <v>5.4805098044299001</v>
      </c>
      <c r="R2" s="7">
        <v>7.1649315677999006</v>
      </c>
      <c r="S2" s="7">
        <v>8.2933334565537002</v>
      </c>
      <c r="T2" s="7">
        <v>8.6253587190235006</v>
      </c>
      <c r="U2" s="7">
        <v>9.3459496655092007</v>
      </c>
      <c r="V2" s="7">
        <v>11.1069817362708</v>
      </c>
      <c r="W2" s="7">
        <v>11.8299930540253</v>
      </c>
      <c r="X2" s="7">
        <v>11.066842131737999</v>
      </c>
      <c r="Y2" s="7">
        <v>10.5340257861921</v>
      </c>
      <c r="Z2" s="7">
        <v>12.9787838105322</v>
      </c>
      <c r="AA2" s="7">
        <v>14.272214634940299</v>
      </c>
      <c r="AB2" s="7">
        <v>13.239376988520899</v>
      </c>
      <c r="AC2" s="7">
        <v>14.765844693852198</v>
      </c>
      <c r="AD2" s="7">
        <v>17.4832801092723</v>
      </c>
      <c r="AE2" s="7">
        <v>17.694705884239799</v>
      </c>
      <c r="AF2" s="7">
        <v>16.4614078578849</v>
      </c>
      <c r="AG2" s="7">
        <v>17.540311871684899</v>
      </c>
      <c r="AH2" s="7">
        <v>18.1618977396849</v>
      </c>
    </row>
    <row r="3" spans="1:35">
      <c r="A3" s="11" t="s">
        <v>55</v>
      </c>
      <c r="B3" s="7">
        <v>0</v>
      </c>
      <c r="C3" s="7">
        <v>-0.51766433816969992</v>
      </c>
      <c r="D3" s="7">
        <v>0.20116901186860003</v>
      </c>
      <c r="E3" s="7">
        <v>-0.47050716826459993</v>
      </c>
      <c r="F3" s="7">
        <v>-0.67587739250519996</v>
      </c>
      <c r="G3" s="7">
        <v>-0.84038898299249998</v>
      </c>
      <c r="H3" s="7">
        <v>-1.281760913674</v>
      </c>
      <c r="I3" s="7">
        <v>-1.1434820827754</v>
      </c>
      <c r="J3" s="7">
        <v>-1.8118622839240999</v>
      </c>
      <c r="K3" s="7">
        <v>-2.2949510681378</v>
      </c>
      <c r="L3" s="7">
        <v>-1.2339790367894998</v>
      </c>
      <c r="M3" s="7">
        <v>-1.3691604314489998</v>
      </c>
      <c r="N3" s="7">
        <v>-2.0724580677567999</v>
      </c>
      <c r="O3" s="7">
        <v>-2.1669613449962997</v>
      </c>
      <c r="P3" s="7">
        <v>-2.0503269415412997</v>
      </c>
      <c r="Q3" s="7">
        <v>-2.2189619780102996</v>
      </c>
      <c r="R3" s="7">
        <v>-2.5832565357843995</v>
      </c>
      <c r="S3" s="7">
        <v>-3.176794772377999</v>
      </c>
      <c r="T3" s="7">
        <v>-3.5749213917762988</v>
      </c>
      <c r="U3" s="7">
        <v>-3.4431435322398984</v>
      </c>
      <c r="V3" s="7">
        <v>-4.0563706350580979</v>
      </c>
      <c r="W3" s="7">
        <v>-4.2687939001833977</v>
      </c>
      <c r="X3" s="7">
        <v>-4.3145696593358975</v>
      </c>
      <c r="Y3" s="7">
        <v>-4.5445998984489977</v>
      </c>
      <c r="Z3" s="7">
        <v>-4.9005372404905971</v>
      </c>
      <c r="AA3" s="7">
        <v>-5.2130186443162971</v>
      </c>
      <c r="AB3" s="7">
        <v>-5.5798928043285976</v>
      </c>
      <c r="AC3" s="7">
        <v>-5.9452615865573977</v>
      </c>
      <c r="AD3" s="7">
        <v>-6.6836104271385981</v>
      </c>
      <c r="AE3" s="7">
        <v>-7.1749569149060983</v>
      </c>
      <c r="AF3" s="7">
        <v>-7.1843860375437982</v>
      </c>
      <c r="AG3" s="7">
        <v>-7.7174273795672983</v>
      </c>
      <c r="AH3" s="7">
        <v>-8.0613453995672977</v>
      </c>
    </row>
    <row r="4" spans="1:35">
      <c r="A4" s="11" t="s">
        <v>56</v>
      </c>
      <c r="B4" s="7">
        <v>0</v>
      </c>
      <c r="C4" s="7">
        <v>-0.57755708360210001</v>
      </c>
      <c r="D4" s="7">
        <v>0.10217392448340001</v>
      </c>
      <c r="E4" s="7">
        <v>-0.6395347128572999</v>
      </c>
      <c r="F4" s="7">
        <v>-1.7806784368203998</v>
      </c>
      <c r="G4" s="7">
        <v>-1.9451900273076999</v>
      </c>
      <c r="H4" s="7">
        <v>-2.3964445901308</v>
      </c>
      <c r="I4" s="7">
        <v>-2.3337204978543999</v>
      </c>
      <c r="J4" s="7">
        <v>-3.1046860219854002</v>
      </c>
      <c r="K4" s="7">
        <v>-3.9716730271558003</v>
      </c>
      <c r="L4" s="7">
        <v>-3.0731137522923002</v>
      </c>
      <c r="M4" s="7">
        <v>-3.2486254410050002</v>
      </c>
      <c r="N4" s="7">
        <v>-4.0110912566625005</v>
      </c>
      <c r="O4" s="7">
        <v>-4.1572140756220008</v>
      </c>
      <c r="P4" s="7">
        <v>-4.0809986812465011</v>
      </c>
      <c r="Q4" s="7">
        <v>-4.334190251488601</v>
      </c>
      <c r="R4" s="7">
        <v>-7.1763777671268008</v>
      </c>
      <c r="S4" s="7">
        <v>-10.7699160037204</v>
      </c>
      <c r="T4" s="7">
        <v>-12.536146450068401</v>
      </c>
      <c r="U4" s="7">
        <v>-13.529622665009901</v>
      </c>
      <c r="V4" s="7">
        <v>-16.2661106359493</v>
      </c>
      <c r="W4" s="7">
        <v>-16.479042551910599</v>
      </c>
      <c r="X4" s="7">
        <v>-16.426282493688198</v>
      </c>
      <c r="Y4" s="7">
        <v>-15.524689335392098</v>
      </c>
      <c r="Z4" s="7">
        <v>-17.644972852637498</v>
      </c>
      <c r="AA4" s="7">
        <v>-18.178310614803099</v>
      </c>
      <c r="AB4" s="7">
        <v>-18.593292854827197</v>
      </c>
      <c r="AC4" s="7">
        <v>-19.155573458220296</v>
      </c>
      <c r="AD4" s="7">
        <v>-20.295369174829997</v>
      </c>
      <c r="AE4" s="7">
        <v>-20.917177125912598</v>
      </c>
      <c r="AF4" s="7">
        <v>-20.917966676954098</v>
      </c>
      <c r="AG4" s="7">
        <v>-21.401230999541198</v>
      </c>
      <c r="AH4" s="7">
        <v>-21.676565401946597</v>
      </c>
    </row>
    <row r="5" spans="1:35">
      <c r="A5" s="11" t="s">
        <v>57</v>
      </c>
      <c r="B5" s="7">
        <v>0</v>
      </c>
      <c r="C5" s="7">
        <v>0.54719209851560002</v>
      </c>
      <c r="D5" s="7">
        <v>0.61144032493120004</v>
      </c>
      <c r="E5" s="7">
        <v>1.3378087465246</v>
      </c>
      <c r="F5" s="7">
        <v>4.1919523615575001</v>
      </c>
      <c r="G5" s="7">
        <v>4.9027387433004996</v>
      </c>
      <c r="H5" s="7">
        <v>4.0629913279436991</v>
      </c>
      <c r="I5" s="7">
        <v>4.0681813701484995</v>
      </c>
      <c r="J5" s="7">
        <v>5.6690352683026992</v>
      </c>
      <c r="K5" s="7">
        <v>6.3181258259037989</v>
      </c>
      <c r="L5" s="7">
        <v>4.9654717935452988</v>
      </c>
      <c r="M5" s="7">
        <v>5.6747678358300986</v>
      </c>
      <c r="N5" s="7">
        <v>7.3371875867886986</v>
      </c>
      <c r="O5" s="7">
        <v>7.6770440529062984</v>
      </c>
      <c r="P5" s="7">
        <v>7.4103149900841983</v>
      </c>
      <c r="Q5" s="7">
        <v>7.3118467120054982</v>
      </c>
      <c r="R5" s="7">
        <v>11.474161433239598</v>
      </c>
      <c r="S5" s="7">
        <v>15.602563321993397</v>
      </c>
      <c r="T5" s="7">
        <v>16.928334406063499</v>
      </c>
      <c r="U5" s="7">
        <v>18.774179427026599</v>
      </c>
      <c r="V5" s="7">
        <v>22.658472365909198</v>
      </c>
      <c r="W5" s="7">
        <v>23.361443028996899</v>
      </c>
      <c r="X5" s="7">
        <v>22.6275514283126</v>
      </c>
      <c r="Y5" s="7">
        <v>20.969910030447899</v>
      </c>
      <c r="Z5" s="7">
        <v>25.189382929055299</v>
      </c>
      <c r="AA5" s="7">
        <v>26.7078207296187</v>
      </c>
      <c r="AB5" s="7">
        <v>25.670970112936299</v>
      </c>
      <c r="AC5" s="7">
        <v>27.517911156674099</v>
      </c>
      <c r="AD5" s="7">
        <v>30.809100481175399</v>
      </c>
      <c r="AE5" s="7">
        <v>31.232694174770199</v>
      </c>
      <c r="AF5" s="7">
        <v>30.0226436602603</v>
      </c>
      <c r="AG5" s="7">
        <v>31.0946338061228</v>
      </c>
      <c r="AH5" s="7">
        <v>31.972008148093199</v>
      </c>
    </row>
    <row r="6" spans="1:35">
      <c r="A6" s="11" t="s">
        <v>58</v>
      </c>
      <c r="B6" s="7">
        <v>0</v>
      </c>
      <c r="C6" s="7">
        <f t="shared" ref="C6:Y6" si="0">+C2+C3</f>
        <v>-3.0709924529599919E-2</v>
      </c>
      <c r="D6" s="7">
        <f t="shared" si="0"/>
        <v>0.71326930997159999</v>
      </c>
      <c r="E6" s="7">
        <f t="shared" si="0"/>
        <v>0.69792909422429983</v>
      </c>
      <c r="F6" s="7">
        <f t="shared" si="0"/>
        <v>2.4109289852940998</v>
      </c>
      <c r="G6" s="7">
        <f t="shared" si="0"/>
        <v>2.9572037765498997</v>
      </c>
      <c r="H6" s="7">
        <f t="shared" si="0"/>
        <v>1.6662017983699993</v>
      </c>
      <c r="I6" s="7">
        <f t="shared" si="0"/>
        <v>1.7341159328511995</v>
      </c>
      <c r="J6" s="7">
        <f t="shared" si="0"/>
        <v>2.5640043068743994</v>
      </c>
      <c r="K6" s="7">
        <f t="shared" si="0"/>
        <v>2.4492860137306995</v>
      </c>
      <c r="L6" s="7">
        <f t="shared" si="0"/>
        <v>2.0820534221990998</v>
      </c>
      <c r="M6" s="7">
        <f t="shared" si="0"/>
        <v>2.5290815584021002</v>
      </c>
      <c r="N6" s="7">
        <f t="shared" si="0"/>
        <v>3.5350231726039003</v>
      </c>
      <c r="O6" s="7">
        <f t="shared" si="0"/>
        <v>3.6787458003344007</v>
      </c>
      <c r="P6" s="7">
        <f t="shared" si="0"/>
        <v>3.5286511409673005</v>
      </c>
      <c r="Q6" s="7">
        <f t="shared" si="0"/>
        <v>3.2615478264196005</v>
      </c>
      <c r="R6" s="7">
        <f t="shared" si="0"/>
        <v>4.5816750320155011</v>
      </c>
      <c r="S6" s="7">
        <f t="shared" si="0"/>
        <v>5.1165386841757012</v>
      </c>
      <c r="T6" s="7">
        <f t="shared" si="0"/>
        <v>5.0504373272472023</v>
      </c>
      <c r="U6" s="7">
        <f t="shared" si="0"/>
        <v>5.9028061332693023</v>
      </c>
      <c r="V6" s="7">
        <f t="shared" si="0"/>
        <v>7.0506111012127022</v>
      </c>
      <c r="W6" s="7">
        <f t="shared" si="0"/>
        <v>7.5611991538419021</v>
      </c>
      <c r="X6" s="7">
        <f t="shared" si="0"/>
        <v>6.7522724724021019</v>
      </c>
      <c r="Y6" s="7">
        <f t="shared" si="0"/>
        <v>5.9894258877431019</v>
      </c>
      <c r="Z6" s="7">
        <f t="shared" ref="Z6:AH6" si="1">+Z2+Z3</f>
        <v>8.0782465700416033</v>
      </c>
      <c r="AA6" s="7">
        <f t="shared" si="1"/>
        <v>9.0591959906240014</v>
      </c>
      <c r="AB6" s="7">
        <f t="shared" si="1"/>
        <v>7.6594841841923014</v>
      </c>
      <c r="AC6" s="7">
        <f t="shared" si="1"/>
        <v>8.8205831072948016</v>
      </c>
      <c r="AD6" s="7">
        <f t="shared" si="1"/>
        <v>10.799669682133702</v>
      </c>
      <c r="AE6" s="7">
        <f>+AE2+AE3</f>
        <v>10.519748969333701</v>
      </c>
      <c r="AF6" s="7">
        <f t="shared" si="1"/>
        <v>9.2770218203411012</v>
      </c>
      <c r="AG6" s="7">
        <f t="shared" si="1"/>
        <v>9.822884492117602</v>
      </c>
      <c r="AH6" s="7">
        <f t="shared" si="1"/>
        <v>10.100552340117602</v>
      </c>
    </row>
    <row r="7" spans="1:35" ht="15">
      <c r="A7" s="1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5" ht="15">
      <c r="A8" s="12"/>
      <c r="Y8" s="12"/>
      <c r="AD8" s="7"/>
      <c r="AE8" s="7"/>
      <c r="AF8" s="7"/>
      <c r="AG8" s="7"/>
      <c r="AH8" s="7"/>
    </row>
    <row r="9" spans="1:35" ht="15">
      <c r="A9" s="12"/>
      <c r="Y9" s="12"/>
      <c r="AD9" s="7"/>
      <c r="AE9" s="7"/>
      <c r="AF9" s="7"/>
      <c r="AG9" s="7"/>
      <c r="AH9" s="7"/>
    </row>
    <row r="10" spans="1:35" ht="15">
      <c r="A10" s="12"/>
      <c r="AD10" s="9"/>
      <c r="AH10" s="9"/>
    </row>
    <row r="11" spans="1:35" ht="15">
      <c r="A11" s="12"/>
      <c r="AD11" s="9"/>
      <c r="AH11" s="9"/>
    </row>
    <row r="12" spans="1:35">
      <c r="AD12" s="9"/>
      <c r="AH12" s="9"/>
    </row>
    <row r="13" spans="1:35">
      <c r="AD13" s="9"/>
      <c r="AH13" s="9"/>
    </row>
    <row r="14" spans="1:35">
      <c r="AD14" s="9"/>
      <c r="AH14" s="9"/>
    </row>
    <row r="15" spans="1:35">
      <c r="AD15" s="9"/>
    </row>
    <row r="16" spans="1:35">
      <c r="AD16" s="9"/>
      <c r="AE16" s="14"/>
      <c r="AF16" s="14"/>
      <c r="AG16" s="14"/>
      <c r="AH16" s="14"/>
    </row>
    <row r="17" spans="30:34">
      <c r="AD17" s="9"/>
      <c r="AE17" s="14"/>
      <c r="AF17" s="14"/>
      <c r="AG17" s="14"/>
      <c r="AH17" s="14"/>
    </row>
    <row r="18" spans="30:34">
      <c r="AD18" s="9"/>
      <c r="AE18" s="14"/>
      <c r="AF18" s="14"/>
      <c r="AG18" s="14"/>
      <c r="AH18" s="14"/>
    </row>
    <row r="19" spans="30:34">
      <c r="AE19" s="14"/>
      <c r="AF19" s="14"/>
      <c r="AG19" s="14"/>
      <c r="AH19" s="14"/>
    </row>
    <row r="20" spans="30:34">
      <c r="AE20" s="14"/>
      <c r="AF20" s="14"/>
      <c r="AG20" s="14"/>
      <c r="AH20" s="14"/>
    </row>
    <row r="21" spans="30:34">
      <c r="AE21" s="14"/>
      <c r="AF21" s="14"/>
      <c r="AG21" s="14"/>
      <c r="AH21" s="14"/>
    </row>
    <row r="22" spans="30:34">
      <c r="AE22" s="14"/>
      <c r="AF22" s="14"/>
      <c r="AG22" s="14"/>
      <c r="AH22" s="14"/>
    </row>
    <row r="23" spans="30:34">
      <c r="AE23" s="14"/>
      <c r="AF23" s="14"/>
      <c r="AG23" s="14"/>
      <c r="AH2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Diagramok</vt:lpstr>
      </vt:variant>
      <vt:variant>
        <vt:i4>23</vt:i4>
      </vt:variant>
    </vt:vector>
  </HeadingPairs>
  <TitlesOfParts>
    <vt:vector size="44" baseType="lpstr">
      <vt:lpstr>19.adat</vt:lpstr>
      <vt:lpstr>20.adat</vt:lpstr>
      <vt:lpstr>Data 19</vt:lpstr>
      <vt:lpstr>Data 20</vt:lpstr>
      <vt:lpstr>Data 21</vt:lpstr>
      <vt:lpstr>Data 22</vt:lpstr>
      <vt:lpstr>Data 23</vt:lpstr>
      <vt:lpstr>Data 24</vt:lpstr>
      <vt:lpstr>Data 25</vt:lpstr>
      <vt:lpstr>Data 26</vt:lpstr>
      <vt:lpstr>Data 27</vt:lpstr>
      <vt:lpstr>Data 28</vt:lpstr>
      <vt:lpstr>Data 29</vt:lpstr>
      <vt:lpstr>Data 30</vt:lpstr>
      <vt:lpstr>Data 31</vt:lpstr>
      <vt:lpstr>Data 32</vt:lpstr>
      <vt:lpstr>Data 33</vt:lpstr>
      <vt:lpstr>Data 34</vt:lpstr>
      <vt:lpstr>Data 35</vt:lpstr>
      <vt:lpstr>Data 36</vt:lpstr>
      <vt:lpstr>31.adat</vt:lpstr>
      <vt:lpstr>19.ábra</vt:lpstr>
      <vt:lpstr>20.ábra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  <vt:lpstr>Chart 29</vt:lpstr>
      <vt:lpstr>Chart 30</vt:lpstr>
      <vt:lpstr>Chart 31</vt:lpstr>
      <vt:lpstr>Chart 32</vt:lpstr>
      <vt:lpstr>Chart 33</vt:lpstr>
      <vt:lpstr>Chart 34</vt:lpstr>
      <vt:lpstr>Chart 35</vt:lpstr>
      <vt:lpstr>Chart 36</vt:lpstr>
      <vt:lpstr>25b. ábra</vt:lpstr>
      <vt:lpstr>25c. ábra</vt:lpstr>
      <vt:lpstr>31.ábra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2016-03-30T13:12:35Z</dcterms:modified>
</cp:coreProperties>
</file>