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240" yWindow="225" windowWidth="14805" windowHeight="7890" tabRatio="814"/>
  </bookViews>
  <sheets>
    <sheet name="16. chart" sheetId="18" r:id="rId1"/>
    <sheet name="16. data" sheetId="1" r:id="rId2"/>
    <sheet name="17. chart" sheetId="19" r:id="rId3"/>
    <sheet name="17. data" sheetId="2" r:id="rId4"/>
    <sheet name="18. chart" sheetId="38" r:id="rId5"/>
    <sheet name="18. data" sheetId="34" r:id="rId6"/>
    <sheet name="19. chart" sheetId="51" r:id="rId7"/>
    <sheet name="19. data" sheetId="52" r:id="rId8"/>
    <sheet name="20. chart" sheetId="20" r:id="rId9"/>
    <sheet name="20. data" sheetId="3" r:id="rId10"/>
    <sheet name="21. chart" sheetId="21" r:id="rId11"/>
    <sheet name="21. data" sheetId="7" r:id="rId12"/>
    <sheet name="22. chart" sheetId="46" r:id="rId13"/>
    <sheet name="22. data" sheetId="42" r:id="rId14"/>
    <sheet name="23. chart" sheetId="45" r:id="rId15"/>
    <sheet name="23. data" sheetId="57" r:id="rId16"/>
    <sheet name="24. chart" sheetId="22" r:id="rId17"/>
    <sheet name="24. data" sheetId="9" r:id="rId18"/>
    <sheet name="25. chart" sheetId="23" r:id="rId19"/>
    <sheet name="25. data" sheetId="11" r:id="rId20"/>
    <sheet name="26. chart" sheetId="39" r:id="rId21"/>
    <sheet name="26. data" sheetId="37" r:id="rId22"/>
    <sheet name="27. chart" sheetId="55" r:id="rId23"/>
    <sheet name="27. data" sheetId="56" r:id="rId24"/>
    <sheet name="28. chart" sheetId="24" r:id="rId25"/>
    <sheet name="28. data" sheetId="13" r:id="rId26"/>
    <sheet name="29. chart" sheetId="25" r:id="rId27"/>
    <sheet name="29. data" sheetId="15" r:id="rId28"/>
    <sheet name="30. chart" sheetId="26" r:id="rId29"/>
    <sheet name="30. data" sheetId="17" r:id="rId30"/>
  </sheets>
  <calcPr calcId="145621"/>
</workbook>
</file>

<file path=xl/calcChain.xml><?xml version="1.0" encoding="utf-8"?>
<calcChain xmlns="http://schemas.openxmlformats.org/spreadsheetml/2006/main">
  <c r="A2" i="52"/>
  <c r="AD8" i="56" l="1"/>
  <c r="AD7"/>
  <c r="AD6"/>
  <c r="AC3" i="2" l="1"/>
  <c r="X3" l="1"/>
  <c r="Y3"/>
  <c r="E3"/>
  <c r="U3"/>
  <c r="S3"/>
  <c r="O3"/>
  <c r="K3"/>
  <c r="Q3"/>
  <c r="I3"/>
  <c r="T3"/>
  <c r="C3" i="9"/>
  <c r="R3" i="2"/>
  <c r="N3"/>
  <c r="D3"/>
  <c r="AB3"/>
  <c r="P3" l="1"/>
  <c r="Z3"/>
  <c r="H3"/>
  <c r="J3"/>
  <c r="G3"/>
  <c r="C3"/>
  <c r="V3"/>
  <c r="AA3"/>
  <c r="C2" i="15"/>
  <c r="AA9" i="11"/>
  <c r="M3" i="2"/>
  <c r="C2" i="11"/>
  <c r="W3" i="2"/>
  <c r="L3"/>
  <c r="F3"/>
  <c r="D3" i="9"/>
  <c r="D2" i="15"/>
  <c r="E3" i="9" l="1"/>
  <c r="B3" i="2"/>
  <c r="D2" i="11"/>
  <c r="AB9"/>
  <c r="AA10"/>
  <c r="E2" i="15"/>
  <c r="E2" i="11" l="1"/>
  <c r="F2" s="1"/>
  <c r="G2" s="1"/>
  <c r="H2" s="1"/>
  <c r="I2" s="1"/>
  <c r="J2" s="1"/>
  <c r="K2" s="1"/>
  <c r="L2" s="1"/>
  <c r="F2" i="15"/>
  <c r="AB10" i="11"/>
  <c r="M2"/>
  <c r="AD9"/>
  <c r="AC9"/>
  <c r="N2"/>
  <c r="F3" i="9"/>
  <c r="O2" i="11" l="1"/>
  <c r="P2" s="1"/>
  <c r="Q2" s="1"/>
  <c r="R2" s="1"/>
  <c r="S2" s="1"/>
  <c r="T2" s="1"/>
  <c r="U2" s="1"/>
  <c r="V2" s="1"/>
  <c r="W2" s="1"/>
  <c r="X2" s="1"/>
  <c r="Y2" s="1"/>
  <c r="AC10"/>
  <c r="Z2"/>
  <c r="G2" i="15"/>
  <c r="G3" i="9"/>
  <c r="AA8" i="11" l="1"/>
  <c r="AA2"/>
  <c r="AA7" s="1"/>
  <c r="H2" i="15"/>
  <c r="H3" i="9"/>
  <c r="I3" l="1"/>
  <c r="I2" i="15"/>
  <c r="AB8" i="11"/>
  <c r="AB2"/>
  <c r="AB7" s="1"/>
  <c r="AC8" l="1"/>
  <c r="AC2"/>
  <c r="AC7" s="1"/>
  <c r="J2" i="15"/>
  <c r="J3" i="9"/>
  <c r="K3" l="1"/>
  <c r="K2" i="15"/>
  <c r="AD2" i="11"/>
  <c r="AD7" s="1"/>
  <c r="AD8"/>
  <c r="L3" i="9" l="1"/>
  <c r="L2" i="15"/>
  <c r="M2" l="1"/>
  <c r="M3" i="9"/>
  <c r="N3" l="1"/>
  <c r="N2" i="15"/>
  <c r="O2" l="1"/>
  <c r="O3" i="9"/>
  <c r="P3" l="1"/>
  <c r="P2" i="15"/>
  <c r="Q2" l="1"/>
  <c r="Q3" i="9"/>
  <c r="R3" l="1"/>
  <c r="R2" i="15"/>
  <c r="S3" i="9" l="1"/>
  <c r="S2" i="15"/>
  <c r="T2" l="1"/>
  <c r="T3" i="9"/>
  <c r="U2" i="15" l="1"/>
  <c r="U3" i="9"/>
  <c r="V2" i="15" l="1"/>
  <c r="V3" i="9"/>
  <c r="W3" l="1"/>
  <c r="W2" i="15"/>
  <c r="X2" l="1"/>
  <c r="X3" i="9"/>
  <c r="Y3" l="1"/>
  <c r="Y2" i="15"/>
  <c r="Z2" l="1"/>
  <c r="Z3" i="9"/>
  <c r="AA2" i="15" l="1"/>
  <c r="AA3" i="9"/>
  <c r="AB2" i="15" l="1"/>
  <c r="AB3" i="9"/>
  <c r="AC3" l="1"/>
  <c r="AD3"/>
  <c r="AD2" i="15"/>
  <c r="AC2"/>
</calcChain>
</file>

<file path=xl/sharedStrings.xml><?xml version="1.0" encoding="utf-8"?>
<sst xmlns="http://schemas.openxmlformats.org/spreadsheetml/2006/main" count="374" uniqueCount="54">
  <si>
    <t>,</t>
  </si>
  <si>
    <t>Net lending from the real economy’s side</t>
  </si>
  <si>
    <t>Net lending from the financial account’s side</t>
  </si>
  <si>
    <t>Net errors and omissions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</si>
  <si>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</si>
  <si>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</si>
  <si>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</si>
  <si>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</si>
  <si>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</si>
  <si>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</si>
  <si>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</si>
  <si>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</si>
  <si>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</si>
  <si>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</si>
  <si>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Transactions related to derivatives</t>
  </si>
  <si>
    <t xml:space="preserve">Debt-type financing </t>
  </si>
  <si>
    <t xml:space="preserve">Non-debt type financing </t>
  </si>
  <si>
    <t>Net borrowing (financial account)</t>
  </si>
  <si>
    <t>Net borrowing (current and capital account)</t>
  </si>
  <si>
    <t>Net FDI inflow</t>
  </si>
  <si>
    <t>Net borrowing from the financial account’s side</t>
  </si>
  <si>
    <t>Banking sector</t>
  </si>
  <si>
    <t>General government sector</t>
  </si>
  <si>
    <t xml:space="preserve">Corporate sector </t>
  </si>
  <si>
    <t>Net direct investment</t>
  </si>
  <si>
    <t xml:space="preserve">Net non-debt type financing </t>
  </si>
  <si>
    <t>FDI abroad without capital in transit</t>
  </si>
  <si>
    <t>FDI in Hungary without capital in transit</t>
  </si>
  <si>
    <t>FDI in Hungary</t>
  </si>
  <si>
    <t>FDI abroad</t>
  </si>
  <si>
    <t>Net foreign direct investment</t>
  </si>
  <si>
    <t>Corporate sector</t>
  </si>
  <si>
    <t>Net FDI</t>
  </si>
  <si>
    <t>Banking sector with one off item</t>
  </si>
  <si>
    <t>Corporate sector with one off item</t>
  </si>
  <si>
    <t>Equity</t>
  </si>
  <si>
    <t>Reinvested earnings</t>
  </si>
  <si>
    <t>Intercompany loans</t>
  </si>
  <si>
    <t>Liabilities</t>
  </si>
  <si>
    <t>Assets</t>
  </si>
  <si>
    <t>Net portfolio equity</t>
  </si>
  <si>
    <t>Gross external debt</t>
  </si>
  <si>
    <t>Short term</t>
  </si>
  <si>
    <t>Long term</t>
  </si>
  <si>
    <t>Gross assets</t>
  </si>
  <si>
    <t>Net external debt</t>
  </si>
  <si>
    <t>Cumulated debt-type financing of the general government</t>
  </si>
  <si>
    <t>Net FX-loans and FX-bonds</t>
  </si>
  <si>
    <t xml:space="preserve">Foreign exchange reserves </t>
  </si>
  <si>
    <t>Other</t>
  </si>
  <si>
    <t>Debt-type financing of the corporate sector</t>
  </si>
  <si>
    <t>Gross liabilities</t>
  </si>
  <si>
    <t>Forint-denominated government securities and MNB-bills</t>
  </si>
  <si>
    <t>Net FDI without state aquisition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</si>
</sst>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0.000"/>
    <numFmt numFmtId="167" formatCode="0.0000"/>
  </numFmts>
  <fonts count="5">
    <font>
      <sz val="11"/>
      <color theme="1"/>
      <name val="Calibri"/>
      <family val="2"/>
      <scheme val="minor"/>
    </font>
    <font>
      <sz val="10"/>
      <name val="Trebuchet MS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7" fontId="2" fillId="0" borderId="0" xfId="0" applyNumberFormat="1" applyFont="1"/>
    <xf numFmtId="166" fontId="2" fillId="0" borderId="0" xfId="0" applyNumberFormat="1" applyFon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164" fontId="3" fillId="0" borderId="0" xfId="0" applyNumberFormat="1" applyFont="1"/>
    <xf numFmtId="1" fontId="2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Medium9"/>
  <colors>
    <mruColors>
      <color rgb="FF78A3D5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34" Type="http://schemas.openxmlformats.org/officeDocument/2006/relationships/calcChain" Target="calcChain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5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2141927807057183E-2"/>
          <c:y val="3.8125162897106955E-2"/>
          <c:w val="0.8916200634430288"/>
          <c:h val="0.72851862095472142"/>
        </c:manualLayout>
      </c:layout>
      <c:barChart>
        <c:barDir val="col"/>
        <c:grouping val="stacked"/>
        <c:ser>
          <c:idx val="1"/>
          <c:order val="2"/>
          <c:tx>
            <c:strRef>
              <c:f>'16. data'!$A$4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cat>
            <c:strRef>
              <c:f>'16.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'16. data'!$B$4:$AC$4</c:f>
              <c:numCache>
                <c:formatCode>0.0</c:formatCode>
                <c:ptCount val="28"/>
                <c:pt idx="0">
                  <c:v>-0.47498838691922868</c:v>
                </c:pt>
                <c:pt idx="1">
                  <c:v>-0.68452294211534159</c:v>
                </c:pt>
                <c:pt idx="2">
                  <c:v>-1.4064818789862179</c:v>
                </c:pt>
                <c:pt idx="3">
                  <c:v>-2.262162700860034</c:v>
                </c:pt>
                <c:pt idx="4">
                  <c:v>-1.1030205230534358</c:v>
                </c:pt>
                <c:pt idx="5">
                  <c:v>5.766569053677658E-2</c:v>
                </c:pt>
                <c:pt idx="6">
                  <c:v>-0.61270275914549577</c:v>
                </c:pt>
                <c:pt idx="7">
                  <c:v>-0.70959294402644824</c:v>
                </c:pt>
                <c:pt idx="8">
                  <c:v>-0.95615553525791319</c:v>
                </c:pt>
                <c:pt idx="9">
                  <c:v>-1.7377939828092497</c:v>
                </c:pt>
                <c:pt idx="10">
                  <c:v>-1.4564274246859608</c:v>
                </c:pt>
                <c:pt idx="11">
                  <c:v>-0.99813789023823629</c:v>
                </c:pt>
                <c:pt idx="12">
                  <c:v>-1.565173718649131</c:v>
                </c:pt>
                <c:pt idx="13">
                  <c:v>-2.1578613579001655</c:v>
                </c:pt>
                <c:pt idx="14">
                  <c:v>-2.255743639621004</c:v>
                </c:pt>
                <c:pt idx="15">
                  <c:v>-2.3755846500707589</c:v>
                </c:pt>
                <c:pt idx="16">
                  <c:v>-2.4233822952371429</c:v>
                </c:pt>
                <c:pt idx="17">
                  <c:v>-1.1279521705005642</c:v>
                </c:pt>
                <c:pt idx="18">
                  <c:v>8.0267793335929122E-2</c:v>
                </c:pt>
                <c:pt idx="19">
                  <c:v>0.32837538482253714</c:v>
                </c:pt>
                <c:pt idx="20">
                  <c:v>1.1663751552830586</c:v>
                </c:pt>
                <c:pt idx="21">
                  <c:v>0.71549117435621201</c:v>
                </c:pt>
                <c:pt idx="22">
                  <c:v>-4.1168932413036229E-2</c:v>
                </c:pt>
                <c:pt idx="23">
                  <c:v>-1.1175131973745704</c:v>
                </c:pt>
                <c:pt idx="24">
                  <c:v>-1.7027650917130364</c:v>
                </c:pt>
                <c:pt idx="25">
                  <c:v>-1.7648647915374742</c:v>
                </c:pt>
                <c:pt idx="26">
                  <c:v>-1.9737163383804255</c:v>
                </c:pt>
                <c:pt idx="27">
                  <c:v>-0.96299145944714304</c:v>
                </c:pt>
              </c:numCache>
            </c:numRef>
          </c:val>
        </c:ser>
        <c:dLbls/>
        <c:gapWidth val="105"/>
        <c:overlap val="100"/>
        <c:axId val="187944960"/>
        <c:axId val="217653248"/>
      </c:barChart>
      <c:lineChart>
        <c:grouping val="standard"/>
        <c:ser>
          <c:idx val="2"/>
          <c:order val="1"/>
          <c:tx>
            <c:strRef>
              <c:f>'16. data'!$A$3</c:f>
              <c:strCache>
                <c:ptCount val="1"/>
                <c:pt idx="0">
                  <c:v>Net lending from the financial account’s side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'16.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'16. data'!$B$3:$AC$3</c:f>
              <c:numCache>
                <c:formatCode>0.0</c:formatCode>
                <c:ptCount val="28"/>
                <c:pt idx="0">
                  <c:v>-6.8104833576345598</c:v>
                </c:pt>
                <c:pt idx="1">
                  <c:v>-6.5263653624106714</c:v>
                </c:pt>
                <c:pt idx="2">
                  <c:v>-7.849223857906626</c:v>
                </c:pt>
                <c:pt idx="3">
                  <c:v>-8.4938736849236918</c:v>
                </c:pt>
                <c:pt idx="4">
                  <c:v>-6.4416325185965446</c:v>
                </c:pt>
                <c:pt idx="5">
                  <c:v>-3.6802931135265102</c:v>
                </c:pt>
                <c:pt idx="6">
                  <c:v>-1.618911061500683</c:v>
                </c:pt>
                <c:pt idx="7">
                  <c:v>0.2744458443539245</c:v>
                </c:pt>
                <c:pt idx="8">
                  <c:v>0.89373404649644128</c:v>
                </c:pt>
                <c:pt idx="9">
                  <c:v>0.35161366945829575</c:v>
                </c:pt>
                <c:pt idx="10">
                  <c:v>0.72527728781978962</c:v>
                </c:pt>
                <c:pt idx="11">
                  <c:v>1.1436682425898923</c:v>
                </c:pt>
                <c:pt idx="12">
                  <c:v>0.71302947539005368</c:v>
                </c:pt>
                <c:pt idx="13">
                  <c:v>-1.8337220490795791E-2</c:v>
                </c:pt>
                <c:pt idx="14">
                  <c:v>0.29376915065982417</c:v>
                </c:pt>
                <c:pt idx="15">
                  <c:v>0.72199911428815466</c:v>
                </c:pt>
                <c:pt idx="16">
                  <c:v>0.49016151389290408</c:v>
                </c:pt>
                <c:pt idx="17">
                  <c:v>2.3529979394433922</c:v>
                </c:pt>
                <c:pt idx="18">
                  <c:v>3.9849953623023655</c:v>
                </c:pt>
                <c:pt idx="19">
                  <c:v>4.7203578423298005</c:v>
                </c:pt>
                <c:pt idx="20">
                  <c:v>6.6642413793510658</c:v>
                </c:pt>
                <c:pt idx="21">
                  <c:v>6.7272003233634514</c:v>
                </c:pt>
                <c:pt idx="22">
                  <c:v>6.6482889823521854</c:v>
                </c:pt>
                <c:pt idx="23">
                  <c:v>6.5114450642040387</c:v>
                </c:pt>
                <c:pt idx="24">
                  <c:v>6.1342379203230646</c:v>
                </c:pt>
                <c:pt idx="25">
                  <c:v>5.6152647356601824</c:v>
                </c:pt>
                <c:pt idx="26">
                  <c:v>5.827100496991811</c:v>
                </c:pt>
                <c:pt idx="27">
                  <c:v>7.32974400621461</c:v>
                </c:pt>
              </c:numCache>
            </c:numRef>
          </c:val>
        </c:ser>
        <c:dLbls/>
        <c:marker val="1"/>
        <c:axId val="187944960"/>
        <c:axId val="217653248"/>
      </c:lineChart>
      <c:lineChart>
        <c:grouping val="standard"/>
        <c:ser>
          <c:idx val="0"/>
          <c:order val="0"/>
          <c:tx>
            <c:strRef>
              <c:f>'16. data'!$A$2</c:f>
              <c:strCache>
                <c:ptCount val="1"/>
                <c:pt idx="0">
                  <c:v>Net lending from the real economy’s side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'16.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'16. data'!$B$2:$AC$2</c:f>
              <c:numCache>
                <c:formatCode>0.0</c:formatCode>
                <c:ptCount val="28"/>
                <c:pt idx="0">
                  <c:v>-6.3354949707153319</c:v>
                </c:pt>
                <c:pt idx="1">
                  <c:v>-5.8418424202953316</c:v>
                </c:pt>
                <c:pt idx="2">
                  <c:v>-6.4427419789204077</c:v>
                </c:pt>
                <c:pt idx="3">
                  <c:v>-6.2317109840636586</c:v>
                </c:pt>
                <c:pt idx="4">
                  <c:v>-5.3386119955431095</c:v>
                </c:pt>
                <c:pt idx="5">
                  <c:v>-3.7379588040632865</c:v>
                </c:pt>
                <c:pt idx="6">
                  <c:v>-1.0062083023551875</c:v>
                </c:pt>
                <c:pt idx="7">
                  <c:v>0.98403878838037306</c:v>
                </c:pt>
                <c:pt idx="8">
                  <c:v>1.8498895817543548</c:v>
                </c:pt>
                <c:pt idx="9">
                  <c:v>2.0894076522675449</c:v>
                </c:pt>
                <c:pt idx="10">
                  <c:v>2.1817047125057507</c:v>
                </c:pt>
                <c:pt idx="11">
                  <c:v>2.1418061328281288</c:v>
                </c:pt>
                <c:pt idx="12">
                  <c:v>2.2782031940391847</c:v>
                </c:pt>
                <c:pt idx="13">
                  <c:v>2.1395241374093699</c:v>
                </c:pt>
                <c:pt idx="14">
                  <c:v>2.5495127902808279</c:v>
                </c:pt>
                <c:pt idx="15">
                  <c:v>3.0975837643589137</c:v>
                </c:pt>
                <c:pt idx="16">
                  <c:v>2.9135438091300472</c:v>
                </c:pt>
                <c:pt idx="17">
                  <c:v>3.4809501099439566</c:v>
                </c:pt>
                <c:pt idx="18">
                  <c:v>3.904727568966436</c:v>
                </c:pt>
                <c:pt idx="19">
                  <c:v>4.3919824575072628</c:v>
                </c:pt>
                <c:pt idx="20">
                  <c:v>5.4978662240680061</c:v>
                </c:pt>
                <c:pt idx="21">
                  <c:v>6.0117091490072401</c:v>
                </c:pt>
                <c:pt idx="22">
                  <c:v>6.6894579147652218</c:v>
                </c:pt>
                <c:pt idx="23">
                  <c:v>7.6289582615786085</c:v>
                </c:pt>
                <c:pt idx="24">
                  <c:v>7.8370030120361021</c:v>
                </c:pt>
                <c:pt idx="25">
                  <c:v>7.3801295271976555</c:v>
                </c:pt>
                <c:pt idx="26">
                  <c:v>7.8008168353722356</c:v>
                </c:pt>
                <c:pt idx="27">
                  <c:v>8.2927354656617531</c:v>
                </c:pt>
              </c:numCache>
            </c:numRef>
          </c:val>
        </c:ser>
        <c:dLbls/>
        <c:marker val="1"/>
        <c:axId val="217655168"/>
        <c:axId val="229707776"/>
      </c:lineChart>
      <c:catAx>
        <c:axId val="187944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9567694752104"/>
              <c:y val="1.3163402581606515E-4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17653248"/>
        <c:crosses val="autoZero"/>
        <c:auto val="1"/>
        <c:lblAlgn val="ctr"/>
        <c:lblOffset val="100"/>
        <c:tickLblSkip val="1"/>
      </c:catAx>
      <c:valAx>
        <c:axId val="217653248"/>
        <c:scaling>
          <c:orientation val="minMax"/>
          <c:max val="10"/>
          <c:min val="-10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87944960"/>
        <c:crosses val="autoZero"/>
        <c:crossBetween val="between"/>
        <c:majorUnit val="2"/>
      </c:valAx>
      <c:catAx>
        <c:axId val="217655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21155779694314E-2"/>
              <c:y val="1.9745103872409754E-4"/>
            </c:manualLayout>
          </c:layout>
        </c:title>
        <c:tickLblPos val="none"/>
        <c:crossAx val="229707776"/>
        <c:crosses val="autoZero"/>
        <c:auto val="1"/>
        <c:lblAlgn val="ctr"/>
        <c:lblOffset val="100"/>
      </c:catAx>
      <c:valAx>
        <c:axId val="229707776"/>
        <c:scaling>
          <c:orientation val="minMax"/>
          <c:max val="10"/>
          <c:min val="-1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17655168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0"/>
          <c:y val="0.90332957817204318"/>
          <c:w val="1"/>
          <c:h val="8.2563804972706697E-2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183607338329096E-2"/>
          <c:y val="5.7571450224668232E-2"/>
          <c:w val="0.92163278532334159"/>
          <c:h val="0.74678467437691065"/>
        </c:manualLayout>
      </c:layout>
      <c:barChart>
        <c:barDir val="col"/>
        <c:grouping val="stacked"/>
        <c:ser>
          <c:idx val="1"/>
          <c:order val="1"/>
          <c:tx>
            <c:strRef>
              <c:f>'25. data'!$A$3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'25.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'25. data'!$B$3:$AD$3</c:f>
              <c:numCache>
                <c:formatCode>0.0</c:formatCode>
                <c:ptCount val="29"/>
                <c:pt idx="0">
                  <c:v>0</c:v>
                </c:pt>
                <c:pt idx="1">
                  <c:v>0.52366960415180031</c:v>
                </c:pt>
                <c:pt idx="2">
                  <c:v>9.7983098928002832E-3</c:v>
                </c:pt>
                <c:pt idx="3">
                  <c:v>1.2151487520314002</c:v>
                </c:pt>
                <c:pt idx="4">
                  <c:v>-1.0572617189508005</c:v>
                </c:pt>
                <c:pt idx="5">
                  <c:v>0.22659259455049963</c:v>
                </c:pt>
                <c:pt idx="6">
                  <c:v>1.3819755220783996</c:v>
                </c:pt>
                <c:pt idx="7">
                  <c:v>2.1458460907608998</c:v>
                </c:pt>
                <c:pt idx="8">
                  <c:v>0.80104342304390008</c:v>
                </c:pt>
                <c:pt idx="9">
                  <c:v>0.96367910081010044</c:v>
                </c:pt>
                <c:pt idx="10">
                  <c:v>0.19011713662650043</c:v>
                </c:pt>
                <c:pt idx="11">
                  <c:v>1.3416417996969006</c:v>
                </c:pt>
                <c:pt idx="12">
                  <c:v>2.6897876865223003</c:v>
                </c:pt>
                <c:pt idx="13">
                  <c:v>1.3928494249641004</c:v>
                </c:pt>
                <c:pt idx="14">
                  <c:v>2.4324662287503998</c:v>
                </c:pt>
                <c:pt idx="15">
                  <c:v>4.3389852610210999</c:v>
                </c:pt>
                <c:pt idx="16">
                  <c:v>4.9277083769879999</c:v>
                </c:pt>
                <c:pt idx="17">
                  <c:v>5.171443761391</c:v>
                </c:pt>
                <c:pt idx="18">
                  <c:v>3.5124361559609998</c:v>
                </c:pt>
                <c:pt idx="19">
                  <c:v>4.0827344315649992</c:v>
                </c:pt>
                <c:pt idx="20">
                  <c:v>2.812652578963899</c:v>
                </c:pt>
                <c:pt idx="21">
                  <c:v>-0.27841768307430037</c:v>
                </c:pt>
                <c:pt idx="22">
                  <c:v>-0.18876462606100039</c:v>
                </c:pt>
                <c:pt idx="23">
                  <c:v>-0.75956560545020013</c:v>
                </c:pt>
                <c:pt idx="24">
                  <c:v>-2.4110068192438998</c:v>
                </c:pt>
                <c:pt idx="25">
                  <c:v>-4.2102705303323003</c:v>
                </c:pt>
                <c:pt idx="26">
                  <c:v>-3.1521807678779004</c:v>
                </c:pt>
                <c:pt idx="27">
                  <c:v>-4.536184430115501</c:v>
                </c:pt>
                <c:pt idx="28">
                  <c:v>-5.415955132937901</c:v>
                </c:pt>
              </c:numCache>
            </c:numRef>
          </c:val>
        </c:ser>
        <c:ser>
          <c:idx val="2"/>
          <c:order val="2"/>
          <c:tx>
            <c:strRef>
              <c:f>'25. data'!$A$4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'25.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'25. data'!$B$4:$AD$4</c:f>
              <c:numCache>
                <c:formatCode>0.0</c:formatCode>
                <c:ptCount val="29"/>
                <c:pt idx="0">
                  <c:v>0</c:v>
                </c:pt>
                <c:pt idx="1">
                  <c:v>1.650310010703</c:v>
                </c:pt>
                <c:pt idx="2">
                  <c:v>3.9032619897677998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9.8131697992966984</c:v>
                </c:pt>
                <c:pt idx="6">
                  <c:v>6.0718997376063992</c:v>
                </c:pt>
                <c:pt idx="7">
                  <c:v>5.0505399972302989</c:v>
                </c:pt>
                <c:pt idx="8">
                  <c:v>4.9992433205380991</c:v>
                </c:pt>
                <c:pt idx="9">
                  <c:v>5.1617756168323989</c:v>
                </c:pt>
                <c:pt idx="10">
                  <c:v>4.9434295338636991</c:v>
                </c:pt>
                <c:pt idx="11">
                  <c:v>3.9576281817438992</c:v>
                </c:pt>
                <c:pt idx="12">
                  <c:v>0.95548170662689946</c:v>
                </c:pt>
                <c:pt idx="13">
                  <c:v>2.8935465112368997</c:v>
                </c:pt>
                <c:pt idx="14">
                  <c:v>2.2087144428566998</c:v>
                </c:pt>
                <c:pt idx="15">
                  <c:v>0.36637174786839988</c:v>
                </c:pt>
                <c:pt idx="16">
                  <c:v>-3.2453586342692997</c:v>
                </c:pt>
                <c:pt idx="17">
                  <c:v>-3.6125190036753998</c:v>
                </c:pt>
                <c:pt idx="18">
                  <c:v>-3.1574440756762998</c:v>
                </c:pt>
                <c:pt idx="19">
                  <c:v>-5.7633205348495995</c:v>
                </c:pt>
                <c:pt idx="20">
                  <c:v>-7.7528404285118997</c:v>
                </c:pt>
                <c:pt idx="21">
                  <c:v>-7.9525902243247995</c:v>
                </c:pt>
                <c:pt idx="22">
                  <c:v>-8.8056371079154001</c:v>
                </c:pt>
                <c:pt idx="23">
                  <c:v>-8.5765736763350002</c:v>
                </c:pt>
                <c:pt idx="24">
                  <c:v>-10.5932427308994</c:v>
                </c:pt>
                <c:pt idx="25">
                  <c:v>-9.8351204824998</c:v>
                </c:pt>
                <c:pt idx="26">
                  <c:v>-9.9770017505914002</c:v>
                </c:pt>
                <c:pt idx="27">
                  <c:v>-10.1993857620838</c:v>
                </c:pt>
                <c:pt idx="28">
                  <c:v>-11.958913999258101</c:v>
                </c:pt>
              </c:numCache>
            </c:numRef>
          </c:val>
        </c:ser>
        <c:ser>
          <c:idx val="3"/>
          <c:order val="3"/>
          <c:tx>
            <c:strRef>
              <c:f>'25. data'!$A$5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'25.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'25. data'!$B$5:$AD$5</c:f>
              <c:numCache>
                <c:formatCode>0.0</c:formatCode>
                <c:ptCount val="29"/>
                <c:pt idx="0">
                  <c:v>0</c:v>
                </c:pt>
                <c:pt idx="1">
                  <c:v>1.2067851785506001</c:v>
                </c:pt>
                <c:pt idx="2">
                  <c:v>0.5984182582605001</c:v>
                </c:pt>
                <c:pt idx="3">
                  <c:v>1.6729985009717998</c:v>
                </c:pt>
                <c:pt idx="4">
                  <c:v>1.6500101126232996</c:v>
                </c:pt>
                <c:pt idx="5">
                  <c:v>1.3645583235608996</c:v>
                </c:pt>
                <c:pt idx="6">
                  <c:v>2.4481566930801</c:v>
                </c:pt>
                <c:pt idx="7">
                  <c:v>2.2796523906242001</c:v>
                </c:pt>
                <c:pt idx="8">
                  <c:v>3.1387573272302003</c:v>
                </c:pt>
                <c:pt idx="9">
                  <c:v>2.9215104913340002</c:v>
                </c:pt>
                <c:pt idx="10">
                  <c:v>3.6125966904684002</c:v>
                </c:pt>
                <c:pt idx="11">
                  <c:v>3.5813677580734002</c:v>
                </c:pt>
                <c:pt idx="12">
                  <c:v>3.5791756579205001</c:v>
                </c:pt>
                <c:pt idx="13">
                  <c:v>3.3222970565977001</c:v>
                </c:pt>
                <c:pt idx="14">
                  <c:v>2.6906056510810004</c:v>
                </c:pt>
                <c:pt idx="15">
                  <c:v>1.8907753985243003</c:v>
                </c:pt>
                <c:pt idx="16">
                  <c:v>2.9463651521590002</c:v>
                </c:pt>
                <c:pt idx="17">
                  <c:v>2.7920997477990004</c:v>
                </c:pt>
                <c:pt idx="18">
                  <c:v>2.5774760169499005</c:v>
                </c:pt>
                <c:pt idx="19">
                  <c:v>1.3497839333853006</c:v>
                </c:pt>
                <c:pt idx="20">
                  <c:v>1.2486781616924005</c:v>
                </c:pt>
                <c:pt idx="21">
                  <c:v>2.0885072505149003</c:v>
                </c:pt>
                <c:pt idx="22">
                  <c:v>1.7249673445416003</c:v>
                </c:pt>
                <c:pt idx="23">
                  <c:v>0.82593410202890027</c:v>
                </c:pt>
                <c:pt idx="24">
                  <c:v>0.88674134598830023</c:v>
                </c:pt>
                <c:pt idx="25">
                  <c:v>0.58011684503070027</c:v>
                </c:pt>
                <c:pt idx="26">
                  <c:v>0.1882823029321003</c:v>
                </c:pt>
                <c:pt idx="27">
                  <c:v>-0.48947290113859981</c:v>
                </c:pt>
                <c:pt idx="28">
                  <c:v>-1.4815783629215997</c:v>
                </c:pt>
              </c:numCache>
            </c:numRef>
          </c:val>
        </c:ser>
        <c:dLbls/>
        <c:gapWidth val="100"/>
        <c:overlap val="100"/>
        <c:axId val="99410304"/>
        <c:axId val="99411840"/>
      </c:barChart>
      <c:lineChart>
        <c:grouping val="standard"/>
        <c:ser>
          <c:idx val="0"/>
          <c:order val="0"/>
          <c:tx>
            <c:strRef>
              <c:f>'25. data'!$A$2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'25.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'25. data'!$B$2:$AD$2</c:f>
              <c:numCache>
                <c:formatCode>0.0</c:formatCode>
                <c:ptCount val="29"/>
                <c:pt idx="0">
                  <c:v>0</c:v>
                </c:pt>
                <c:pt idx="1">
                  <c:v>3.3807647934054001</c:v>
                </c:pt>
                <c:pt idx="2">
                  <c:v>4.5114785579210999</c:v>
                </c:pt>
                <c:pt idx="3">
                  <c:v>7.0629757510947995</c:v>
                </c:pt>
                <c:pt idx="4">
                  <c:v>9.6908155175705986</c:v>
                </c:pt>
                <c:pt idx="5">
                  <c:v>11.404320717408098</c:v>
                </c:pt>
                <c:pt idx="6">
                  <c:v>9.902031952764899</c:v>
                </c:pt>
                <c:pt idx="7">
                  <c:v>9.4760384786153988</c:v>
                </c:pt>
                <c:pt idx="8">
                  <c:v>8.9390440708121996</c:v>
                </c:pt>
                <c:pt idx="9">
                  <c:v>9.0469652089765003</c:v>
                </c:pt>
                <c:pt idx="10">
                  <c:v>8.7461433609585999</c:v>
                </c:pt>
                <c:pt idx="11">
                  <c:v>8.8806377395141993</c:v>
                </c:pt>
                <c:pt idx="12">
                  <c:v>7.2244450510696998</c:v>
                </c:pt>
                <c:pt idx="13">
                  <c:v>7.6086929927986997</c:v>
                </c:pt>
                <c:pt idx="14">
                  <c:v>7.3317863226880995</c:v>
                </c:pt>
                <c:pt idx="15">
                  <c:v>6.5961324074138004</c:v>
                </c:pt>
                <c:pt idx="16">
                  <c:v>4.6287148948777004</c:v>
                </c:pt>
                <c:pt idx="17">
                  <c:v>4.3510245055146006</c:v>
                </c:pt>
                <c:pt idx="18">
                  <c:v>2.9324680972346004</c:v>
                </c:pt>
                <c:pt idx="19">
                  <c:v>-0.33080216989929978</c:v>
                </c:pt>
                <c:pt idx="20">
                  <c:v>-3.6915096878556</c:v>
                </c:pt>
                <c:pt idx="21">
                  <c:v>-6.1425006568841996</c:v>
                </c:pt>
                <c:pt idx="22">
                  <c:v>-7.2694343894348012</c:v>
                </c:pt>
                <c:pt idx="23">
                  <c:v>-8.5102051797562996</c:v>
                </c:pt>
                <c:pt idx="24">
                  <c:v>-12.117508204155</c:v>
                </c:pt>
                <c:pt idx="25">
                  <c:v>-13.4652741678014</c:v>
                </c:pt>
                <c:pt idx="26">
                  <c:v>-12.9409002155372</c:v>
                </c:pt>
                <c:pt idx="27">
                  <c:v>-15.2250430933379</c:v>
                </c:pt>
                <c:pt idx="28">
                  <c:v>-18.856447495117603</c:v>
                </c:pt>
              </c:numCache>
            </c:numRef>
          </c:val>
        </c:ser>
        <c:dLbls/>
        <c:marker val="1"/>
        <c:axId val="99428224"/>
        <c:axId val="99426304"/>
      </c:lineChart>
      <c:catAx>
        <c:axId val="99410304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9411840"/>
        <c:crosses val="autoZero"/>
        <c:auto val="1"/>
        <c:lblAlgn val="ctr"/>
        <c:lblOffset val="100"/>
        <c:tickLblSkip val="1"/>
      </c:catAx>
      <c:valAx>
        <c:axId val="99411840"/>
        <c:scaling>
          <c:orientation val="minMax"/>
          <c:max val="12"/>
          <c:min val="-2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+mn-lt"/>
                  </a:defRPr>
                </a:pPr>
                <a:r>
                  <a:rPr lang="hu-HU" b="0">
                    <a:latin typeface="+mn-lt"/>
                  </a:rPr>
                  <a:t>billion euro</a:t>
                </a:r>
              </a:p>
            </c:rich>
          </c:tx>
          <c:layout>
            <c:manualLayout>
              <c:xMode val="edge"/>
              <c:yMode val="edge"/>
              <c:x val="4.4646575342465751E-2"/>
              <c:y val="1.11482120838471E-2"/>
            </c:manualLayout>
          </c:layout>
        </c:title>
        <c:numFmt formatCode="0" sourceLinked="0"/>
        <c:tickLblPos val="nextTo"/>
        <c:crossAx val="99410304"/>
        <c:crosses val="autoZero"/>
        <c:crossBetween val="between"/>
        <c:majorUnit val="2"/>
      </c:valAx>
      <c:valAx>
        <c:axId val="99426304"/>
        <c:scaling>
          <c:orientation val="minMax"/>
          <c:max val="12"/>
          <c:min val="-2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538329304324467"/>
              <c:y val="1.0452445540485E-2"/>
            </c:manualLayout>
          </c:layout>
        </c:title>
        <c:numFmt formatCode="0" sourceLinked="0"/>
        <c:tickLblPos val="nextTo"/>
        <c:crossAx val="99428224"/>
        <c:crosses val="max"/>
        <c:crossBetween val="between"/>
        <c:majorUnit val="2"/>
      </c:valAx>
      <c:catAx>
        <c:axId val="99428224"/>
        <c:scaling>
          <c:orientation val="minMax"/>
        </c:scaling>
        <c:delete val="1"/>
        <c:axPos val="b"/>
        <c:tickLblPos val="none"/>
        <c:crossAx val="99426304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56796278362177E-2"/>
          <c:y val="4.5022292222271984E-2"/>
          <c:w val="0.8962864074432757"/>
          <c:h val="0.82459025618614146"/>
        </c:manualLayout>
      </c:layout>
      <c:barChart>
        <c:barDir val="col"/>
        <c:grouping val="stacked"/>
        <c:ser>
          <c:idx val="2"/>
          <c:order val="1"/>
          <c:tx>
            <c:strRef>
              <c:f>'26. data'!$A$4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'26.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'26. data'!$B$4:$H$4</c:f>
              <c:numCache>
                <c:formatCode>0.0</c:formatCode>
                <c:ptCount val="7"/>
                <c:pt idx="0">
                  <c:v>9.0980671238980992</c:v>
                </c:pt>
                <c:pt idx="1">
                  <c:v>-4.0988238033600002</c:v>
                </c:pt>
                <c:pt idx="2">
                  <c:v>-4.0437616139111991</c:v>
                </c:pt>
                <c:pt idx="3">
                  <c:v>-4.2008403408962005</c:v>
                </c:pt>
                <c:pt idx="4">
                  <c:v>-4.5074817942426</c:v>
                </c:pt>
                <c:pt idx="5">
                  <c:v>-2.8404023023875</c:v>
                </c:pt>
                <c:pt idx="6">
                  <c:v>-1.3656712683587002</c:v>
                </c:pt>
              </c:numCache>
            </c:numRef>
          </c:val>
        </c:ser>
        <c:ser>
          <c:idx val="1"/>
          <c:order val="2"/>
          <c:tx>
            <c:strRef>
              <c:f>'26. data'!$A$3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prstClr val="black"/>
              </a:solidFill>
            </a:ln>
          </c:spPr>
          <c:cat>
            <c:numRef>
              <c:f>'26.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'26. data'!$B$3:$H$3</c:f>
              <c:numCache>
                <c:formatCode>0.0</c:formatCode>
                <c:ptCount val="7"/>
                <c:pt idx="0">
                  <c:v>-1.0572617189508</c:v>
                </c:pt>
                <c:pt idx="1">
                  <c:v>1.8583051419947005</c:v>
                </c:pt>
                <c:pt idx="2">
                  <c:v>1.8887442634784006</c:v>
                </c:pt>
                <c:pt idx="3">
                  <c:v>2.2379206904656983</c:v>
                </c:pt>
                <c:pt idx="4">
                  <c:v>-2.1150557980241005</c:v>
                </c:pt>
                <c:pt idx="5">
                  <c:v>-5.2236593982077997</c:v>
                </c:pt>
                <c:pt idx="6">
                  <c:v>-3.0049483136939998</c:v>
                </c:pt>
              </c:numCache>
            </c:numRef>
          </c:val>
        </c:ser>
        <c:ser>
          <c:idx val="3"/>
          <c:order val="3"/>
          <c:tx>
            <c:strRef>
              <c:f>'26. data'!$A$5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rgbClr val="A6A6A6"/>
            </a:solidFill>
            <a:ln>
              <a:solidFill>
                <a:prstClr val="black"/>
              </a:solidFill>
            </a:ln>
          </c:spPr>
          <c:cat>
            <c:numRef>
              <c:f>'26.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'26. data'!$B$5:$H$5</c:f>
              <c:numCache>
                <c:formatCode>0.0</c:formatCode>
                <c:ptCount val="7"/>
                <c:pt idx="0">
                  <c:v>1.6500101126232998</c:v>
                </c:pt>
                <c:pt idx="1">
                  <c:v>1.4887472146069003</c:v>
                </c:pt>
                <c:pt idx="2">
                  <c:v>0.44041833069030006</c:v>
                </c:pt>
                <c:pt idx="3">
                  <c:v>-0.63281050576149989</c:v>
                </c:pt>
                <c:pt idx="4">
                  <c:v>-1.6976869904666001</c:v>
                </c:pt>
                <c:pt idx="5">
                  <c:v>-0.36193681570409997</c:v>
                </c:pt>
                <c:pt idx="6">
                  <c:v>-2.3683197089098997</c:v>
                </c:pt>
              </c:numCache>
            </c:numRef>
          </c:val>
        </c:ser>
        <c:dLbls/>
        <c:overlap val="100"/>
        <c:axId val="99484800"/>
        <c:axId val="99486336"/>
      </c:barChart>
      <c:lineChart>
        <c:grouping val="standard"/>
        <c:ser>
          <c:idx val="0"/>
          <c:order val="0"/>
          <c:tx>
            <c:strRef>
              <c:f>'26. data'!$A$2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'26.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'26. data'!$B$2:$H$2</c:f>
              <c:numCache>
                <c:formatCode>0.0</c:formatCode>
                <c:ptCount val="7"/>
                <c:pt idx="0">
                  <c:v>9.6908155175705986</c:v>
                </c:pt>
                <c:pt idx="1">
                  <c:v>-0.75177144675839935</c:v>
                </c:pt>
                <c:pt idx="2">
                  <c:v>-1.7145990197424983</c:v>
                </c:pt>
                <c:pt idx="3">
                  <c:v>-2.5957301561920021</c:v>
                </c:pt>
                <c:pt idx="4">
                  <c:v>-8.3202245827333012</c:v>
                </c:pt>
                <c:pt idx="5">
                  <c:v>-8.4259985162993996</c:v>
                </c:pt>
                <c:pt idx="6">
                  <c:v>-6.7389392909626</c:v>
                </c:pt>
              </c:numCache>
            </c:numRef>
          </c:val>
        </c:ser>
        <c:dLbls/>
        <c:marker val="1"/>
        <c:axId val="99510912"/>
        <c:axId val="99508992"/>
      </c:lineChart>
      <c:catAx>
        <c:axId val="99484800"/>
        <c:scaling>
          <c:orientation val="minMax"/>
        </c:scaling>
        <c:axPos val="b"/>
        <c:numFmt formatCode="General" sourceLinked="1"/>
        <c:tickLblPos val="low"/>
        <c:crossAx val="99486336"/>
        <c:crosses val="autoZero"/>
        <c:auto val="1"/>
        <c:lblAlgn val="ctr"/>
        <c:lblOffset val="100"/>
      </c:catAx>
      <c:valAx>
        <c:axId val="99486336"/>
        <c:scaling>
          <c:orientation val="minMax"/>
          <c:max val="12"/>
          <c:min val="-9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4.8054646549477303E-3"/>
            </c:manualLayout>
          </c:layout>
        </c:title>
        <c:numFmt formatCode="0" sourceLinked="0"/>
        <c:tickLblPos val="nextTo"/>
        <c:crossAx val="99484800"/>
        <c:crosses val="autoZero"/>
        <c:crossBetween val="between"/>
        <c:majorUnit val="3"/>
      </c:valAx>
      <c:valAx>
        <c:axId val="99508992"/>
        <c:scaling>
          <c:orientation val="minMax"/>
          <c:max val="12"/>
          <c:min val="-9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236011053398563"/>
              <c:y val="2.7157744951176958E-3"/>
            </c:manualLayout>
          </c:layout>
        </c:title>
        <c:numFmt formatCode="0" sourceLinked="0"/>
        <c:tickLblPos val="nextTo"/>
        <c:crossAx val="99510912"/>
        <c:crosses val="max"/>
        <c:crossBetween val="between"/>
        <c:majorUnit val="3"/>
      </c:valAx>
      <c:catAx>
        <c:axId val="99510912"/>
        <c:scaling>
          <c:orientation val="minMax"/>
        </c:scaling>
        <c:delete val="1"/>
        <c:axPos val="b"/>
        <c:numFmt formatCode="General" sourceLinked="1"/>
        <c:tickLblPos val="none"/>
        <c:crossAx val="99508992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8837232284995526E-2"/>
          <c:y val="5.4957244444736736E-2"/>
          <c:w val="0.92232553543000895"/>
          <c:h val="0.77231064105388125"/>
        </c:manualLayout>
      </c:layout>
      <c:lineChart>
        <c:grouping val="standard"/>
        <c:ser>
          <c:idx val="0"/>
          <c:order val="0"/>
          <c:tx>
            <c:strRef>
              <c:f>'27. data'!$A$2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'27. data'!$C$1:$AD$1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'27. data'!$C$2:$AD$2</c:f>
              <c:numCache>
                <c:formatCode>0.0</c:formatCode>
                <c:ptCount val="28"/>
                <c:pt idx="0">
                  <c:v>2.8051611365658</c:v>
                </c:pt>
                <c:pt idx="1">
                  <c:v>6.0474132202175994</c:v>
                </c:pt>
                <c:pt idx="2">
                  <c:v>8.4060925593534996</c:v>
                </c:pt>
                <c:pt idx="3">
                  <c:v>11.0421774243716</c:v>
                </c:pt>
                <c:pt idx="4">
                  <c:v>11.6193295352763</c:v>
                </c:pt>
                <c:pt idx="5">
                  <c:v>8.8179118836919006</c:v>
                </c:pt>
                <c:pt idx="6">
                  <c:v>6.8958637876652009</c:v>
                </c:pt>
                <c:pt idx="7">
                  <c:v>6.9489672198221006</c:v>
                </c:pt>
                <c:pt idx="8">
                  <c:v>6.9168803757236006</c:v>
                </c:pt>
                <c:pt idx="9">
                  <c:v>6.5672190439355003</c:v>
                </c:pt>
                <c:pt idx="10">
                  <c:v>5.7167791906437007</c:v>
                </c:pt>
                <c:pt idx="11">
                  <c:v>1.769556473806301</c:v>
                </c:pt>
                <c:pt idx="12">
                  <c:v>3.3021143481996011</c:v>
                </c:pt>
                <c:pt idx="13">
                  <c:v>2.097291987845801</c:v>
                </c:pt>
                <c:pt idx="14">
                  <c:v>0.43328320428560119</c:v>
                </c:pt>
                <c:pt idx="15">
                  <c:v>-3.3937050449754986</c:v>
                </c:pt>
                <c:pt idx="16">
                  <c:v>-3.9996879888846988</c:v>
                </c:pt>
                <c:pt idx="17">
                  <c:v>-5.1711186679327987</c:v>
                </c:pt>
                <c:pt idx="18">
                  <c:v>-7.8078169697240991</c:v>
                </c:pt>
                <c:pt idx="19">
                  <c:v>-10.358203168444399</c:v>
                </c:pt>
                <c:pt idx="20">
                  <c:v>-10.128968083083199</c:v>
                </c:pt>
                <c:pt idx="21">
                  <c:v>-11.6996307050249</c:v>
                </c:pt>
                <c:pt idx="22">
                  <c:v>-12.051468097161401</c:v>
                </c:pt>
                <c:pt idx="23">
                  <c:v>-14.044468457429501</c:v>
                </c:pt>
                <c:pt idx="24">
                  <c:v>-13.6238447945084</c:v>
                </c:pt>
                <c:pt idx="25">
                  <c:v>-14.7965664075045</c:v>
                </c:pt>
                <c:pt idx="26">
                  <c:v>-14.9965457378678</c:v>
                </c:pt>
                <c:pt idx="27">
                  <c:v>-15.490158001179401</c:v>
                </c:pt>
              </c:numCache>
            </c:numRef>
          </c:val>
        </c:ser>
        <c:ser>
          <c:idx val="1"/>
          <c:order val="1"/>
          <c:tx>
            <c:strRef>
              <c:f>'27. data'!$A$3</c:f>
              <c:strCache>
                <c:ptCount val="1"/>
                <c:pt idx="0">
                  <c:v>Short term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'27. data'!$C$1:$AD$1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'27. data'!$C$3:$AD$3</c:f>
              <c:numCache>
                <c:formatCode>0.0</c:formatCode>
                <c:ptCount val="28"/>
                <c:pt idx="0">
                  <c:v>0.26146657382880001</c:v>
                </c:pt>
                <c:pt idx="1">
                  <c:v>1.3244627318328999</c:v>
                </c:pt>
                <c:pt idx="2">
                  <c:v>1.2167167361909998</c:v>
                </c:pt>
                <c:pt idx="3">
                  <c:v>2.3832196550306999</c:v>
                </c:pt>
                <c:pt idx="4">
                  <c:v>3.5296603707270999</c:v>
                </c:pt>
                <c:pt idx="5">
                  <c:v>1.9328882432918</c:v>
                </c:pt>
                <c:pt idx="6">
                  <c:v>0.57152357056790004</c:v>
                </c:pt>
                <c:pt idx="7">
                  <c:v>1.0635246446601001</c:v>
                </c:pt>
                <c:pt idx="8">
                  <c:v>2.5339023322461998</c:v>
                </c:pt>
                <c:pt idx="9">
                  <c:v>3.5326161240982996</c:v>
                </c:pt>
                <c:pt idx="10">
                  <c:v>3.6019398719446998</c:v>
                </c:pt>
                <c:pt idx="11">
                  <c:v>1.4928868317475996</c:v>
                </c:pt>
                <c:pt idx="12">
                  <c:v>3.9487699853030995</c:v>
                </c:pt>
                <c:pt idx="13">
                  <c:v>3.5001137545399996</c:v>
                </c:pt>
                <c:pt idx="14">
                  <c:v>3.3877904119741995</c:v>
                </c:pt>
                <c:pt idx="15">
                  <c:v>0.24205103166969977</c:v>
                </c:pt>
                <c:pt idx="16">
                  <c:v>0.76523441658949987</c:v>
                </c:pt>
                <c:pt idx="17">
                  <c:v>0.30856406174589984</c:v>
                </c:pt>
                <c:pt idx="18">
                  <c:v>-1.0598294666906003</c:v>
                </c:pt>
                <c:pt idx="19">
                  <c:v>-3.0663030943602001</c:v>
                </c:pt>
                <c:pt idx="20">
                  <c:v>-1.7533405969546001</c:v>
                </c:pt>
                <c:pt idx="21">
                  <c:v>-2.4638733888740001</c:v>
                </c:pt>
                <c:pt idx="22">
                  <c:v>-1.8090294351294003</c:v>
                </c:pt>
                <c:pt idx="23">
                  <c:v>-2.3161427063269002</c:v>
                </c:pt>
                <c:pt idx="24">
                  <c:v>-1.7984527059883002</c:v>
                </c:pt>
                <c:pt idx="25">
                  <c:v>-1.5152254268253003</c:v>
                </c:pt>
                <c:pt idx="26">
                  <c:v>-1.1189378166186001</c:v>
                </c:pt>
                <c:pt idx="27">
                  <c:v>-2.0601073930411</c:v>
                </c:pt>
              </c:numCache>
            </c:numRef>
          </c:val>
        </c:ser>
        <c:dLbls/>
        <c:marker val="1"/>
        <c:axId val="99581312"/>
        <c:axId val="99591296"/>
      </c:lineChart>
      <c:lineChart>
        <c:grouping val="standard"/>
        <c:ser>
          <c:idx val="2"/>
          <c:order val="2"/>
          <c:tx>
            <c:strRef>
              <c:f>'27. data'!$A$4</c:f>
              <c:strCache>
                <c:ptCount val="1"/>
                <c:pt idx="0">
                  <c:v>Long term</c:v>
                </c:pt>
              </c:strCache>
            </c:strRef>
          </c:tx>
          <c:spPr>
            <a:ln w="2540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'27. data'!$C$1:$AD$1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'27. data'!$C$4:$AD$4</c:f>
              <c:numCache>
                <c:formatCode>0.0</c:formatCode>
                <c:ptCount val="28"/>
                <c:pt idx="0">
                  <c:v>2.543694562737</c:v>
                </c:pt>
                <c:pt idx="1">
                  <c:v>4.7229504883847007</c:v>
                </c:pt>
                <c:pt idx="2">
                  <c:v>7.1893758231625009</c:v>
                </c:pt>
                <c:pt idx="3">
                  <c:v>8.6589577693409012</c:v>
                </c:pt>
                <c:pt idx="4">
                  <c:v>8.0896691645492016</c:v>
                </c:pt>
                <c:pt idx="5">
                  <c:v>6.8850236404001013</c:v>
                </c:pt>
                <c:pt idx="6">
                  <c:v>6.3243402170973013</c:v>
                </c:pt>
                <c:pt idx="7">
                  <c:v>5.885442575162001</c:v>
                </c:pt>
                <c:pt idx="8">
                  <c:v>4.3829780434774008</c:v>
                </c:pt>
                <c:pt idx="9">
                  <c:v>3.0346029198372007</c:v>
                </c:pt>
                <c:pt idx="10">
                  <c:v>2.1148393186990004</c:v>
                </c:pt>
                <c:pt idx="11">
                  <c:v>0.2766696420587007</c:v>
                </c:pt>
                <c:pt idx="12">
                  <c:v>-0.64665563710349938</c:v>
                </c:pt>
                <c:pt idx="13">
                  <c:v>-1.4028217666941993</c:v>
                </c:pt>
                <c:pt idx="14">
                  <c:v>-2.9545072076885992</c:v>
                </c:pt>
                <c:pt idx="15">
                  <c:v>-3.6357560766451993</c:v>
                </c:pt>
                <c:pt idx="16">
                  <c:v>-4.7649224054741994</c:v>
                </c:pt>
                <c:pt idx="17">
                  <c:v>-5.4796827296786992</c:v>
                </c:pt>
                <c:pt idx="18">
                  <c:v>-6.7479875030334995</c:v>
                </c:pt>
                <c:pt idx="19">
                  <c:v>-7.2919000740841993</c:v>
                </c:pt>
                <c:pt idx="20">
                  <c:v>-8.3756274861285984</c:v>
                </c:pt>
                <c:pt idx="21">
                  <c:v>-9.2357573161508988</c:v>
                </c:pt>
                <c:pt idx="22">
                  <c:v>-10.242438662031999</c:v>
                </c:pt>
                <c:pt idx="23">
                  <c:v>-11.728325751102599</c:v>
                </c:pt>
                <c:pt idx="24">
                  <c:v>-11.825392088520099</c:v>
                </c:pt>
                <c:pt idx="25">
                  <c:v>-13.281340980679198</c:v>
                </c:pt>
                <c:pt idx="26">
                  <c:v>-13.877607921249199</c:v>
                </c:pt>
                <c:pt idx="27">
                  <c:v>-13.430050608138298</c:v>
                </c:pt>
              </c:numCache>
            </c:numRef>
          </c:val>
        </c:ser>
        <c:dLbls/>
        <c:marker val="1"/>
        <c:axId val="99595392"/>
        <c:axId val="99593216"/>
      </c:lineChart>
      <c:catAx>
        <c:axId val="99581312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9591296"/>
        <c:crosses val="autoZero"/>
        <c:auto val="1"/>
        <c:lblAlgn val="ctr"/>
        <c:lblOffset val="100"/>
        <c:tickLblSkip val="1"/>
      </c:catAx>
      <c:valAx>
        <c:axId val="99591296"/>
        <c:scaling>
          <c:orientation val="minMax"/>
          <c:max val="12"/>
          <c:min val="-16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1840409739036308E-2"/>
              <c:y val="5.1607483948173834E-3"/>
            </c:manualLayout>
          </c:layout>
        </c:title>
        <c:numFmt formatCode="0" sourceLinked="0"/>
        <c:tickLblPos val="nextTo"/>
        <c:crossAx val="99581312"/>
        <c:crosses val="autoZero"/>
        <c:crossBetween val="between"/>
        <c:majorUnit val="2"/>
      </c:valAx>
      <c:valAx>
        <c:axId val="99593216"/>
        <c:scaling>
          <c:orientation val="minMax"/>
          <c:max val="12"/>
          <c:min val="-16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995634501674999"/>
              <c:y val="5.1608125786784479E-3"/>
            </c:manualLayout>
          </c:layout>
        </c:title>
        <c:numFmt formatCode="0" sourceLinked="0"/>
        <c:tickLblPos val="nextTo"/>
        <c:crossAx val="99595392"/>
        <c:crosses val="max"/>
        <c:crossBetween val="between"/>
        <c:majorUnit val="2"/>
      </c:valAx>
      <c:catAx>
        <c:axId val="99595392"/>
        <c:scaling>
          <c:orientation val="minMax"/>
        </c:scaling>
        <c:delete val="1"/>
        <c:axPos val="b"/>
        <c:tickLblPos val="none"/>
        <c:crossAx val="9959321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37E-2"/>
          <c:y val="4.0854100794806253E-2"/>
          <c:w val="0.89626023901231133"/>
          <c:h val="0.76142402347297977"/>
        </c:manualLayout>
      </c:layout>
      <c:barChart>
        <c:barDir val="col"/>
        <c:grouping val="clustered"/>
        <c:ser>
          <c:idx val="0"/>
          <c:order val="0"/>
          <c:tx>
            <c:strRef>
              <c:f>'28. data'!$A$2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'28.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'28. data'!$B$2:$AD$2</c:f>
              <c:numCache>
                <c:formatCode>0.0</c:formatCode>
                <c:ptCount val="29"/>
                <c:pt idx="0">
                  <c:v>0</c:v>
                </c:pt>
                <c:pt idx="1">
                  <c:v>2.8051611365658</c:v>
                </c:pt>
                <c:pt idx="2">
                  <c:v>6.0474132202175994</c:v>
                </c:pt>
                <c:pt idx="3">
                  <c:v>8.4060925593534996</c:v>
                </c:pt>
                <c:pt idx="4">
                  <c:v>11.0421774243716</c:v>
                </c:pt>
                <c:pt idx="5">
                  <c:v>11.6193295352763</c:v>
                </c:pt>
                <c:pt idx="6">
                  <c:v>8.8179118836919006</c:v>
                </c:pt>
                <c:pt idx="7">
                  <c:v>6.8958637876652009</c:v>
                </c:pt>
                <c:pt idx="8">
                  <c:v>6.9489672198221006</c:v>
                </c:pt>
                <c:pt idx="9">
                  <c:v>6.9168803757236006</c:v>
                </c:pt>
                <c:pt idx="10">
                  <c:v>6.5672190439355003</c:v>
                </c:pt>
                <c:pt idx="11">
                  <c:v>5.7167791906437007</c:v>
                </c:pt>
                <c:pt idx="12">
                  <c:v>1.769556473806301</c:v>
                </c:pt>
                <c:pt idx="13">
                  <c:v>3.3021143481996011</c:v>
                </c:pt>
                <c:pt idx="14">
                  <c:v>2.097291987845801</c:v>
                </c:pt>
                <c:pt idx="15">
                  <c:v>0.43328320428560119</c:v>
                </c:pt>
                <c:pt idx="16">
                  <c:v>-3.3937050449754986</c:v>
                </c:pt>
                <c:pt idx="17">
                  <c:v>-3.9996879888846988</c:v>
                </c:pt>
                <c:pt idx="18">
                  <c:v>-5.1711186679327987</c:v>
                </c:pt>
                <c:pt idx="19">
                  <c:v>-7.8078169697240991</c:v>
                </c:pt>
                <c:pt idx="20">
                  <c:v>-10.358203168444399</c:v>
                </c:pt>
                <c:pt idx="21">
                  <c:v>-10.128968083083199</c:v>
                </c:pt>
                <c:pt idx="22">
                  <c:v>-11.6996307050249</c:v>
                </c:pt>
                <c:pt idx="23">
                  <c:v>-12.051468097161401</c:v>
                </c:pt>
                <c:pt idx="24">
                  <c:v>-14.044468457429501</c:v>
                </c:pt>
                <c:pt idx="25">
                  <c:v>-13.6238447945084</c:v>
                </c:pt>
                <c:pt idx="26">
                  <c:v>-14.7965664075045</c:v>
                </c:pt>
                <c:pt idx="27">
                  <c:v>-14.9965457378678</c:v>
                </c:pt>
                <c:pt idx="28">
                  <c:v>-15.490158001179401</c:v>
                </c:pt>
              </c:numCache>
            </c:numRef>
          </c:val>
        </c:ser>
        <c:ser>
          <c:idx val="1"/>
          <c:order val="1"/>
          <c:tx>
            <c:strRef>
              <c:f>'28. data'!$A$3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'28.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'28. data'!$B$3:$AD$3</c:f>
              <c:numCache>
                <c:formatCode>0.0</c:formatCode>
                <c:ptCount val="29"/>
                <c:pt idx="0">
                  <c:v>0</c:v>
                </c:pt>
                <c:pt idx="1">
                  <c:v>1.1548511258628</c:v>
                </c:pt>
                <c:pt idx="2">
                  <c:v>2.1441512304498</c:v>
                </c:pt>
                <c:pt idx="3">
                  <c:v>4.2312640612618999</c:v>
                </c:pt>
                <c:pt idx="4">
                  <c:v>1.9441103004735001</c:v>
                </c:pt>
                <c:pt idx="5">
                  <c:v>1.8061597359796</c:v>
                </c:pt>
                <c:pt idx="6">
                  <c:v>2.7460121460855</c:v>
                </c:pt>
                <c:pt idx="7">
                  <c:v>1.8453237904348998</c:v>
                </c:pt>
                <c:pt idx="8">
                  <c:v>1.9497238992839998</c:v>
                </c:pt>
                <c:pt idx="9">
                  <c:v>1.7551047588911999</c:v>
                </c:pt>
                <c:pt idx="10">
                  <c:v>1.6237895100717998</c:v>
                </c:pt>
                <c:pt idx="11">
                  <c:v>1.7591510088997999</c:v>
                </c:pt>
                <c:pt idx="12">
                  <c:v>0.81407476717939986</c:v>
                </c:pt>
                <c:pt idx="13">
                  <c:v>0.40856783696269983</c:v>
                </c:pt>
                <c:pt idx="14">
                  <c:v>-0.11142245501090009</c:v>
                </c:pt>
                <c:pt idx="15">
                  <c:v>6.6911456417199922E-2</c:v>
                </c:pt>
                <c:pt idx="16">
                  <c:v>-0.14834641070620005</c:v>
                </c:pt>
                <c:pt idx="17">
                  <c:v>-0.3871689852093001</c:v>
                </c:pt>
                <c:pt idx="18">
                  <c:v>-2.0136745922565003</c:v>
                </c:pt>
                <c:pt idx="19">
                  <c:v>-2.0444964348745001</c:v>
                </c:pt>
                <c:pt idx="20">
                  <c:v>-2.6053627399325001</c:v>
                </c:pt>
                <c:pt idx="21">
                  <c:v>-2.1763778587584</c:v>
                </c:pt>
                <c:pt idx="22">
                  <c:v>-2.8939935971095001</c:v>
                </c:pt>
                <c:pt idx="23">
                  <c:v>-3.4748944208264003</c:v>
                </c:pt>
                <c:pt idx="24">
                  <c:v>-3.4512257265301005</c:v>
                </c:pt>
                <c:pt idx="25">
                  <c:v>-3.7887243120086005</c:v>
                </c:pt>
                <c:pt idx="26">
                  <c:v>-4.8195646569131005</c:v>
                </c:pt>
                <c:pt idx="27">
                  <c:v>-4.7971599757840009</c:v>
                </c:pt>
                <c:pt idx="28">
                  <c:v>-3.5312440019213009</c:v>
                </c:pt>
              </c:numCache>
            </c:numRef>
          </c:val>
        </c:ser>
        <c:dLbls/>
        <c:gapWidth val="100"/>
        <c:axId val="99676928"/>
        <c:axId val="99678464"/>
      </c:barChart>
      <c:lineChart>
        <c:grouping val="standard"/>
        <c:ser>
          <c:idx val="2"/>
          <c:order val="2"/>
          <c:tx>
            <c:strRef>
              <c:f>'28. data'!$A$4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'28.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'28. data'!$B$4:$AD$4</c:f>
              <c:numCache>
                <c:formatCode>0.0</c:formatCode>
                <c:ptCount val="29"/>
                <c:pt idx="0">
                  <c:v>0</c:v>
                </c:pt>
                <c:pt idx="1">
                  <c:v>1.650310010703</c:v>
                </c:pt>
                <c:pt idx="2">
                  <c:v>3.9032619897677994</c:v>
                </c:pt>
                <c:pt idx="3">
                  <c:v>4.1748284980915997</c:v>
                </c:pt>
                <c:pt idx="4">
                  <c:v>9.0980671238980992</c:v>
                </c:pt>
                <c:pt idx="5">
                  <c:v>9.8131697992967002</c:v>
                </c:pt>
                <c:pt idx="6">
                  <c:v>6.071899737606401</c:v>
                </c:pt>
                <c:pt idx="7">
                  <c:v>5.0505399972303007</c:v>
                </c:pt>
                <c:pt idx="8">
                  <c:v>4.9992433205381008</c:v>
                </c:pt>
                <c:pt idx="9">
                  <c:v>5.1617756168324007</c:v>
                </c:pt>
                <c:pt idx="10">
                  <c:v>4.9434295338637</c:v>
                </c:pt>
                <c:pt idx="11">
                  <c:v>3.9576281817439005</c:v>
                </c:pt>
                <c:pt idx="12">
                  <c:v>0.95548170662690113</c:v>
                </c:pt>
                <c:pt idx="13">
                  <c:v>2.8935465112369014</c:v>
                </c:pt>
                <c:pt idx="14">
                  <c:v>2.2087144428567012</c:v>
                </c:pt>
                <c:pt idx="15">
                  <c:v>0.36637174786840127</c:v>
                </c:pt>
                <c:pt idx="16">
                  <c:v>-3.2453586342692984</c:v>
                </c:pt>
                <c:pt idx="17">
                  <c:v>-3.6125190036753985</c:v>
                </c:pt>
                <c:pt idx="18">
                  <c:v>-3.1574440756762985</c:v>
                </c:pt>
                <c:pt idx="19">
                  <c:v>-5.7633205348495995</c:v>
                </c:pt>
                <c:pt idx="20">
                  <c:v>-7.7528404285118988</c:v>
                </c:pt>
                <c:pt idx="21">
                  <c:v>-7.9525902243247995</c:v>
                </c:pt>
                <c:pt idx="22">
                  <c:v>-8.8056371079154001</c:v>
                </c:pt>
                <c:pt idx="23">
                  <c:v>-8.5765736763350002</c:v>
                </c:pt>
                <c:pt idx="24">
                  <c:v>-10.5932427308994</c:v>
                </c:pt>
                <c:pt idx="25">
                  <c:v>-9.8351204824998</c:v>
                </c:pt>
                <c:pt idx="26">
                  <c:v>-9.9770017505913984</c:v>
                </c:pt>
                <c:pt idx="27">
                  <c:v>-10.1993857620838</c:v>
                </c:pt>
                <c:pt idx="28">
                  <c:v>-11.958913999258099</c:v>
                </c:pt>
              </c:numCache>
            </c:numRef>
          </c:val>
        </c:ser>
        <c:dLbls/>
        <c:marker val="1"/>
        <c:axId val="99686656"/>
        <c:axId val="99684736"/>
      </c:lineChart>
      <c:catAx>
        <c:axId val="99676928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9678464"/>
        <c:crosses val="autoZero"/>
        <c:auto val="1"/>
        <c:lblAlgn val="ctr"/>
        <c:lblOffset val="100"/>
        <c:tickLblSkip val="1"/>
      </c:catAx>
      <c:valAx>
        <c:axId val="99678464"/>
        <c:scaling>
          <c:orientation val="minMax"/>
          <c:max val="15"/>
          <c:min val="-2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1061198535678504E-2"/>
              <c:y val="1.752871596273178E-3"/>
            </c:manualLayout>
          </c:layout>
        </c:title>
        <c:numFmt formatCode="0" sourceLinked="0"/>
        <c:tickLblPos val="nextTo"/>
        <c:crossAx val="99676928"/>
        <c:crosses val="autoZero"/>
        <c:crossBetween val="between"/>
        <c:majorUnit val="5"/>
      </c:valAx>
      <c:valAx>
        <c:axId val="99684736"/>
        <c:scaling>
          <c:orientation val="minMax"/>
          <c:max val="15"/>
          <c:min val="-2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233843674456088"/>
              <c:y val="3.8408549116317309E-3"/>
            </c:manualLayout>
          </c:layout>
        </c:title>
        <c:numFmt formatCode="0" sourceLinked="0"/>
        <c:tickLblPos val="nextTo"/>
        <c:crossAx val="99686656"/>
        <c:crosses val="max"/>
        <c:crossBetween val="between"/>
        <c:majorUnit val="5"/>
      </c:valAx>
      <c:catAx>
        <c:axId val="99686656"/>
        <c:scaling>
          <c:orientation val="minMax"/>
        </c:scaling>
        <c:delete val="1"/>
        <c:axPos val="b"/>
        <c:tickLblPos val="none"/>
        <c:crossAx val="9968473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15427343304336"/>
          <c:y val="0.95209724861978595"/>
          <c:w val="0.77038136714777183"/>
          <c:h val="4.7902726218107108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37E-2"/>
          <c:y val="4.5031965048256122E-2"/>
          <c:w val="0.89626023901231133"/>
          <c:h val="0.69548263475103111"/>
        </c:manualLayout>
      </c:layout>
      <c:barChart>
        <c:barDir val="col"/>
        <c:grouping val="stacked"/>
        <c:ser>
          <c:idx val="1"/>
          <c:order val="1"/>
          <c:tx>
            <c:strRef>
              <c:f>'29. data'!$A$3</c:f>
              <c:strCache>
                <c:ptCount val="1"/>
                <c:pt idx="0">
                  <c:v>Forint-denominated government securities and MNB-bills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'29.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'29. data'!$B$3:$AD$3</c:f>
              <c:numCache>
                <c:formatCode>0.0</c:formatCode>
                <c:ptCount val="29"/>
                <c:pt idx="0">
                  <c:v>0</c:v>
                </c:pt>
                <c:pt idx="1">
                  <c:v>4.24136492347E-2</c:v>
                </c:pt>
                <c:pt idx="2">
                  <c:v>-0.77367133508170005</c:v>
                </c:pt>
                <c:pt idx="3">
                  <c:v>0.18446482393800001</c:v>
                </c:pt>
                <c:pt idx="4">
                  <c:v>-2.8959117044485998</c:v>
                </c:pt>
                <c:pt idx="5">
                  <c:v>-2.9124805421344</c:v>
                </c:pt>
                <c:pt idx="6">
                  <c:v>-3.8234672630927</c:v>
                </c:pt>
                <c:pt idx="7">
                  <c:v>-3.1822684409518001</c:v>
                </c:pt>
                <c:pt idx="8">
                  <c:v>-4.3439856031685</c:v>
                </c:pt>
                <c:pt idx="9">
                  <c:v>-2.3156964776635003</c:v>
                </c:pt>
                <c:pt idx="10">
                  <c:v>-3.6486668934501001</c:v>
                </c:pt>
                <c:pt idx="11">
                  <c:v>-2.1974227107453999</c:v>
                </c:pt>
                <c:pt idx="12">
                  <c:v>-2.4423866867888999</c:v>
                </c:pt>
                <c:pt idx="13">
                  <c:v>-0.31272261252150013</c:v>
                </c:pt>
                <c:pt idx="14">
                  <c:v>1.1014557913837999</c:v>
                </c:pt>
                <c:pt idx="15">
                  <c:v>2.7527348426560998</c:v>
                </c:pt>
                <c:pt idx="16">
                  <c:v>2.5823154004783997</c:v>
                </c:pt>
                <c:pt idx="17">
                  <c:v>3.2683863615083997</c:v>
                </c:pt>
                <c:pt idx="18">
                  <c:v>2.9239187393125996</c:v>
                </c:pt>
                <c:pt idx="19">
                  <c:v>5.0327829433440989</c:v>
                </c:pt>
                <c:pt idx="20">
                  <c:v>5.2494687742425992</c:v>
                </c:pt>
                <c:pt idx="21">
                  <c:v>5.0525157602001993</c:v>
                </c:pt>
                <c:pt idx="22">
                  <c:v>6.5879027331295994</c:v>
                </c:pt>
                <c:pt idx="23">
                  <c:v>6.1296416784580998</c:v>
                </c:pt>
                <c:pt idx="24">
                  <c:v>5.3703873035092995</c:v>
                </c:pt>
                <c:pt idx="25">
                  <c:v>5.5100705919102992</c:v>
                </c:pt>
                <c:pt idx="26">
                  <c:v>5.9857726172542991</c:v>
                </c:pt>
                <c:pt idx="27">
                  <c:v>4.7447122451330994</c:v>
                </c:pt>
                <c:pt idx="28">
                  <c:v>5.1742183879989998</c:v>
                </c:pt>
              </c:numCache>
            </c:numRef>
          </c:val>
        </c:ser>
        <c:ser>
          <c:idx val="2"/>
          <c:order val="2"/>
          <c:tx>
            <c:strRef>
              <c:f>'29. data'!$A$4</c:f>
              <c:strCache>
                <c:ptCount val="1"/>
                <c:pt idx="0">
                  <c:v>Net FX-loans and FX-bonds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'29.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'29. data'!$B$4:$AD$4</c:f>
              <c:numCache>
                <c:formatCode>0.0</c:formatCode>
                <c:ptCount val="29"/>
                <c:pt idx="0">
                  <c:v>0</c:v>
                </c:pt>
                <c:pt idx="1">
                  <c:v>0.99774202502910025</c:v>
                </c:pt>
                <c:pt idx="2">
                  <c:v>2.0766686367173</c:v>
                </c:pt>
                <c:pt idx="3">
                  <c:v>2.1878290971583998</c:v>
                </c:pt>
                <c:pt idx="4">
                  <c:v>9.0127325283994999</c:v>
                </c:pt>
                <c:pt idx="5">
                  <c:v>13.7434420087734</c:v>
                </c:pt>
                <c:pt idx="6">
                  <c:v>13.4379756950363</c:v>
                </c:pt>
                <c:pt idx="7">
                  <c:v>16.292631884552399</c:v>
                </c:pt>
                <c:pt idx="8">
                  <c:v>15.6155214560058</c:v>
                </c:pt>
                <c:pt idx="9">
                  <c:v>17.689177890413699</c:v>
                </c:pt>
                <c:pt idx="10">
                  <c:v>18.355388194730399</c:v>
                </c:pt>
                <c:pt idx="11">
                  <c:v>17.248809154950798</c:v>
                </c:pt>
                <c:pt idx="12">
                  <c:v>16.232816922266597</c:v>
                </c:pt>
                <c:pt idx="13">
                  <c:v>19.056912822814898</c:v>
                </c:pt>
                <c:pt idx="14">
                  <c:v>19.468334505357699</c:v>
                </c:pt>
                <c:pt idx="15">
                  <c:v>21.144824123334498</c:v>
                </c:pt>
                <c:pt idx="16">
                  <c:v>18.563781908462399</c:v>
                </c:pt>
                <c:pt idx="17">
                  <c:v>17.2569842280313</c:v>
                </c:pt>
                <c:pt idx="18">
                  <c:v>17.226994853206598</c:v>
                </c:pt>
                <c:pt idx="19">
                  <c:v>15.192547551251998</c:v>
                </c:pt>
                <c:pt idx="20">
                  <c:v>12.799574212196799</c:v>
                </c:pt>
                <c:pt idx="21">
                  <c:v>12.784110336009398</c:v>
                </c:pt>
                <c:pt idx="22">
                  <c:v>11.008071064757099</c:v>
                </c:pt>
                <c:pt idx="23">
                  <c:v>7.9503870470683982</c:v>
                </c:pt>
                <c:pt idx="24">
                  <c:v>9.9825690287340976</c:v>
                </c:pt>
                <c:pt idx="25">
                  <c:v>11.306011958715498</c:v>
                </c:pt>
                <c:pt idx="26">
                  <c:v>11.647934031473898</c:v>
                </c:pt>
                <c:pt idx="27">
                  <c:v>10.876934531957499</c:v>
                </c:pt>
                <c:pt idx="28">
                  <c:v>7.8697678192508995</c:v>
                </c:pt>
              </c:numCache>
            </c:numRef>
          </c:val>
        </c:ser>
        <c:ser>
          <c:idx val="3"/>
          <c:order val="3"/>
          <c:tx>
            <c:strRef>
              <c:f>'29. data'!$A$5</c:f>
              <c:strCache>
                <c:ptCount val="1"/>
                <c:pt idx="0">
                  <c:v>Foreign exchange reserves 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strRef>
              <c:f>'29.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'29. data'!$B$5:$AD$5</c:f>
              <c:numCache>
                <c:formatCode>0.0</c:formatCode>
                <c:ptCount val="29"/>
                <c:pt idx="0">
                  <c:v>0</c:v>
                </c:pt>
                <c:pt idx="1">
                  <c:v>-0.44510305762300001</c:v>
                </c:pt>
                <c:pt idx="2">
                  <c:v>-1.2079105528372001</c:v>
                </c:pt>
                <c:pt idx="3">
                  <c:v>-1.0810671794094</c:v>
                </c:pt>
                <c:pt idx="4">
                  <c:v>-7.6761226548972008</c:v>
                </c:pt>
                <c:pt idx="5">
                  <c:v>-10.970553819343401</c:v>
                </c:pt>
                <c:pt idx="6">
                  <c:v>-10.4397663539334</c:v>
                </c:pt>
                <c:pt idx="7">
                  <c:v>-14.166405141794399</c:v>
                </c:pt>
                <c:pt idx="8">
                  <c:v>-14.2436089023512</c:v>
                </c:pt>
                <c:pt idx="9">
                  <c:v>-17.1537916510968</c:v>
                </c:pt>
                <c:pt idx="10">
                  <c:v>-18.109764138522401</c:v>
                </c:pt>
                <c:pt idx="11">
                  <c:v>-16.962480762864701</c:v>
                </c:pt>
                <c:pt idx="12">
                  <c:v>-17.261472141030101</c:v>
                </c:pt>
                <c:pt idx="13">
                  <c:v>-19.6812441487649</c:v>
                </c:pt>
                <c:pt idx="14">
                  <c:v>-20.953502058241302</c:v>
                </c:pt>
                <c:pt idx="15">
                  <c:v>-22.231476353932003</c:v>
                </c:pt>
                <c:pt idx="16">
                  <c:v>-21.135115869248104</c:v>
                </c:pt>
                <c:pt idx="17">
                  <c:v>-18.327541851533002</c:v>
                </c:pt>
                <c:pt idx="18">
                  <c:v>-18.817067432544402</c:v>
                </c:pt>
                <c:pt idx="19">
                  <c:v>-17.927658826967402</c:v>
                </c:pt>
                <c:pt idx="20">
                  <c:v>-17.783852951956003</c:v>
                </c:pt>
                <c:pt idx="21">
                  <c:v>-19.628969635154004</c:v>
                </c:pt>
                <c:pt idx="22">
                  <c:v>-18.972691469010705</c:v>
                </c:pt>
                <c:pt idx="23">
                  <c:v>-15.655194011339505</c:v>
                </c:pt>
                <c:pt idx="24">
                  <c:v>-18.993633518317406</c:v>
                </c:pt>
                <c:pt idx="25">
                  <c:v>-21.409151527548307</c:v>
                </c:pt>
                <c:pt idx="26">
                  <c:v>-21.218737351400208</c:v>
                </c:pt>
                <c:pt idx="27">
                  <c:v>-20.674859604692109</c:v>
                </c:pt>
                <c:pt idx="28">
                  <c:v>-19.735938351581311</c:v>
                </c:pt>
              </c:numCache>
            </c:numRef>
          </c:val>
        </c:ser>
        <c:ser>
          <c:idx val="4"/>
          <c:order val="4"/>
          <c:tx>
            <c:strRef>
              <c:f>'29. data'!$A$6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'29.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'29. data'!$B$6:$AD$6</c:f>
              <c:numCache>
                <c:formatCode>0.0</c:formatCode>
                <c:ptCount val="29"/>
                <c:pt idx="0">
                  <c:v>0</c:v>
                </c:pt>
                <c:pt idx="1">
                  <c:v>-7.1282834740699991E-2</c:v>
                </c:pt>
                <c:pt idx="2">
                  <c:v>-8.5089771999099992E-2</c:v>
                </c:pt>
                <c:pt idx="3">
                  <c:v>-7.5879322749099989E-2</c:v>
                </c:pt>
                <c:pt idx="4">
                  <c:v>0.50223877890199997</c:v>
                </c:pt>
                <c:pt idx="5">
                  <c:v>0.36618360344099998</c:v>
                </c:pt>
                <c:pt idx="6">
                  <c:v>2.2072321002543003</c:v>
                </c:pt>
                <c:pt idx="7">
                  <c:v>3.2018864451408002</c:v>
                </c:pt>
                <c:pt idx="8">
                  <c:v>3.7731151287439002</c:v>
                </c:pt>
                <c:pt idx="9">
                  <c:v>2.7439879953428004</c:v>
                </c:pt>
                <c:pt idx="10">
                  <c:v>3.5931586300547003</c:v>
                </c:pt>
                <c:pt idx="11">
                  <c:v>3.2814141851197003</c:v>
                </c:pt>
                <c:pt idx="12">
                  <c:v>6.1903567490914</c:v>
                </c:pt>
                <c:pt idx="13">
                  <c:v>2.3592071263525001</c:v>
                </c:pt>
                <c:pt idx="14">
                  <c:v>2.9506228304022999</c:v>
                </c:pt>
                <c:pt idx="15">
                  <c:v>2.8070088914233997</c:v>
                </c:pt>
                <c:pt idx="16">
                  <c:v>5.0351138765197003</c:v>
                </c:pt>
                <c:pt idx="17">
                  <c:v>3.0916915184057006</c:v>
                </c:pt>
                <c:pt idx="18">
                  <c:v>2.2966561585255008</c:v>
                </c:pt>
                <c:pt idx="19">
                  <c:v>1.9035316146675008</c:v>
                </c:pt>
                <c:pt idx="20">
                  <c:v>2.648284300664101</c:v>
                </c:pt>
                <c:pt idx="21">
                  <c:v>1.6026301357368011</c:v>
                </c:pt>
                <c:pt idx="22">
                  <c:v>1.277587338652401</c:v>
                </c:pt>
                <c:pt idx="23">
                  <c:v>0.8990955797636011</c:v>
                </c:pt>
                <c:pt idx="24">
                  <c:v>1.264372249143201</c:v>
                </c:pt>
                <c:pt idx="25">
                  <c:v>0.41790872710330096</c:v>
                </c:pt>
                <c:pt idx="26">
                  <c:v>0.46869330751720095</c:v>
                </c:pt>
                <c:pt idx="27">
                  <c:v>0.55387891567910097</c:v>
                </c:pt>
                <c:pt idx="28">
                  <c:v>1.3124272568466011</c:v>
                </c:pt>
              </c:numCache>
            </c:numRef>
          </c:val>
        </c:ser>
        <c:dLbls/>
        <c:gapWidth val="100"/>
        <c:overlap val="100"/>
        <c:axId val="99804288"/>
        <c:axId val="99805824"/>
      </c:barChart>
      <c:lineChart>
        <c:grouping val="standard"/>
        <c:ser>
          <c:idx val="0"/>
          <c:order val="0"/>
          <c:tx>
            <c:strRef>
              <c:f>'29. data'!$A$2</c:f>
              <c:strCache>
                <c:ptCount val="1"/>
                <c:pt idx="0">
                  <c:v>Cumulated debt-type financing of the general government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</c:spPr>
          </c:marker>
          <c:cat>
            <c:strRef>
              <c:f>'29.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'29. data'!$B$2:$AD$2</c:f>
              <c:numCache>
                <c:formatCode>0.0</c:formatCode>
                <c:ptCount val="29"/>
                <c:pt idx="0">
                  <c:v>0</c:v>
                </c:pt>
                <c:pt idx="1">
                  <c:v>0.52376978190010037</c:v>
                </c:pt>
                <c:pt idx="2">
                  <c:v>9.9969767992999642E-3</c:v>
                </c:pt>
                <c:pt idx="3">
                  <c:v>1.2153474189379001</c:v>
                </c:pt>
                <c:pt idx="4">
                  <c:v>-1.0570630520443007</c:v>
                </c:pt>
                <c:pt idx="5">
                  <c:v>0.2265912507365988</c:v>
                </c:pt>
                <c:pt idx="6">
                  <c:v>1.3819741782644996</c:v>
                </c:pt>
                <c:pt idx="7">
                  <c:v>2.1458447469470001</c:v>
                </c:pt>
                <c:pt idx="8">
                  <c:v>0.8010420792299997</c:v>
                </c:pt>
                <c:pt idx="9">
                  <c:v>0.96367775699619918</c:v>
                </c:pt>
                <c:pt idx="10">
                  <c:v>0.19011579281259783</c:v>
                </c:pt>
                <c:pt idx="11">
                  <c:v>1.3703198664603984</c:v>
                </c:pt>
                <c:pt idx="12">
                  <c:v>2.7193148435389958</c:v>
                </c:pt>
                <c:pt idx="13">
                  <c:v>1.4221531878809963</c:v>
                </c:pt>
                <c:pt idx="14">
                  <c:v>2.5669110689024963</c:v>
                </c:pt>
                <c:pt idx="15">
                  <c:v>4.4730915034819949</c:v>
                </c:pt>
                <c:pt idx="16">
                  <c:v>5.046095316212396</c:v>
                </c:pt>
                <c:pt idx="17">
                  <c:v>5.2895202564123958</c:v>
                </c:pt>
                <c:pt idx="18">
                  <c:v>3.630502318500298</c:v>
                </c:pt>
                <c:pt idx="19">
                  <c:v>4.2012032822961958</c:v>
                </c:pt>
                <c:pt idx="20">
                  <c:v>2.9134743351474937</c:v>
                </c:pt>
                <c:pt idx="21">
                  <c:v>-0.18971340320760333</c:v>
                </c:pt>
                <c:pt idx="22">
                  <c:v>-9.913033247160441E-2</c:v>
                </c:pt>
                <c:pt idx="23">
                  <c:v>-0.67606970604940608</c:v>
                </c:pt>
                <c:pt idx="24">
                  <c:v>-2.3763049369308069</c:v>
                </c:pt>
                <c:pt idx="25">
                  <c:v>-4.1751602498192089</c:v>
                </c:pt>
                <c:pt idx="26">
                  <c:v>-3.1163373951548099</c:v>
                </c:pt>
                <c:pt idx="27">
                  <c:v>-4.4993339119224105</c:v>
                </c:pt>
                <c:pt idx="28">
                  <c:v>-5.3795248874848101</c:v>
                </c:pt>
              </c:numCache>
            </c:numRef>
          </c:val>
        </c:ser>
        <c:dLbls/>
        <c:marker val="1"/>
        <c:axId val="99814016"/>
        <c:axId val="99812096"/>
      </c:lineChart>
      <c:catAx>
        <c:axId val="99804288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9805824"/>
        <c:crosses val="autoZero"/>
        <c:auto val="1"/>
        <c:lblAlgn val="ctr"/>
        <c:lblOffset val="100"/>
        <c:tickLblSkip val="1"/>
      </c:catAx>
      <c:valAx>
        <c:axId val="99805824"/>
        <c:scaling>
          <c:orientation val="minMax"/>
          <c:max val="30"/>
          <c:min val="-3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billlion euro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1.3997020880987853E-3"/>
            </c:manualLayout>
          </c:layout>
        </c:title>
        <c:numFmt formatCode="0" sourceLinked="0"/>
        <c:tickLblPos val="nextTo"/>
        <c:crossAx val="99804288"/>
        <c:crosses val="autoZero"/>
        <c:crossBetween val="between"/>
        <c:majorUnit val="5"/>
      </c:valAx>
      <c:valAx>
        <c:axId val="99812096"/>
        <c:scaling>
          <c:orientation val="minMax"/>
          <c:max val="30"/>
          <c:min val="-3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688863819500415"/>
              <c:y val="6.6184956843403225E-3"/>
            </c:manualLayout>
          </c:layout>
        </c:title>
        <c:numFmt formatCode="0" sourceLinked="0"/>
        <c:tickLblPos val="nextTo"/>
        <c:crossAx val="99814016"/>
        <c:crosses val="max"/>
        <c:crossBetween val="between"/>
        <c:majorUnit val="5"/>
      </c:valAx>
      <c:catAx>
        <c:axId val="99814016"/>
        <c:scaling>
          <c:orientation val="minMax"/>
        </c:scaling>
        <c:delete val="1"/>
        <c:axPos val="b"/>
        <c:tickLblPos val="none"/>
        <c:crossAx val="9981209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86912048111694629"/>
          <c:w val="1"/>
          <c:h val="0.1308795188830536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5461763344631909E-2"/>
          <c:y val="5.1301179847647371E-2"/>
          <c:w val="0.91535462931703859"/>
          <c:h val="0.74951937126323909"/>
        </c:manualLayout>
      </c:layout>
      <c:barChart>
        <c:barDir val="col"/>
        <c:grouping val="clustered"/>
        <c:ser>
          <c:idx val="1"/>
          <c:order val="1"/>
          <c:tx>
            <c:strRef>
              <c:f>'30. data'!$A$3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'30.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'30. data'!$B$3:$AD$3</c:f>
              <c:numCache>
                <c:formatCode>0.0</c:formatCode>
                <c:ptCount val="29"/>
                <c:pt idx="0">
                  <c:v>0</c:v>
                </c:pt>
                <c:pt idx="1">
                  <c:v>0.16369856763040003</c:v>
                </c:pt>
                <c:pt idx="2">
                  <c:v>1.0641080699626</c:v>
                </c:pt>
                <c:pt idx="3">
                  <c:v>1.8274033518434001</c:v>
                </c:pt>
                <c:pt idx="4">
                  <c:v>0.51674336468070003</c:v>
                </c:pt>
                <c:pt idx="5">
                  <c:v>1.1563025845078001</c:v>
                </c:pt>
                <c:pt idx="6">
                  <c:v>1.4089262768223001</c:v>
                </c:pt>
                <c:pt idx="7">
                  <c:v>1.2442100856466001</c:v>
                </c:pt>
                <c:pt idx="8">
                  <c:v>0.59646506208260008</c:v>
                </c:pt>
                <c:pt idx="9">
                  <c:v>0.90885619717420008</c:v>
                </c:pt>
                <c:pt idx="10">
                  <c:v>1.1084644411414</c:v>
                </c:pt>
                <c:pt idx="11">
                  <c:v>1.1609970064610999</c:v>
                </c:pt>
                <c:pt idx="12">
                  <c:v>1.4269205854209999</c:v>
                </c:pt>
                <c:pt idx="13">
                  <c:v>1.5285544409497998</c:v>
                </c:pt>
                <c:pt idx="14">
                  <c:v>1.7701649344140997</c:v>
                </c:pt>
                <c:pt idx="15">
                  <c:v>1.8395545408989997</c:v>
                </c:pt>
                <c:pt idx="16">
                  <c:v>1.0659546416698995</c:v>
                </c:pt>
                <c:pt idx="17">
                  <c:v>1.0727859491821996</c:v>
                </c:pt>
                <c:pt idx="18">
                  <c:v>1.1649668422216997</c:v>
                </c:pt>
                <c:pt idx="19">
                  <c:v>2.2034619872341996</c:v>
                </c:pt>
                <c:pt idx="20">
                  <c:v>1.7033491910539995</c:v>
                </c:pt>
                <c:pt idx="21">
                  <c:v>1.2067520688329996</c:v>
                </c:pt>
                <c:pt idx="22">
                  <c:v>1.7128952300104996</c:v>
                </c:pt>
                <c:pt idx="23">
                  <c:v>1.9432003534579996</c:v>
                </c:pt>
                <c:pt idx="24">
                  <c:v>1.7859961135923996</c:v>
                </c:pt>
                <c:pt idx="25">
                  <c:v>1.6896994515677997</c:v>
                </c:pt>
                <c:pt idx="26">
                  <c:v>2.0553107696349997</c:v>
                </c:pt>
                <c:pt idx="27">
                  <c:v>2.3809432419127998</c:v>
                </c:pt>
                <c:pt idx="28">
                  <c:v>2.5073922507998998</c:v>
                </c:pt>
              </c:numCache>
            </c:numRef>
          </c:val>
        </c:ser>
        <c:ser>
          <c:idx val="2"/>
          <c:order val="2"/>
          <c:tx>
            <c:strRef>
              <c:f>'30. data'!$A$4</c:f>
              <c:strCache>
                <c:ptCount val="1"/>
                <c:pt idx="0">
                  <c:v>Gross liabilities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'30.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'30. data'!$B$4:$AD$4</c:f>
              <c:numCache>
                <c:formatCode>0.0</c:formatCode>
                <c:ptCount val="29"/>
                <c:pt idx="0">
                  <c:v>0</c:v>
                </c:pt>
                <c:pt idx="1">
                  <c:v>1.370483746181</c:v>
                </c:pt>
                <c:pt idx="2">
                  <c:v>1.6625263282231</c:v>
                </c:pt>
                <c:pt idx="3">
                  <c:v>3.5004018528151999</c:v>
                </c:pt>
                <c:pt idx="4">
                  <c:v>2.1667534773039998</c:v>
                </c:pt>
                <c:pt idx="5">
                  <c:v>2.5208609080686997</c:v>
                </c:pt>
                <c:pt idx="6">
                  <c:v>3.8570829699023998</c:v>
                </c:pt>
                <c:pt idx="7">
                  <c:v>3.5238624762708</c:v>
                </c:pt>
                <c:pt idx="8">
                  <c:v>3.7352223893128</c:v>
                </c:pt>
                <c:pt idx="9">
                  <c:v>3.8303666885081999</c:v>
                </c:pt>
                <c:pt idx="10">
                  <c:v>4.7210611316098001</c:v>
                </c:pt>
                <c:pt idx="11">
                  <c:v>4.7423647645345</c:v>
                </c:pt>
                <c:pt idx="12">
                  <c:v>5.0060962433415002</c:v>
                </c:pt>
                <c:pt idx="13">
                  <c:v>4.8508514975475006</c:v>
                </c:pt>
                <c:pt idx="14">
                  <c:v>4.4607705854951005</c:v>
                </c:pt>
                <c:pt idx="15">
                  <c:v>3.7303299394233003</c:v>
                </c:pt>
                <c:pt idx="16">
                  <c:v>4.0123197938289001</c:v>
                </c:pt>
                <c:pt idx="17">
                  <c:v>3.8648856969812</c:v>
                </c:pt>
                <c:pt idx="18">
                  <c:v>3.7424428591716001</c:v>
                </c:pt>
                <c:pt idx="19">
                  <c:v>3.5532459206195002</c:v>
                </c:pt>
                <c:pt idx="20">
                  <c:v>2.9520273527464003</c:v>
                </c:pt>
                <c:pt idx="21">
                  <c:v>3.2952593193479003</c:v>
                </c:pt>
                <c:pt idx="22">
                  <c:v>3.4378625745521001</c:v>
                </c:pt>
                <c:pt idx="23">
                  <c:v>2.7691344554869</c:v>
                </c:pt>
                <c:pt idx="24">
                  <c:v>2.6727374595806999</c:v>
                </c:pt>
                <c:pt idx="25">
                  <c:v>2.2698162965985</c:v>
                </c:pt>
                <c:pt idx="26">
                  <c:v>2.2435930725671001</c:v>
                </c:pt>
                <c:pt idx="27">
                  <c:v>1.8914703407742</c:v>
                </c:pt>
                <c:pt idx="28">
                  <c:v>1.0258138878783001</c:v>
                </c:pt>
              </c:numCache>
            </c:numRef>
          </c:val>
        </c:ser>
        <c:dLbls/>
        <c:gapWidth val="100"/>
        <c:axId val="100054528"/>
        <c:axId val="100056064"/>
      </c:barChart>
      <c:lineChart>
        <c:grouping val="standard"/>
        <c:ser>
          <c:idx val="0"/>
          <c:order val="0"/>
          <c:tx>
            <c:strRef>
              <c:f>'30. data'!$A$2</c:f>
              <c:strCache>
                <c:ptCount val="1"/>
                <c:pt idx="0">
                  <c:v>Debt-type financing of the corporate sector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'30.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'30. data'!$B$2:$AD$2</c:f>
              <c:numCache>
                <c:formatCode>0.0</c:formatCode>
                <c:ptCount val="29"/>
                <c:pt idx="0">
                  <c:v>0</c:v>
                </c:pt>
                <c:pt idx="1">
                  <c:v>1.2067851785506001</c:v>
                </c:pt>
                <c:pt idx="2">
                  <c:v>0.5984182582605001</c:v>
                </c:pt>
                <c:pt idx="3">
                  <c:v>1.6729985009717998</c:v>
                </c:pt>
                <c:pt idx="4">
                  <c:v>1.6500101126232996</c:v>
                </c:pt>
                <c:pt idx="5">
                  <c:v>1.3645583235608996</c:v>
                </c:pt>
                <c:pt idx="6">
                  <c:v>2.4481566930801</c:v>
                </c:pt>
                <c:pt idx="7">
                  <c:v>2.2796523906242001</c:v>
                </c:pt>
                <c:pt idx="8">
                  <c:v>3.1387573272302003</c:v>
                </c:pt>
                <c:pt idx="9">
                  <c:v>2.9215104913340002</c:v>
                </c:pt>
                <c:pt idx="10">
                  <c:v>3.6125966904684002</c:v>
                </c:pt>
                <c:pt idx="11">
                  <c:v>3.5813677580734002</c:v>
                </c:pt>
                <c:pt idx="12">
                  <c:v>3.5791756579205001</c:v>
                </c:pt>
                <c:pt idx="13">
                  <c:v>3.3222970565977001</c:v>
                </c:pt>
                <c:pt idx="14">
                  <c:v>2.6906056510810004</c:v>
                </c:pt>
                <c:pt idx="15">
                  <c:v>1.8907753985243003</c:v>
                </c:pt>
                <c:pt idx="16">
                  <c:v>2.9463651521590002</c:v>
                </c:pt>
                <c:pt idx="17">
                  <c:v>2.7920997477990004</c:v>
                </c:pt>
                <c:pt idx="18">
                  <c:v>2.5774760169499005</c:v>
                </c:pt>
                <c:pt idx="19">
                  <c:v>1.3497839333853006</c:v>
                </c:pt>
                <c:pt idx="20">
                  <c:v>1.2486781616924005</c:v>
                </c:pt>
                <c:pt idx="21">
                  <c:v>2.0885072505149003</c:v>
                </c:pt>
                <c:pt idx="22">
                  <c:v>1.7249673445416003</c:v>
                </c:pt>
                <c:pt idx="23">
                  <c:v>0.82593410202890027</c:v>
                </c:pt>
                <c:pt idx="24">
                  <c:v>0.88674134598830023</c:v>
                </c:pt>
                <c:pt idx="25">
                  <c:v>0.58011684503070027</c:v>
                </c:pt>
                <c:pt idx="26">
                  <c:v>0.1882823029321003</c:v>
                </c:pt>
                <c:pt idx="27">
                  <c:v>-0.48947290113859981</c:v>
                </c:pt>
                <c:pt idx="28">
                  <c:v>-1.4815783629215997</c:v>
                </c:pt>
              </c:numCache>
            </c:numRef>
          </c:val>
        </c:ser>
        <c:dLbls/>
        <c:marker val="1"/>
        <c:axId val="100154368"/>
        <c:axId val="100152448"/>
      </c:lineChart>
      <c:catAx>
        <c:axId val="100054528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0056064"/>
        <c:crosses val="autoZero"/>
        <c:auto val="1"/>
        <c:lblAlgn val="ctr"/>
        <c:lblOffset val="100"/>
        <c:tickLblSkip val="1"/>
      </c:catAx>
      <c:valAx>
        <c:axId val="100056064"/>
        <c:scaling>
          <c:orientation val="minMax"/>
          <c:max val="6"/>
          <c:min val="-2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</a:t>
                </a:r>
                <a:r>
                  <a:rPr lang="hu-HU" b="0" baseline="0"/>
                  <a:t>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4.4496644886597499E-2"/>
              <c:y val="6.9771302615379066E-3"/>
            </c:manualLayout>
          </c:layout>
        </c:title>
        <c:numFmt formatCode="0" sourceLinked="0"/>
        <c:tickLblPos val="nextTo"/>
        <c:crossAx val="100054528"/>
        <c:crosses val="autoZero"/>
        <c:crossBetween val="between"/>
        <c:majorUnit val="1"/>
      </c:valAx>
      <c:valAx>
        <c:axId val="100152448"/>
        <c:scaling>
          <c:orientation val="minMax"/>
          <c:max val="6"/>
          <c:min val="-2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435442727342903"/>
              <c:y val="6.9769657298616979E-3"/>
            </c:manualLayout>
          </c:layout>
        </c:title>
        <c:numFmt formatCode="0" sourceLinked="0"/>
        <c:tickLblPos val="nextTo"/>
        <c:crossAx val="100154368"/>
        <c:crosses val="max"/>
        <c:crossBetween val="between"/>
        <c:majorUnit val="1"/>
      </c:valAx>
      <c:catAx>
        <c:axId val="100154368"/>
        <c:scaling>
          <c:orientation val="minMax"/>
        </c:scaling>
        <c:delete val="1"/>
        <c:axPos val="b"/>
        <c:tickLblPos val="none"/>
        <c:crossAx val="10015244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90126190859705957"/>
          <c:w val="1"/>
          <c:h val="9.8738091402940223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578206808947226E-2"/>
          <c:y val="5.2908120027316374E-2"/>
          <c:w val="0.92389765136648638"/>
          <c:h val="0.67767169385958448"/>
        </c:manualLayout>
      </c:layout>
      <c:barChart>
        <c:barDir val="col"/>
        <c:grouping val="stacked"/>
        <c:ser>
          <c:idx val="0"/>
          <c:order val="0"/>
          <c:tx>
            <c:strRef>
              <c:f>'17. data'!$A$4</c:f>
              <c:strCache>
                <c:ptCount val="1"/>
                <c:pt idx="0">
                  <c:v>Non-debt type financing </c:v>
                </c:pt>
              </c:strCache>
            </c:strRef>
          </c:tx>
          <c:spPr>
            <a:solidFill>
              <a:srgbClr val="78A3D5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'17.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'17. data'!$B$4:$AC$4</c:f>
              <c:numCache>
                <c:formatCode>0.0</c:formatCode>
                <c:ptCount val="28"/>
                <c:pt idx="0">
                  <c:v>0.34805430256340014</c:v>
                </c:pt>
                <c:pt idx="1">
                  <c:v>-0.3847780143217</c:v>
                </c:pt>
                <c:pt idx="2">
                  <c:v>-0.33802665783680003</c:v>
                </c:pt>
                <c:pt idx="3">
                  <c:v>0.33444511384690007</c:v>
                </c:pt>
                <c:pt idx="4">
                  <c:v>0.12460119154720008</c:v>
                </c:pt>
                <c:pt idx="5">
                  <c:v>-0.4948340990122001</c:v>
                </c:pt>
                <c:pt idx="6">
                  <c:v>-0.31033403365939999</c:v>
                </c:pt>
                <c:pt idx="7">
                  <c:v>0.54026797259079995</c:v>
                </c:pt>
                <c:pt idx="8">
                  <c:v>-0.18794208966909992</c:v>
                </c:pt>
                <c:pt idx="9">
                  <c:v>-0.81931643476460003</c:v>
                </c:pt>
                <c:pt idx="10">
                  <c:v>0.1666401198612</c:v>
                </c:pt>
                <c:pt idx="11">
                  <c:v>0.82496435280450009</c:v>
                </c:pt>
                <c:pt idx="12">
                  <c:v>0.2795218378239</c:v>
                </c:pt>
                <c:pt idx="13">
                  <c:v>-4.4837108079499997E-2</c:v>
                </c:pt>
                <c:pt idx="14">
                  <c:v>0.85787171907939996</c:v>
                </c:pt>
                <c:pt idx="15">
                  <c:v>1.5660864345517997</c:v>
                </c:pt>
                <c:pt idx="16">
                  <c:v>1.0476118620535002</c:v>
                </c:pt>
                <c:pt idx="17">
                  <c:v>-0.29305533501719971</c:v>
                </c:pt>
                <c:pt idx="18">
                  <c:v>1.2706370666375</c:v>
                </c:pt>
                <c:pt idx="19">
                  <c:v>1.3291522604164998</c:v>
                </c:pt>
                <c:pt idx="20">
                  <c:v>0.78339622065299996</c:v>
                </c:pt>
                <c:pt idx="21">
                  <c:v>-0.88787546249649996</c:v>
                </c:pt>
                <c:pt idx="22">
                  <c:v>-0.59893743124380017</c:v>
                </c:pt>
                <c:pt idx="23">
                  <c:v>1.9501602701761001</c:v>
                </c:pt>
                <c:pt idx="24">
                  <c:v>0.27182436509969998</c:v>
                </c:pt>
                <c:pt idx="25">
                  <c:v>-1.9606752959042999</c:v>
                </c:pt>
                <c:pt idx="26">
                  <c:v>0.2610485987868999</c:v>
                </c:pt>
                <c:pt idx="27">
                  <c:v>0.67874977262390002</c:v>
                </c:pt>
              </c:numCache>
            </c:numRef>
          </c:val>
        </c:ser>
        <c:ser>
          <c:idx val="1"/>
          <c:order val="1"/>
          <c:tx>
            <c:strRef>
              <c:f>'17. data'!$A$3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'17.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'17. data'!$B$3:$AC$3</c:f>
              <c:numCache>
                <c:formatCode>0.0</c:formatCode>
                <c:ptCount val="28"/>
                <c:pt idx="0">
                  <c:v>3.3807647934053997</c:v>
                </c:pt>
                <c:pt idx="1">
                  <c:v>1.1307137645156999</c:v>
                </c:pt>
                <c:pt idx="2">
                  <c:v>2.5514971931737001</c:v>
                </c:pt>
                <c:pt idx="3">
                  <c:v>2.6278397664758</c:v>
                </c:pt>
                <c:pt idx="4">
                  <c:v>1.7135051998374999</c:v>
                </c:pt>
                <c:pt idx="5">
                  <c:v>-1.5022887646431999</c:v>
                </c:pt>
                <c:pt idx="6">
                  <c:v>-0.42599347414950001</c:v>
                </c:pt>
                <c:pt idx="7">
                  <c:v>-0.53699440780319996</c:v>
                </c:pt>
                <c:pt idx="8">
                  <c:v>0.10792113816429998</c:v>
                </c:pt>
                <c:pt idx="9">
                  <c:v>-0.30082184801789991</c:v>
                </c:pt>
                <c:pt idx="10">
                  <c:v>0.13449437855560006</c:v>
                </c:pt>
                <c:pt idx="11">
                  <c:v>-1.6561926884445002</c:v>
                </c:pt>
                <c:pt idx="12">
                  <c:v>0.38424794172899995</c:v>
                </c:pt>
                <c:pt idx="13">
                  <c:v>-0.27886097637060009</c:v>
                </c:pt>
                <c:pt idx="14">
                  <c:v>-0.73369960901429998</c:v>
                </c:pt>
                <c:pt idx="15">
                  <c:v>-1.9674175125361</c:v>
                </c:pt>
                <c:pt idx="16">
                  <c:v>-0.27874457532310004</c:v>
                </c:pt>
                <c:pt idx="17">
                  <c:v>-1.4175037791200005</c:v>
                </c:pt>
                <c:pt idx="18">
                  <c:v>-3.2632702671338998</c:v>
                </c:pt>
                <c:pt idx="19">
                  <c:v>-3.3607075179562997</c:v>
                </c:pt>
                <c:pt idx="20">
                  <c:v>-2.4509909690286</c:v>
                </c:pt>
                <c:pt idx="21">
                  <c:v>-1.1269337325505999</c:v>
                </c:pt>
                <c:pt idx="22">
                  <c:v>-1.2407707903214997</c:v>
                </c:pt>
                <c:pt idx="23">
                  <c:v>-3.6073030243986999</c:v>
                </c:pt>
                <c:pt idx="24">
                  <c:v>-1.3477659636464003</c:v>
                </c:pt>
                <c:pt idx="25">
                  <c:v>0.52437395226419992</c:v>
                </c:pt>
                <c:pt idx="26">
                  <c:v>-2.2841428778006998</c:v>
                </c:pt>
                <c:pt idx="27">
                  <c:v>-3.6314044017797</c:v>
                </c:pt>
              </c:numCache>
            </c:numRef>
          </c:val>
        </c:ser>
        <c:ser>
          <c:idx val="2"/>
          <c:order val="2"/>
          <c:tx>
            <c:strRef>
              <c:f>'17. data'!$A$2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'17.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'17. data'!$B$2:$AC$2</c:f>
              <c:numCache>
                <c:formatCode>0.0</c:formatCode>
                <c:ptCount val="28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0.23829970836319989</c:v>
                </c:pt>
                <c:pt idx="21">
                  <c:v>5.6883504121700068E-2</c:v>
                </c:pt>
                <c:pt idx="22">
                  <c:v>0.12904644417659994</c:v>
                </c:pt>
                <c:pt idx="23">
                  <c:v>0.21190404488830006</c:v>
                </c:pt>
                <c:pt idx="24">
                  <c:v>-1.6093487043199958E-2</c:v>
                </c:pt>
                <c:pt idx="25">
                  <c:v>-3.4206742336999926E-2</c:v>
                </c:pt>
                <c:pt idx="26">
                  <c:v>5.8608471459399993E-2</c:v>
                </c:pt>
                <c:pt idx="27">
                  <c:v>-9.3361436124799982E-2</c:v>
                </c:pt>
              </c:numCache>
            </c:numRef>
          </c:val>
        </c:ser>
        <c:dLbls/>
        <c:gapWidth val="110"/>
        <c:overlap val="100"/>
        <c:axId val="242279936"/>
        <c:axId val="245313920"/>
      </c:barChart>
      <c:lineChart>
        <c:grouping val="standard"/>
        <c:ser>
          <c:idx val="3"/>
          <c:order val="3"/>
          <c:tx>
            <c:strRef>
              <c:f>'17. data'!$A$5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41275">
              <a:solidFill>
                <a:schemeClr val="tx1">
                  <a:lumMod val="65000"/>
                  <a:lumOff val="35000"/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'17.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'17. data'!$B$5:$AC$5</c:f>
              <c:numCache>
                <c:formatCode>0.0</c:formatCode>
                <c:ptCount val="28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0.54061686478620008</c:v>
                </c:pt>
                <c:pt idx="17">
                  <c:v>-1.8230022769285001</c:v>
                </c:pt>
                <c:pt idx="18">
                  <c:v>-1.8073506973989</c:v>
                </c:pt>
                <c:pt idx="19">
                  <c:v>-1.5706000341597999</c:v>
                </c:pt>
                <c:pt idx="20">
                  <c:v>-1.4292950400124</c:v>
                </c:pt>
                <c:pt idx="21">
                  <c:v>-1.9579256909253999</c:v>
                </c:pt>
                <c:pt idx="22">
                  <c:v>-1.7106617773887001</c:v>
                </c:pt>
                <c:pt idx="23">
                  <c:v>-1.4452387093343</c:v>
                </c:pt>
                <c:pt idx="24">
                  <c:v>-1.0920350855899001</c:v>
                </c:pt>
                <c:pt idx="25">
                  <c:v>-1.4705080859770998</c:v>
                </c:pt>
                <c:pt idx="26">
                  <c:v>-1.9644858075543998</c:v>
                </c:pt>
                <c:pt idx="27">
                  <c:v>-3.0460160652805999</c:v>
                </c:pt>
              </c:numCache>
            </c:numRef>
          </c:val>
        </c:ser>
        <c:ser>
          <c:idx val="4"/>
          <c:order val="4"/>
          <c:tx>
            <c:strRef>
              <c:f>'17. data'!$A$6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'17.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'17. data'!$B$6:$AC$6</c:f>
              <c:numCache>
                <c:formatCode>0.0</c:formatCode>
                <c:ptCount val="28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-0.34183443610259995</c:v>
                </c:pt>
                <c:pt idx="17">
                  <c:v>-1.0894451886950001</c:v>
                </c:pt>
                <c:pt idx="18">
                  <c:v>-1.5557188945174998</c:v>
                </c:pt>
                <c:pt idx="19">
                  <c:v>-1.3491376959679999</c:v>
                </c:pt>
                <c:pt idx="20">
                  <c:v>-1.4755206249096</c:v>
                </c:pt>
                <c:pt idx="21">
                  <c:v>-1.6652645405737001</c:v>
                </c:pt>
                <c:pt idx="22">
                  <c:v>-2.2198536602555001</c:v>
                </c:pt>
                <c:pt idx="23">
                  <c:v>-2.3054319431598</c:v>
                </c:pt>
                <c:pt idx="24">
                  <c:v>-1.7379576908873</c:v>
                </c:pt>
                <c:pt idx="25">
                  <c:v>-1.2524940536000999</c:v>
                </c:pt>
                <c:pt idx="26">
                  <c:v>-2.6992703951604997</c:v>
                </c:pt>
                <c:pt idx="27">
                  <c:v>-2.8782795763082998</c:v>
                </c:pt>
              </c:numCache>
            </c:numRef>
          </c:val>
        </c:ser>
        <c:dLbls/>
        <c:marker val="1"/>
        <c:axId val="245316608"/>
        <c:axId val="245441664"/>
      </c:lineChart>
      <c:catAx>
        <c:axId val="242279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3.9532340954821811E-2"/>
              <c:y val="2.857189873209424E-3"/>
            </c:manualLayout>
          </c:layout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45313920"/>
        <c:crosses val="autoZero"/>
        <c:auto val="1"/>
        <c:lblAlgn val="ctr"/>
        <c:lblOffset val="100"/>
        <c:tickLblSkip val="1"/>
        <c:tickMarkSkip val="1"/>
      </c:catAx>
      <c:valAx>
        <c:axId val="245313920"/>
        <c:scaling>
          <c:orientation val="minMax"/>
          <c:max val="5"/>
          <c:min val="-4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2279936"/>
        <c:crosses val="autoZero"/>
        <c:crossBetween val="between"/>
      </c:valAx>
      <c:catAx>
        <c:axId val="2453166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900856174963768"/>
              <c:y val="1.6741951143254457E-3"/>
            </c:manualLayout>
          </c:layout>
        </c:title>
        <c:tickLblPos val="none"/>
        <c:crossAx val="245441664"/>
        <c:crosses val="autoZero"/>
        <c:auto val="1"/>
        <c:lblAlgn val="ctr"/>
        <c:lblOffset val="100"/>
      </c:catAx>
      <c:valAx>
        <c:axId val="245441664"/>
        <c:scaling>
          <c:orientation val="minMax"/>
          <c:max val="5"/>
          <c:min val="-4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5316608"/>
        <c:crosses val="max"/>
        <c:crossBetween val="between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730093071354746E-3"/>
          <c:y val="0.84863656933165477"/>
          <c:w val="0.98759048603929678"/>
          <c:h val="0.14797373682521661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56796278362177E-2"/>
          <c:y val="6.1739813500912226E-2"/>
          <c:w val="0.8962864074432757"/>
          <c:h val="0.78209562362698426"/>
        </c:manualLayout>
      </c:layout>
      <c:barChart>
        <c:barDir val="col"/>
        <c:grouping val="stacked"/>
        <c:ser>
          <c:idx val="0"/>
          <c:order val="0"/>
          <c:tx>
            <c:strRef>
              <c:f>'18. data'!$A$2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'18. data'!$D$1:$J$1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'18. data'!$D$2:$J$2</c:f>
              <c:numCache>
                <c:formatCode>0.0</c:formatCode>
                <c:ptCount val="7"/>
                <c:pt idx="0">
                  <c:v>9.6908155175706003</c:v>
                </c:pt>
                <c:pt idx="1">
                  <c:v>-0.75177144675839991</c:v>
                </c:pt>
                <c:pt idx="2">
                  <c:v>-1.7145990197425003</c:v>
                </c:pt>
                <c:pt idx="3">
                  <c:v>-2.5957301561919994</c:v>
                </c:pt>
                <c:pt idx="4">
                  <c:v>-8.3202261395332968</c:v>
                </c:pt>
                <c:pt idx="5">
                  <c:v>-8.4259985162993996</c:v>
                </c:pt>
                <c:pt idx="6">
                  <c:v>-6.7389392909626</c:v>
                </c:pt>
              </c:numCache>
            </c:numRef>
          </c:val>
        </c:ser>
        <c:ser>
          <c:idx val="1"/>
          <c:order val="1"/>
          <c:tx>
            <c:strRef>
              <c:f>'18. data'!$A$3</c:f>
              <c:strCache>
                <c:ptCount val="1"/>
                <c:pt idx="0">
                  <c:v>Net FDI inflow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prstClr val="black"/>
              </a:solidFill>
            </a:ln>
          </c:spPr>
          <c:cat>
            <c:numRef>
              <c:f>'18. data'!$D$1:$J$1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'18. data'!$D$3:$J$3</c:f>
              <c:numCache>
                <c:formatCode>0.0</c:formatCode>
                <c:ptCount val="7"/>
                <c:pt idx="0">
                  <c:v>2.4112739247371002</c:v>
                </c:pt>
                <c:pt idx="1">
                  <c:v>0.1530753215801999</c:v>
                </c:pt>
                <c:pt idx="2">
                  <c:v>0.76174708380889999</c:v>
                </c:pt>
                <c:pt idx="3">
                  <c:v>0.9716873359866004</c:v>
                </c:pt>
                <c:pt idx="4">
                  <c:v>2.0873824566778985</c:v>
                </c:pt>
                <c:pt idx="5">
                  <c:v>0.92193036474019985</c:v>
                </c:pt>
                <c:pt idx="6">
                  <c:v>0.47923855866760007</c:v>
                </c:pt>
              </c:numCache>
            </c:numRef>
          </c:val>
        </c:ser>
        <c:dLbls/>
        <c:overlap val="100"/>
        <c:axId val="71978368"/>
        <c:axId val="71992448"/>
      </c:barChart>
      <c:lineChart>
        <c:grouping val="standard"/>
        <c:ser>
          <c:idx val="2"/>
          <c:order val="2"/>
          <c:tx>
            <c:strRef>
              <c:f>'18. data'!$A$4</c:f>
              <c:strCache>
                <c:ptCount val="1"/>
                <c:pt idx="0">
                  <c:v>Net borrowing from the financial account’s side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'18. data'!$D$1:$J$1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'18. data'!$D$4:$J$4</c:f>
              <c:numCache>
                <c:formatCode>0.0</c:formatCode>
                <c:ptCount val="7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-4.6603361437009996</c:v>
                </c:pt>
                <c:pt idx="5">
                  <c:v>-6.5431212176607998</c:v>
                </c:pt>
                <c:pt idx="6">
                  <c:v>-7.5730450444019999</c:v>
                </c:pt>
              </c:numCache>
            </c:numRef>
          </c:val>
        </c:ser>
        <c:dLbls/>
        <c:marker val="1"/>
        <c:axId val="71996544"/>
        <c:axId val="71994368"/>
      </c:lineChart>
      <c:catAx>
        <c:axId val="71978368"/>
        <c:scaling>
          <c:orientation val="minMax"/>
        </c:scaling>
        <c:axPos val="b"/>
        <c:numFmt formatCode="General" sourceLinked="1"/>
        <c:tickLblPos val="low"/>
        <c:crossAx val="71992448"/>
        <c:crosses val="autoZero"/>
        <c:auto val="1"/>
        <c:lblAlgn val="ctr"/>
        <c:lblOffset val="100"/>
      </c:catAx>
      <c:valAx>
        <c:axId val="71992448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3272889272842787E-2"/>
              <c:y val="1.2811117020016262E-2"/>
            </c:manualLayout>
          </c:layout>
        </c:title>
        <c:numFmt formatCode="0" sourceLinked="0"/>
        <c:tickLblPos val="nextTo"/>
        <c:crossAx val="71978368"/>
        <c:crosses val="autoZero"/>
        <c:crossBetween val="between"/>
      </c:valAx>
      <c:valAx>
        <c:axId val="71994368"/>
        <c:scaling>
          <c:orientation val="minMax"/>
          <c:max val="15"/>
          <c:min val="-1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416428141508625"/>
              <c:y val="1.4900807179846305E-2"/>
            </c:manualLayout>
          </c:layout>
        </c:title>
        <c:numFmt formatCode="0" sourceLinked="0"/>
        <c:tickLblPos val="nextTo"/>
        <c:crossAx val="71996544"/>
        <c:crosses val="max"/>
        <c:crossBetween val="between"/>
        <c:majorUnit val="5"/>
      </c:valAx>
      <c:catAx>
        <c:axId val="71996544"/>
        <c:scaling>
          <c:orientation val="minMax"/>
        </c:scaling>
        <c:delete val="1"/>
        <c:axPos val="b"/>
        <c:numFmt formatCode="General" sourceLinked="1"/>
        <c:tickLblPos val="none"/>
        <c:crossAx val="7199436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91795835081743271"/>
          <c:w val="1"/>
          <c:h val="8.2041649182566928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123611340868399E-2"/>
          <c:y val="4.2890512244757074E-2"/>
          <c:w val="0.92175277731826322"/>
          <c:h val="0.79758283349377579"/>
        </c:manualLayout>
      </c:layout>
      <c:barChart>
        <c:barDir val="col"/>
        <c:grouping val="stacked"/>
        <c:ser>
          <c:idx val="1"/>
          <c:order val="1"/>
          <c:tx>
            <c:strRef>
              <c:f>'19. data'!$A$3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'19.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'19. data'!$B$3:$H$3</c:f>
              <c:numCache>
                <c:formatCode>0.0</c:formatCode>
                <c:ptCount val="7"/>
                <c:pt idx="0">
                  <c:v>8.5397183987732994</c:v>
                </c:pt>
                <c:pt idx="1">
                  <c:v>-2.3301581565206999</c:v>
                </c:pt>
                <c:pt idx="2">
                  <c:v>-3.1732697031365995</c:v>
                </c:pt>
                <c:pt idx="3">
                  <c:v>-4.1374931664468999</c:v>
                </c:pt>
                <c:pt idx="4">
                  <c:v>-2.8116405846037997</c:v>
                </c:pt>
                <c:pt idx="5">
                  <c:v>-2.0409382598293</c:v>
                </c:pt>
                <c:pt idx="6">
                  <c:v>-0.7537639012777001</c:v>
                </c:pt>
              </c:numCache>
            </c:numRef>
          </c:val>
        </c:ser>
        <c:ser>
          <c:idx val="2"/>
          <c:order val="2"/>
          <c:tx>
            <c:strRef>
              <c:f>'19. data'!$A$4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'19.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'19. data'!$B$4:$H$4</c:f>
              <c:numCache>
                <c:formatCode>0.0</c:formatCode>
                <c:ptCount val="7"/>
                <c:pt idx="0">
                  <c:v>-1.4367175950123006</c:v>
                </c:pt>
                <c:pt idx="1">
                  <c:v>1.8194135735645001</c:v>
                </c:pt>
                <c:pt idx="2">
                  <c:v>2.0347553107686993</c:v>
                </c:pt>
                <c:pt idx="3">
                  <c:v>1.5831119349644005</c:v>
                </c:pt>
                <c:pt idx="4">
                  <c:v>-1.5511380360568987</c:v>
                </c:pt>
                <c:pt idx="5">
                  <c:v>-3.8277044388857995</c:v>
                </c:pt>
                <c:pt idx="6">
                  <c:v>-2.8105615199371003</c:v>
                </c:pt>
              </c:numCache>
            </c:numRef>
          </c:val>
        </c:ser>
        <c:ser>
          <c:idx val="3"/>
          <c:order val="3"/>
          <c:tx>
            <c:strRef>
              <c:f>'19. data'!$A$5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'19.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'19. data'!$B$5:$H$5</c:f>
              <c:numCache>
                <c:formatCode>0.0</c:formatCode>
                <c:ptCount val="7"/>
                <c:pt idx="0">
                  <c:v>1.8761317016164998</c:v>
                </c:pt>
                <c:pt idx="1">
                  <c:v>0.25975986067870011</c:v>
                </c:pt>
                <c:pt idx="2">
                  <c:v>3.3116185971099811E-2</c:v>
                </c:pt>
                <c:pt idx="3">
                  <c:v>1.8301667520246996</c:v>
                </c:pt>
                <c:pt idx="4">
                  <c:v>-0.2975575230403002</c:v>
                </c:pt>
                <c:pt idx="5">
                  <c:v>-0.67447851894569999</c:v>
                </c:pt>
                <c:pt idx="6">
                  <c:v>-4.0087196231872007</c:v>
                </c:pt>
              </c:numCache>
            </c:numRef>
          </c:val>
        </c:ser>
        <c:dLbls/>
        <c:overlap val="100"/>
        <c:axId val="83064704"/>
        <c:axId val="83066240"/>
      </c:barChart>
      <c:lineChart>
        <c:grouping val="standard"/>
        <c:ser>
          <c:idx val="0"/>
          <c:order val="0"/>
          <c:tx>
            <c:strRef>
              <c:f>'19. data'!$A$2</c:f>
              <c:strCache>
                <c:ptCount val="1"/>
                <c:pt idx="0">
                  <c:v>Net borrowing from the financial account’s side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'19.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'19. data'!$B$2:$H$2</c:f>
              <c:numCache>
                <c:formatCode>0.0</c:formatCode>
                <c:ptCount val="7"/>
                <c:pt idx="0">
                  <c:v>8.9791325053774997</c:v>
                </c:pt>
                <c:pt idx="1">
                  <c:v>-0.25098472227749996</c:v>
                </c:pt>
                <c:pt idx="2">
                  <c:v>-1.1053982063968</c:v>
                </c:pt>
                <c:pt idx="3">
                  <c:v>-0.72421447945780004</c:v>
                </c:pt>
                <c:pt idx="4">
                  <c:v>-4.6603361437009996</c:v>
                </c:pt>
                <c:pt idx="5">
                  <c:v>-6.5431212176608007</c:v>
                </c:pt>
                <c:pt idx="6">
                  <c:v>-7.5730450444019999</c:v>
                </c:pt>
              </c:numCache>
            </c:numRef>
          </c:val>
        </c:ser>
        <c:dLbls/>
        <c:marker val="1"/>
        <c:axId val="83078528"/>
        <c:axId val="83076608"/>
      </c:lineChart>
      <c:catAx>
        <c:axId val="83064704"/>
        <c:scaling>
          <c:orientation val="minMax"/>
        </c:scaling>
        <c:axPos val="b"/>
        <c:numFmt formatCode="General" sourceLinked="1"/>
        <c:tickLblPos val="low"/>
        <c:crossAx val="83066240"/>
        <c:crosses val="autoZero"/>
        <c:auto val="1"/>
        <c:lblAlgn val="ctr"/>
        <c:lblOffset val="100"/>
      </c:catAx>
      <c:valAx>
        <c:axId val="83066240"/>
        <c:scaling>
          <c:orientation val="minMax"/>
          <c:max val="12"/>
          <c:min val="-8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2290860576582226E-2"/>
              <c:y val="1.1156553386088759E-3"/>
            </c:manualLayout>
          </c:layout>
        </c:title>
        <c:numFmt formatCode="0" sourceLinked="0"/>
        <c:tickLblPos val="nextTo"/>
        <c:crossAx val="83064704"/>
        <c:crosses val="autoZero"/>
        <c:crossBetween val="between"/>
        <c:majorUnit val="2"/>
      </c:valAx>
      <c:valAx>
        <c:axId val="83076608"/>
        <c:scaling>
          <c:orientation val="minMax"/>
          <c:max val="12"/>
          <c:min val="-8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</a:t>
                </a:r>
                <a:r>
                  <a:rPr lang="hu-HU" baseline="0"/>
                  <a:t> </a:t>
                </a:r>
                <a:r>
                  <a:rPr lang="hu-HU"/>
                  <a:t>euro</a:t>
                </a:r>
              </a:p>
            </c:rich>
          </c:tx>
          <c:layout>
            <c:manualLayout>
              <c:xMode val="edge"/>
              <c:yMode val="edge"/>
              <c:x val="0.84813488389080249"/>
              <c:y val="1.1156553386088759E-3"/>
            </c:manualLayout>
          </c:layout>
        </c:title>
        <c:numFmt formatCode="0" sourceLinked="0"/>
        <c:tickLblPos val="nextTo"/>
        <c:crossAx val="83078528"/>
        <c:crosses val="max"/>
        <c:crossBetween val="between"/>
        <c:majorUnit val="2"/>
      </c:valAx>
      <c:catAx>
        <c:axId val="83078528"/>
        <c:scaling>
          <c:orientation val="minMax"/>
        </c:scaling>
        <c:delete val="1"/>
        <c:axPos val="b"/>
        <c:numFmt formatCode="General" sourceLinked="1"/>
        <c:tickLblPos val="none"/>
        <c:crossAx val="83076608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2740434332988986E-2"/>
          <c:y val="5.5932203389830584E-2"/>
          <c:w val="0.88934850051706249"/>
          <c:h val="0.75191782235087212"/>
        </c:manualLayout>
      </c:layout>
      <c:barChart>
        <c:barDir val="col"/>
        <c:grouping val="stacked"/>
        <c:ser>
          <c:idx val="6"/>
          <c:order val="0"/>
          <c:tx>
            <c:strRef>
              <c:f>'20. data'!$A$2</c:f>
              <c:strCache>
                <c:ptCount val="1"/>
                <c:pt idx="0">
                  <c:v>Net direct investment</c:v>
                </c:pt>
              </c:strCache>
            </c:strRef>
          </c:tx>
          <c:spPr>
            <a:solidFill>
              <a:srgbClr val="78A3D5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strRef>
              <c:f>'20.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'20. data'!$B$2:$AD$2</c:f>
              <c:numCache>
                <c:formatCode>0.0</c:formatCode>
                <c:ptCount val="29"/>
                <c:pt idx="0">
                  <c:v>0</c:v>
                </c:pt>
                <c:pt idx="1">
                  <c:v>-3.0364985086499929E-2</c:v>
                </c:pt>
                <c:pt idx="2">
                  <c:v>0.71361424941460005</c:v>
                </c:pt>
                <c:pt idx="3">
                  <c:v>0.69827403366730001</c:v>
                </c:pt>
                <c:pt idx="4">
                  <c:v>2.4112739247371002</c:v>
                </c:pt>
                <c:pt idx="5">
                  <c:v>2.9575487159928002</c:v>
                </c:pt>
                <c:pt idx="6">
                  <c:v>1.6665467378129002</c:v>
                </c:pt>
                <c:pt idx="7">
                  <c:v>1.7344608722941002</c:v>
                </c:pt>
                <c:pt idx="8">
                  <c:v>2.5643492463172999</c:v>
                </c:pt>
                <c:pt idx="9">
                  <c:v>2.3464527987479999</c:v>
                </c:pt>
                <c:pt idx="10">
                  <c:v>1.8923580412529999</c:v>
                </c:pt>
                <c:pt idx="11">
                  <c:v>2.4261423948251002</c:v>
                </c:pt>
                <c:pt idx="12">
                  <c:v>3.3260963301261999</c:v>
                </c:pt>
                <c:pt idx="13">
                  <c:v>3.5198299772842998</c:v>
                </c:pt>
                <c:pt idx="14">
                  <c:v>3.3293163088376998</c:v>
                </c:pt>
                <c:pt idx="15">
                  <c:v>2.9776564605168998</c:v>
                </c:pt>
                <c:pt idx="16">
                  <c:v>4.2977836661128004</c:v>
                </c:pt>
                <c:pt idx="17">
                  <c:v>4.8419398397603004</c:v>
                </c:pt>
                <c:pt idx="18">
                  <c:v>4.379505437307901</c:v>
                </c:pt>
                <c:pt idx="19">
                  <c:v>5.1981354664159012</c:v>
                </c:pt>
                <c:pt idx="20">
                  <c:v>6.3851661227907011</c:v>
                </c:pt>
                <c:pt idx="21">
                  <c:v>6.8589726717697008</c:v>
                </c:pt>
                <c:pt idx="22">
                  <c:v>6.0222614211385004</c:v>
                </c:pt>
                <c:pt idx="23">
                  <c:v>5.2691131423779005</c:v>
                </c:pt>
                <c:pt idx="24">
                  <c:v>7.3070964875309006</c:v>
                </c:pt>
                <c:pt idx="25">
                  <c:v>7.7636332950687006</c:v>
                </c:pt>
                <c:pt idx="26">
                  <c:v>5.8022608117949002</c:v>
                </c:pt>
                <c:pt idx="27">
                  <c:v>6.3662921087621003</c:v>
                </c:pt>
                <c:pt idx="28">
                  <c:v>7.7863350461985004</c:v>
                </c:pt>
              </c:numCache>
            </c:numRef>
          </c:val>
        </c:ser>
        <c:ser>
          <c:idx val="0"/>
          <c:order val="1"/>
          <c:tx>
            <c:strRef>
              <c:f>'20. data'!$A$3</c:f>
              <c:strCache>
                <c:ptCount val="1"/>
                <c:pt idx="0">
                  <c:v>Net portfolio equity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strRef>
              <c:f>'20.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'20. data'!$B$3:$AD$3</c:f>
              <c:numCache>
                <c:formatCode>0.0</c:formatCode>
                <c:ptCount val="29"/>
                <c:pt idx="0">
                  <c:v>0</c:v>
                </c:pt>
                <c:pt idx="1">
                  <c:v>0.37841928764990007</c:v>
                </c:pt>
                <c:pt idx="2">
                  <c:v>-0.75033796117289986</c:v>
                </c:pt>
                <c:pt idx="3">
                  <c:v>-1.0730244032623999</c:v>
                </c:pt>
                <c:pt idx="4">
                  <c:v>-2.4515791804852998</c:v>
                </c:pt>
                <c:pt idx="5">
                  <c:v>-2.8732527801937997</c:v>
                </c:pt>
                <c:pt idx="6">
                  <c:v>-2.0770849010260997</c:v>
                </c:pt>
                <c:pt idx="7">
                  <c:v>-2.4553330691666995</c:v>
                </c:pt>
                <c:pt idx="8">
                  <c:v>-2.7449534705990994</c:v>
                </c:pt>
                <c:pt idx="9">
                  <c:v>-2.7149991126988993</c:v>
                </c:pt>
                <c:pt idx="10">
                  <c:v>-3.0802207899684992</c:v>
                </c:pt>
                <c:pt idx="11">
                  <c:v>-3.4473650236793993</c:v>
                </c:pt>
                <c:pt idx="12">
                  <c:v>-3.5223546061759992</c:v>
                </c:pt>
                <c:pt idx="13">
                  <c:v>-3.4365664155101991</c:v>
                </c:pt>
                <c:pt idx="14">
                  <c:v>-3.290889855143099</c:v>
                </c:pt>
                <c:pt idx="15">
                  <c:v>-2.0813582877428991</c:v>
                </c:pt>
                <c:pt idx="16">
                  <c:v>-1.835399058786999</c:v>
                </c:pt>
                <c:pt idx="17">
                  <c:v>-1.3319433703809991</c:v>
                </c:pt>
                <c:pt idx="18">
                  <c:v>-1.162564302945799</c:v>
                </c:pt>
                <c:pt idx="19">
                  <c:v>-0.71055726541629904</c:v>
                </c:pt>
                <c:pt idx="20">
                  <c:v>-0.56843566137459911</c:v>
                </c:pt>
                <c:pt idx="21">
                  <c:v>-0.25884598970059913</c:v>
                </c:pt>
                <c:pt idx="22">
                  <c:v>-0.31001020156589915</c:v>
                </c:pt>
                <c:pt idx="23">
                  <c:v>-0.15579935404909914</c:v>
                </c:pt>
                <c:pt idx="24">
                  <c:v>-0.24362242902599915</c:v>
                </c:pt>
                <c:pt idx="25">
                  <c:v>-0.42833487146409915</c:v>
                </c:pt>
                <c:pt idx="26">
                  <c:v>-0.42763768409459918</c:v>
                </c:pt>
                <c:pt idx="27">
                  <c:v>-0.73062038227489912</c:v>
                </c:pt>
                <c:pt idx="28">
                  <c:v>-1.4719135470873992</c:v>
                </c:pt>
              </c:numCache>
            </c:numRef>
          </c:val>
        </c:ser>
        <c:dLbls/>
        <c:overlap val="100"/>
        <c:axId val="83140992"/>
        <c:axId val="83142912"/>
      </c:barChart>
      <c:lineChart>
        <c:grouping val="standard"/>
        <c:ser>
          <c:idx val="1"/>
          <c:order val="2"/>
          <c:tx>
            <c:strRef>
              <c:f>'20. data'!$A$4</c:f>
              <c:strCache>
                <c:ptCount val="1"/>
                <c:pt idx="0">
                  <c:v>Net non-debt type financing 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strRef>
              <c:f>'20.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'20. data'!$B$4:$AD$4</c:f>
              <c:numCache>
                <c:formatCode>0.0</c:formatCode>
                <c:ptCount val="29"/>
                <c:pt idx="0">
                  <c:v>0</c:v>
                </c:pt>
                <c:pt idx="1">
                  <c:v>0.34805430256340014</c:v>
                </c:pt>
                <c:pt idx="2">
                  <c:v>-3.672371175829986E-2</c:v>
                </c:pt>
                <c:pt idx="3">
                  <c:v>-0.37475036959509989</c:v>
                </c:pt>
                <c:pt idx="4">
                  <c:v>-4.030525574819982E-2</c:v>
                </c:pt>
                <c:pt idx="5">
                  <c:v>8.4295935799000257E-2</c:v>
                </c:pt>
                <c:pt idx="6">
                  <c:v>-0.41053816321319986</c:v>
                </c:pt>
                <c:pt idx="7">
                  <c:v>-0.72087219687259985</c:v>
                </c:pt>
                <c:pt idx="8">
                  <c:v>-0.1806042242817999</c:v>
                </c:pt>
                <c:pt idx="9">
                  <c:v>-0.36854631395089982</c:v>
                </c:pt>
                <c:pt idx="10">
                  <c:v>-1.1878627487154998</c:v>
                </c:pt>
                <c:pt idx="11">
                  <c:v>-1.0212226288542998</c:v>
                </c:pt>
                <c:pt idx="12">
                  <c:v>-0.19625827604979973</c:v>
                </c:pt>
                <c:pt idx="13">
                  <c:v>8.326356177410027E-2</c:v>
                </c:pt>
                <c:pt idx="14">
                  <c:v>3.8426453694600272E-2</c:v>
                </c:pt>
                <c:pt idx="15">
                  <c:v>0.89629817277400026</c:v>
                </c:pt>
                <c:pt idx="16">
                  <c:v>2.4623846073258</c:v>
                </c:pt>
                <c:pt idx="17">
                  <c:v>3.5099964693793</c:v>
                </c:pt>
                <c:pt idx="18">
                  <c:v>3.2169411343621004</c:v>
                </c:pt>
                <c:pt idx="19">
                  <c:v>4.4875782009996001</c:v>
                </c:pt>
                <c:pt idx="20">
                  <c:v>5.8167304614160997</c:v>
                </c:pt>
                <c:pt idx="21">
                  <c:v>6.6001266820690994</c:v>
                </c:pt>
                <c:pt idx="22">
                  <c:v>5.7122512195725994</c:v>
                </c:pt>
                <c:pt idx="23">
                  <c:v>5.1133137883287993</c:v>
                </c:pt>
                <c:pt idx="24">
                  <c:v>7.0634740585048998</c:v>
                </c:pt>
                <c:pt idx="25">
                  <c:v>7.3352984236046002</c:v>
                </c:pt>
                <c:pt idx="26">
                  <c:v>5.3746231277002998</c:v>
                </c:pt>
                <c:pt idx="27">
                  <c:v>5.6356717264871996</c:v>
                </c:pt>
                <c:pt idx="28">
                  <c:v>6.3144214991110994</c:v>
                </c:pt>
              </c:numCache>
            </c:numRef>
          </c:val>
        </c:ser>
        <c:dLbls/>
        <c:marker val="1"/>
        <c:axId val="83148800"/>
        <c:axId val="83150720"/>
      </c:lineChart>
      <c:catAx>
        <c:axId val="83140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</a:t>
                </a:r>
                <a:r>
                  <a:rPr lang="hu-HU" baseline="0"/>
                  <a:t> </a:t>
                </a:r>
                <a:r>
                  <a:rPr lang="hu-HU"/>
                  <a:t>euro</a:t>
                </a:r>
              </a:p>
            </c:rich>
          </c:tx>
          <c:layout>
            <c:manualLayout>
              <c:xMode val="edge"/>
              <c:yMode val="edge"/>
              <c:x val="5.0417471012363525E-2"/>
              <c:y val="1.2529913832366698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83142912"/>
        <c:crossesAt val="0"/>
        <c:lblAlgn val="ctr"/>
        <c:lblOffset val="50"/>
        <c:tickLblSkip val="1"/>
        <c:tickMarkSkip val="1"/>
      </c:catAx>
      <c:valAx>
        <c:axId val="83142912"/>
        <c:scaling>
          <c:orientation val="minMax"/>
          <c:max val="8"/>
          <c:min val="-4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83140992"/>
        <c:crosses val="autoZero"/>
        <c:crossBetween val="between"/>
        <c:majorUnit val="1"/>
      </c:valAx>
      <c:catAx>
        <c:axId val="831488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651031061116787"/>
              <c:y val="8.308410624445501E-3"/>
            </c:manualLayout>
          </c:layout>
        </c:title>
        <c:tickLblPos val="none"/>
        <c:crossAx val="83150720"/>
        <c:crosses val="autoZero"/>
        <c:lblAlgn val="ctr"/>
        <c:lblOffset val="100"/>
      </c:catAx>
      <c:valAx>
        <c:axId val="83150720"/>
        <c:scaling>
          <c:orientation val="minMax"/>
          <c:max val="8"/>
          <c:min val="-4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83148800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344232082785419E-2"/>
          <c:y val="0.92431888410668428"/>
          <c:w val="0.97437271628889333"/>
          <c:h val="7.5681115893315692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chemeClr val="bg1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0402676627878914E-2"/>
          <c:y val="4.5953002610966062E-2"/>
          <c:w val="0.94594544623901733"/>
          <c:h val="0.69087095273986965"/>
        </c:manualLayout>
      </c:layout>
      <c:barChart>
        <c:barDir val="col"/>
        <c:grouping val="stacked"/>
        <c:ser>
          <c:idx val="0"/>
          <c:order val="0"/>
          <c:tx>
            <c:strRef>
              <c:f>'21. data'!$A$2</c:f>
              <c:strCache>
                <c:ptCount val="1"/>
                <c:pt idx="0">
                  <c:v>FDI in Hungary without capital in transit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rgbClr val="000000"/>
              </a:solidFill>
            </a:ln>
          </c:spPr>
          <c:cat>
            <c:strRef>
              <c:f>'21.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'21. data'!$B$2:$AD$2</c:f>
              <c:numCache>
                <c:formatCode>0.0</c:formatCode>
                <c:ptCount val="29"/>
                <c:pt idx="0">
                  <c:v>0</c:v>
                </c:pt>
                <c:pt idx="1">
                  <c:v>0.4869544136401</c:v>
                </c:pt>
                <c:pt idx="2">
                  <c:v>0.51210029810299995</c:v>
                </c:pt>
                <c:pt idx="3">
                  <c:v>1.1684362624888998</c:v>
                </c:pt>
                <c:pt idx="4">
                  <c:v>3.0868063777992996</c:v>
                </c:pt>
                <c:pt idx="5">
                  <c:v>3.7975927595423995</c:v>
                </c:pt>
                <c:pt idx="6">
                  <c:v>2.9479627120439993</c:v>
                </c:pt>
                <c:pt idx="7">
                  <c:v>2.8775980156265994</c:v>
                </c:pt>
                <c:pt idx="8">
                  <c:v>4.3758665907984993</c:v>
                </c:pt>
                <c:pt idx="9">
                  <c:v>4.7442370818684996</c:v>
                </c:pt>
                <c:pt idx="10">
                  <c:v>3.3160324589885999</c:v>
                </c:pt>
                <c:pt idx="11">
                  <c:v>3.8982419898510998</c:v>
                </c:pt>
                <c:pt idx="12">
                  <c:v>5.6074812403607002</c:v>
                </c:pt>
                <c:pt idx="13">
                  <c:v>5.8457071453307003</c:v>
                </c:pt>
                <c:pt idx="14">
                  <c:v>5.5789780825086002</c:v>
                </c:pt>
                <c:pt idx="15">
                  <c:v>5.4805098044299001</c:v>
                </c:pt>
                <c:pt idx="16">
                  <c:v>7.1649315677999006</c:v>
                </c:pt>
                <c:pt idx="17">
                  <c:v>8.299408258142801</c:v>
                </c:pt>
                <c:pt idx="18">
                  <c:v>8.6037622466903017</c:v>
                </c:pt>
                <c:pt idx="19">
                  <c:v>9.2855056869487012</c:v>
                </c:pt>
                <c:pt idx="20">
                  <c:v>11.080544407724702</c:v>
                </c:pt>
                <c:pt idx="21">
                  <c:v>11.743518166952303</c:v>
                </c:pt>
                <c:pt idx="22">
                  <c:v>10.947168161551703</c:v>
                </c:pt>
                <c:pt idx="23">
                  <c:v>10.402158217777203</c:v>
                </c:pt>
                <c:pt idx="24">
                  <c:v>12.776584517329802</c:v>
                </c:pt>
                <c:pt idx="25">
                  <c:v>13.481371525475602</c:v>
                </c:pt>
                <c:pt idx="26">
                  <c:v>11.879349121480702</c:v>
                </c:pt>
                <c:pt idx="27">
                  <c:v>12.792450377070603</c:v>
                </c:pt>
                <c:pt idx="28">
                  <c:v>14.969446051242302</c:v>
                </c:pt>
              </c:numCache>
            </c:numRef>
          </c:val>
        </c:ser>
        <c:ser>
          <c:idx val="1"/>
          <c:order val="1"/>
          <c:tx>
            <c:strRef>
              <c:f>'21. data'!$A$3</c:f>
              <c:strCache>
                <c:ptCount val="1"/>
                <c:pt idx="0">
                  <c:v>FDI abroad without capital in transit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cat>
            <c:strRef>
              <c:f>'21.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'21. data'!$B$3:$AD$3</c:f>
              <c:numCache>
                <c:formatCode>0.0</c:formatCode>
                <c:ptCount val="29"/>
                <c:pt idx="0">
                  <c:v>0</c:v>
                </c:pt>
                <c:pt idx="1">
                  <c:v>-0.51766433816969992</c:v>
                </c:pt>
                <c:pt idx="2">
                  <c:v>0.20116901186860003</c:v>
                </c:pt>
                <c:pt idx="3">
                  <c:v>-0.47050716826459993</c:v>
                </c:pt>
                <c:pt idx="4">
                  <c:v>-0.67587739250519996</c:v>
                </c:pt>
                <c:pt idx="5">
                  <c:v>-0.84038898299249998</c:v>
                </c:pt>
                <c:pt idx="6">
                  <c:v>-1.281760913674</c:v>
                </c:pt>
                <c:pt idx="7">
                  <c:v>-1.1434820827754</c:v>
                </c:pt>
                <c:pt idx="8">
                  <c:v>-1.8118622839240999</c:v>
                </c:pt>
                <c:pt idx="9">
                  <c:v>-2.2949510681378</c:v>
                </c:pt>
                <c:pt idx="10">
                  <c:v>-1.2339790367894998</c:v>
                </c:pt>
                <c:pt idx="11">
                  <c:v>-1.3691604314489998</c:v>
                </c:pt>
                <c:pt idx="12">
                  <c:v>-2.0724580677567999</c:v>
                </c:pt>
                <c:pt idx="13">
                  <c:v>-2.1669613449962997</c:v>
                </c:pt>
                <c:pt idx="14">
                  <c:v>-2.0503269415412997</c:v>
                </c:pt>
                <c:pt idx="15">
                  <c:v>-2.2189619780102996</c:v>
                </c:pt>
                <c:pt idx="16">
                  <c:v>-2.5832565357843995</c:v>
                </c:pt>
                <c:pt idx="17">
                  <c:v>-3.1735770524797995</c:v>
                </c:pt>
                <c:pt idx="18">
                  <c:v>-3.5660074381302991</c:v>
                </c:pt>
                <c:pt idx="19">
                  <c:v>-3.4291208492803991</c:v>
                </c:pt>
                <c:pt idx="20">
                  <c:v>-4.037128913681399</c:v>
                </c:pt>
                <c:pt idx="21">
                  <c:v>-4.2262961239302994</c:v>
                </c:pt>
                <c:pt idx="22">
                  <c:v>-4.2666573691606997</c:v>
                </c:pt>
                <c:pt idx="23">
                  <c:v>-4.4747957041461</c:v>
                </c:pt>
                <c:pt idx="24">
                  <c:v>-4.8112386585458005</c:v>
                </c:pt>
                <c:pt idx="25">
                  <c:v>-5.0594809002950001</c:v>
                </c:pt>
                <c:pt idx="26">
                  <c:v>-5.4188309795740004</c:v>
                </c:pt>
                <c:pt idx="27">
                  <c:v>-5.7679009381967008</c:v>
                </c:pt>
                <c:pt idx="28">
                  <c:v>-6.5248536749320012</c:v>
                </c:pt>
              </c:numCache>
            </c:numRef>
          </c:val>
        </c:ser>
        <c:dLbls/>
        <c:overlap val="100"/>
        <c:axId val="83227776"/>
        <c:axId val="83229696"/>
      </c:barChart>
      <c:lineChart>
        <c:grouping val="standard"/>
        <c:ser>
          <c:idx val="2"/>
          <c:order val="2"/>
          <c:tx>
            <c:strRef>
              <c:f>'21. data'!$A$4</c:f>
              <c:strCache>
                <c:ptCount val="1"/>
                <c:pt idx="0">
                  <c:v>FDI abroad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'21.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'21. data'!$B$4:$AD$4</c:f>
              <c:numCache>
                <c:formatCode>0.0</c:formatCode>
                <c:ptCount val="29"/>
                <c:pt idx="0">
                  <c:v>0</c:v>
                </c:pt>
                <c:pt idx="1">
                  <c:v>-0.57755708360210001</c:v>
                </c:pt>
                <c:pt idx="2">
                  <c:v>0.10217392448340001</c:v>
                </c:pt>
                <c:pt idx="3">
                  <c:v>-0.6395347128572999</c:v>
                </c:pt>
                <c:pt idx="4">
                  <c:v>-1.7806784368203998</c:v>
                </c:pt>
                <c:pt idx="5">
                  <c:v>-1.9451900273076999</c:v>
                </c:pt>
                <c:pt idx="6">
                  <c:v>-2.3964445901308</c:v>
                </c:pt>
                <c:pt idx="7">
                  <c:v>-2.3337204978543999</c:v>
                </c:pt>
                <c:pt idx="8">
                  <c:v>-3.1046860219854002</c:v>
                </c:pt>
                <c:pt idx="9">
                  <c:v>-3.9716730271558003</c:v>
                </c:pt>
                <c:pt idx="10">
                  <c:v>-3.0731137522923002</c:v>
                </c:pt>
                <c:pt idx="11">
                  <c:v>-3.2486254410050002</c:v>
                </c:pt>
                <c:pt idx="12">
                  <c:v>-4.0110912566625005</c:v>
                </c:pt>
                <c:pt idx="13">
                  <c:v>-4.1572140756220008</c:v>
                </c:pt>
                <c:pt idx="14">
                  <c:v>-4.0809986812465011</c:v>
                </c:pt>
                <c:pt idx="15">
                  <c:v>-4.334190251488601</c:v>
                </c:pt>
                <c:pt idx="16">
                  <c:v>-7.1763777671268008</c:v>
                </c:pt>
                <c:pt idx="17">
                  <c:v>-10.766698283822201</c:v>
                </c:pt>
                <c:pt idx="18">
                  <c:v>-12.527232496422402</c:v>
                </c:pt>
                <c:pt idx="19">
                  <c:v>-13.515599982050402</c:v>
                </c:pt>
                <c:pt idx="20">
                  <c:v>-16.246868914572602</c:v>
                </c:pt>
                <c:pt idx="21">
                  <c:v>-16.436036124821502</c:v>
                </c:pt>
                <c:pt idx="22">
                  <c:v>-16.476397370051902</c:v>
                </c:pt>
                <c:pt idx="23">
                  <c:v>-15.537985442280903</c:v>
                </c:pt>
                <c:pt idx="24">
                  <c:v>-17.624809107171902</c:v>
                </c:pt>
                <c:pt idx="25">
                  <c:v>-18.115457206435302</c:v>
                </c:pt>
                <c:pt idx="26">
                  <c:v>-18.474807285714302</c:v>
                </c:pt>
                <c:pt idx="27">
                  <c:v>-19.060102149120404</c:v>
                </c:pt>
                <c:pt idx="28">
                  <c:v>-20.167814048871705</c:v>
                </c:pt>
              </c:numCache>
            </c:numRef>
          </c:val>
        </c:ser>
        <c:ser>
          <c:idx val="3"/>
          <c:order val="3"/>
          <c:tx>
            <c:strRef>
              <c:f>'21. data'!$A$5</c:f>
              <c:strCache>
                <c:ptCount val="1"/>
                <c:pt idx="0">
                  <c:v>FDI in Hungary</c:v>
                </c:pt>
              </c:strCache>
            </c:strRef>
          </c:tx>
          <c:spPr>
            <a:ln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'21.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'21. data'!$B$5:$AD$5</c:f>
              <c:numCache>
                <c:formatCode>0.0</c:formatCode>
                <c:ptCount val="29"/>
                <c:pt idx="0">
                  <c:v>0</c:v>
                </c:pt>
                <c:pt idx="1">
                  <c:v>0.54719209851560002</c:v>
                </c:pt>
                <c:pt idx="2">
                  <c:v>0.61144032493120004</c:v>
                </c:pt>
                <c:pt idx="3">
                  <c:v>1.3378087465246</c:v>
                </c:pt>
                <c:pt idx="4">
                  <c:v>4.1919523615575001</c:v>
                </c:pt>
                <c:pt idx="5">
                  <c:v>4.9027387433004996</c:v>
                </c:pt>
                <c:pt idx="6">
                  <c:v>4.0629913279436991</c:v>
                </c:pt>
                <c:pt idx="7">
                  <c:v>4.0681813701484995</c:v>
                </c:pt>
                <c:pt idx="8">
                  <c:v>5.6690352683026992</c:v>
                </c:pt>
                <c:pt idx="9">
                  <c:v>6.3181258259037989</c:v>
                </c:pt>
                <c:pt idx="10">
                  <c:v>4.9654717935452988</c:v>
                </c:pt>
                <c:pt idx="11">
                  <c:v>5.6747678358300986</c:v>
                </c:pt>
                <c:pt idx="12">
                  <c:v>7.3371875867886986</c:v>
                </c:pt>
                <c:pt idx="13">
                  <c:v>7.6770440529062984</c:v>
                </c:pt>
                <c:pt idx="14">
                  <c:v>7.4103149900841983</c:v>
                </c:pt>
                <c:pt idx="15">
                  <c:v>7.3118467120054982</c:v>
                </c:pt>
                <c:pt idx="16">
                  <c:v>11.474161433239598</c:v>
                </c:pt>
                <c:pt idx="17">
                  <c:v>15.608638123582498</c:v>
                </c:pt>
                <c:pt idx="18">
                  <c:v>16.906737933730298</c:v>
                </c:pt>
                <c:pt idx="19">
                  <c:v>18.713735448466299</c:v>
                </c:pt>
                <c:pt idx="20">
                  <c:v>22.632035037363298</c:v>
                </c:pt>
                <c:pt idx="21">
                  <c:v>23.295008796591198</c:v>
                </c:pt>
                <c:pt idx="22">
                  <c:v>22.498658791190397</c:v>
                </c:pt>
                <c:pt idx="23">
                  <c:v>20.807098584658796</c:v>
                </c:pt>
                <c:pt idx="24">
                  <c:v>24.931905594702798</c:v>
                </c:pt>
                <c:pt idx="25">
                  <c:v>25.879090501503999</c:v>
                </c:pt>
                <c:pt idx="26">
                  <c:v>24.277068097509201</c:v>
                </c:pt>
                <c:pt idx="27">
                  <c:v>25.4263942578825</c:v>
                </c:pt>
                <c:pt idx="28">
                  <c:v>27.9541490950702</c:v>
                </c:pt>
              </c:numCache>
            </c:numRef>
          </c:val>
        </c:ser>
        <c:dLbls/>
        <c:marker val="1"/>
        <c:axId val="83227776"/>
        <c:axId val="83229696"/>
      </c:lineChart>
      <c:lineChart>
        <c:grouping val="standard"/>
        <c:ser>
          <c:idx val="4"/>
          <c:order val="4"/>
          <c:tx>
            <c:strRef>
              <c:f>'21. data'!$A$6</c:f>
              <c:strCache>
                <c:ptCount val="1"/>
                <c:pt idx="0">
                  <c:v>Net foreign direct investment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'21.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'21. data'!$B$6:$AD$6</c:f>
              <c:numCache>
                <c:formatCode>0.0</c:formatCode>
                <c:ptCount val="29"/>
                <c:pt idx="0">
                  <c:v>0</c:v>
                </c:pt>
                <c:pt idx="1">
                  <c:v>-3.0709924529599919E-2</c:v>
                </c:pt>
                <c:pt idx="2">
                  <c:v>0.71326930997159999</c:v>
                </c:pt>
                <c:pt idx="3">
                  <c:v>0.69792909422429983</c:v>
                </c:pt>
                <c:pt idx="4">
                  <c:v>2.4109289852940998</c:v>
                </c:pt>
                <c:pt idx="5">
                  <c:v>2.9572037765498997</c:v>
                </c:pt>
                <c:pt idx="6">
                  <c:v>1.6662017983699993</c:v>
                </c:pt>
                <c:pt idx="7">
                  <c:v>1.7341159328511995</c:v>
                </c:pt>
                <c:pt idx="8">
                  <c:v>2.5640043068743994</c:v>
                </c:pt>
                <c:pt idx="9">
                  <c:v>2.4492860137306995</c:v>
                </c:pt>
                <c:pt idx="10">
                  <c:v>2.0820534221990998</c:v>
                </c:pt>
                <c:pt idx="11">
                  <c:v>2.5290815584021002</c:v>
                </c:pt>
                <c:pt idx="12">
                  <c:v>3.5350231726039003</c:v>
                </c:pt>
                <c:pt idx="13">
                  <c:v>3.6787458003344007</c:v>
                </c:pt>
                <c:pt idx="14">
                  <c:v>3.5286511409673005</c:v>
                </c:pt>
                <c:pt idx="15">
                  <c:v>3.2615478264196005</c:v>
                </c:pt>
                <c:pt idx="16">
                  <c:v>4.5816750320155011</c:v>
                </c:pt>
                <c:pt idx="17">
                  <c:v>5.1258312056630011</c:v>
                </c:pt>
                <c:pt idx="18">
                  <c:v>5.0377548085600026</c:v>
                </c:pt>
                <c:pt idx="19">
                  <c:v>5.8563848376683021</c:v>
                </c:pt>
                <c:pt idx="20">
                  <c:v>7.0434154940433027</c:v>
                </c:pt>
                <c:pt idx="21">
                  <c:v>7.5172220430220031</c:v>
                </c:pt>
                <c:pt idx="22">
                  <c:v>6.6805107923910034</c:v>
                </c:pt>
                <c:pt idx="23">
                  <c:v>5.9273625136311026</c:v>
                </c:pt>
                <c:pt idx="24">
                  <c:v>7.9653458587840014</c:v>
                </c:pt>
                <c:pt idx="25">
                  <c:v>8.4218906251806018</c:v>
                </c:pt>
                <c:pt idx="26">
                  <c:v>6.4605181419067019</c:v>
                </c:pt>
                <c:pt idx="27">
                  <c:v>7.024549438873902</c:v>
                </c:pt>
                <c:pt idx="28">
                  <c:v>8.4445923763103004</c:v>
                </c:pt>
              </c:numCache>
            </c:numRef>
          </c:val>
        </c:ser>
        <c:dLbls/>
        <c:marker val="1"/>
        <c:axId val="83362560"/>
        <c:axId val="83364096"/>
      </c:lineChart>
      <c:catAx>
        <c:axId val="83227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6059506498457199E-2"/>
              <c:y val="5.2864027567611457E-4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83229696"/>
        <c:crosses val="autoZero"/>
        <c:auto val="1"/>
        <c:lblAlgn val="ctr"/>
        <c:lblOffset val="100"/>
        <c:tickLblSkip val="1"/>
      </c:catAx>
      <c:valAx>
        <c:axId val="83229696"/>
        <c:scaling>
          <c:orientation val="minMax"/>
          <c:max val="30"/>
          <c:min val="-22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83227776"/>
        <c:crosses val="autoZero"/>
        <c:crossBetween val="between"/>
        <c:majorUnit val="4"/>
      </c:valAx>
      <c:catAx>
        <c:axId val="83362560"/>
        <c:scaling>
          <c:orientation val="minMax"/>
        </c:scaling>
        <c:delete val="1"/>
        <c:axPos val="b"/>
        <c:tickLblPos val="none"/>
        <c:crossAx val="83364096"/>
        <c:crosses val="autoZero"/>
        <c:auto val="1"/>
        <c:lblAlgn val="ctr"/>
        <c:lblOffset val="100"/>
      </c:catAx>
      <c:valAx>
        <c:axId val="83364096"/>
        <c:scaling>
          <c:orientation val="minMax"/>
          <c:max val="30"/>
          <c:min val="-22"/>
        </c:scaling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543892387103991"/>
              <c:y val="9.365143010110318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83362560"/>
        <c:crosses val="max"/>
        <c:crossBetween val="between"/>
        <c:majorUnit val="4"/>
      </c:valAx>
    </c:plotArea>
    <c:legend>
      <c:legendPos val="b"/>
      <c:layout>
        <c:manualLayout>
          <c:xMode val="edge"/>
          <c:yMode val="edge"/>
          <c:x val="0"/>
          <c:y val="0.88923719958202596"/>
          <c:w val="1"/>
          <c:h val="0.11076280041797296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0722750470051037E-2"/>
          <c:y val="5.3336785861076888E-2"/>
          <c:w val="0.89855449905989793"/>
          <c:h val="0.75786570565826605"/>
        </c:manualLayout>
      </c:layout>
      <c:barChart>
        <c:barDir val="col"/>
        <c:grouping val="clustered"/>
        <c:ser>
          <c:idx val="0"/>
          <c:order val="0"/>
          <c:tx>
            <c:strRef>
              <c:f>'22. data'!$A$2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'22. data'!$B$1:$H$1</c:f>
              <c:numCache>
                <c:formatCode>0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'22. data'!$B$2:$H$2</c:f>
              <c:numCache>
                <c:formatCode>0.0</c:formatCode>
                <c:ptCount val="7"/>
                <c:pt idx="0">
                  <c:v>0.21762997964649997</c:v>
                </c:pt>
                <c:pt idx="1">
                  <c:v>0.93006237909619993</c:v>
                </c:pt>
                <c:pt idx="2">
                  <c:v>1.6962338919517999</c:v>
                </c:pt>
                <c:pt idx="3">
                  <c:v>2.7698779522669001</c:v>
                </c:pt>
                <c:pt idx="4">
                  <c:v>4.2284801043975007</c:v>
                </c:pt>
                <c:pt idx="5">
                  <c:v>5.0864626015432002</c:v>
                </c:pt>
                <c:pt idx="6" formatCode="0.0000">
                  <c:v>6.4311153612466994</c:v>
                </c:pt>
              </c:numCache>
            </c:numRef>
          </c:val>
        </c:ser>
        <c:ser>
          <c:idx val="1"/>
          <c:order val="1"/>
          <c:tx>
            <c:strRef>
              <c:f>'22. data'!$A$3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'22. data'!$B$1:$H$1</c:f>
              <c:numCache>
                <c:formatCode>0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'22. data'!$B$3:$H$3</c:f>
              <c:numCache>
                <c:formatCode>0.0</c:formatCode>
                <c:ptCount val="7"/>
                <c:pt idx="0">
                  <c:v>2.1936439450906002</c:v>
                </c:pt>
                <c:pt idx="1">
                  <c:v>1.6342868672211002</c:v>
                </c:pt>
                <c:pt idx="2">
                  <c:v>1.6298624381744</c:v>
                </c:pt>
                <c:pt idx="3">
                  <c:v>1.5279057138459</c:v>
                </c:pt>
                <c:pt idx="4">
                  <c:v>2.1566860183931995</c:v>
                </c:pt>
                <c:pt idx="5">
                  <c:v>2.2206338859876995</c:v>
                </c:pt>
                <c:pt idx="6">
                  <c:v>1.3552196849517999</c:v>
                </c:pt>
              </c:numCache>
            </c:numRef>
          </c:val>
        </c:ser>
        <c:dLbls/>
        <c:axId val="83775872"/>
        <c:axId val="83777408"/>
      </c:barChart>
      <c:barChart>
        <c:barDir val="col"/>
        <c:grouping val="clustered"/>
        <c:ser>
          <c:idx val="3"/>
          <c:order val="3"/>
          <c:tx>
            <c:strRef>
              <c:f>'22. data'!$A$5</c:f>
              <c:strCache>
                <c:ptCount val="1"/>
                <c:pt idx="0">
                  <c:v>Banking sector with one off item</c:v>
                </c:pt>
              </c:strCache>
            </c:strRef>
          </c:tx>
          <c:spPr>
            <a:solidFill>
              <a:srgbClr val="78A3D5">
                <a:alpha val="61000"/>
              </a:srgbClr>
            </a:solidFill>
            <a:ln>
              <a:solidFill>
                <a:schemeClr val="tx1"/>
              </a:solidFill>
            </a:ln>
          </c:spPr>
          <c:cat>
            <c:numRef>
              <c:f>'22. data'!$B$1:$H$1</c:f>
              <c:numCache>
                <c:formatCode>0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'22. data'!$B$5:$H$5</c:f>
              <c:numCache>
                <c:formatCode>0.0</c:formatCode>
                <c:ptCount val="7"/>
                <c:pt idx="0">
                  <c:v>0.21762997964649997</c:v>
                </c:pt>
                <c:pt idx="1">
                  <c:v>0.93006237909619993</c:v>
                </c:pt>
                <c:pt idx="2">
                  <c:v>1.6962338919517999</c:v>
                </c:pt>
                <c:pt idx="3">
                  <c:v>2.7698779522669001</c:v>
                </c:pt>
                <c:pt idx="4">
                  <c:v>4.2284801043975007</c:v>
                </c:pt>
                <c:pt idx="5">
                  <c:v>5.0864626015432002</c:v>
                </c:pt>
                <c:pt idx="6" formatCode="0.0000">
                  <c:v>6.4811153612466992</c:v>
                </c:pt>
              </c:numCache>
            </c:numRef>
          </c:val>
        </c:ser>
        <c:ser>
          <c:idx val="4"/>
          <c:order val="4"/>
          <c:tx>
            <c:strRef>
              <c:f>'22. data'!$A$6</c:f>
              <c:strCache>
                <c:ptCount val="1"/>
                <c:pt idx="0">
                  <c:v>Corporate sector with one off item</c:v>
                </c:pt>
              </c:strCache>
            </c:strRef>
          </c:tx>
          <c:spPr>
            <a:solidFill>
              <a:srgbClr val="FF0000">
                <a:alpha val="53000"/>
              </a:srgbClr>
            </a:solidFill>
            <a:ln>
              <a:solidFill>
                <a:schemeClr val="tx1"/>
              </a:solidFill>
            </a:ln>
          </c:spPr>
          <c:cat>
            <c:numRef>
              <c:f>'22. data'!$B$1:$H$1</c:f>
              <c:numCache>
                <c:formatCode>0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'22. data'!$B$6:$H$6</c:f>
              <c:numCache>
                <c:formatCode>0.0</c:formatCode>
                <c:ptCount val="7"/>
                <c:pt idx="0">
                  <c:v>2.1936439450906002</c:v>
                </c:pt>
                <c:pt idx="1">
                  <c:v>1.6342868672211002</c:v>
                </c:pt>
                <c:pt idx="2">
                  <c:v>1.6298624381744</c:v>
                </c:pt>
                <c:pt idx="3">
                  <c:v>3.4279057138458997</c:v>
                </c:pt>
                <c:pt idx="4">
                  <c:v>4.056686018393199</c:v>
                </c:pt>
                <c:pt idx="5">
                  <c:v>5.0056338859876988</c:v>
                </c:pt>
                <c:pt idx="6">
                  <c:v>4.4522196849517996</c:v>
                </c:pt>
              </c:numCache>
            </c:numRef>
          </c:val>
        </c:ser>
        <c:dLbls/>
        <c:axId val="83781504"/>
        <c:axId val="83779584"/>
      </c:barChart>
      <c:lineChart>
        <c:grouping val="standard"/>
        <c:ser>
          <c:idx val="2"/>
          <c:order val="2"/>
          <c:tx>
            <c:strRef>
              <c:f>'22. data'!$A$4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'22. data'!$B$1:$H$1</c:f>
              <c:numCache>
                <c:formatCode>0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'22. data'!$B$4:$H$4</c:f>
              <c:numCache>
                <c:formatCode>0.0</c:formatCode>
                <c:ptCount val="7"/>
                <c:pt idx="0">
                  <c:v>2.4112739247371002</c:v>
                </c:pt>
                <c:pt idx="1">
                  <c:v>2.5643492463172999</c:v>
                </c:pt>
                <c:pt idx="2">
                  <c:v>3.3260963301261999</c:v>
                </c:pt>
                <c:pt idx="3">
                  <c:v>4.2977836661128004</c:v>
                </c:pt>
                <c:pt idx="4">
                  <c:v>6.3851661227907002</c:v>
                </c:pt>
                <c:pt idx="5">
                  <c:v>7.3070964875308997</c:v>
                </c:pt>
                <c:pt idx="6">
                  <c:v>7.7863350461984995</c:v>
                </c:pt>
              </c:numCache>
            </c:numRef>
          </c:val>
        </c:ser>
        <c:ser>
          <c:idx val="5"/>
          <c:order val="5"/>
          <c:tx>
            <c:strRef>
              <c:f>'22. data'!$A$7</c:f>
              <c:strCache>
                <c:ptCount val="1"/>
                <c:pt idx="0">
                  <c:v>Net FDI without state aquisition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'22. data'!$B$7:$H$7</c:f>
              <c:numCache>
                <c:formatCode>0.0</c:formatCode>
                <c:ptCount val="7"/>
                <c:pt idx="0">
                  <c:v>2.4112739247371002</c:v>
                </c:pt>
                <c:pt idx="1">
                  <c:v>2.5643492463172999</c:v>
                </c:pt>
                <c:pt idx="2">
                  <c:v>3.3260963301261999</c:v>
                </c:pt>
                <c:pt idx="3">
                  <c:v>6.1977836661127998</c:v>
                </c:pt>
                <c:pt idx="4">
                  <c:v>8.2851661227906988</c:v>
                </c:pt>
                <c:pt idx="5">
                  <c:v>10.092096487530899</c:v>
                </c:pt>
                <c:pt idx="6">
                  <c:v>10.933335046198499</c:v>
                </c:pt>
              </c:numCache>
            </c:numRef>
          </c:val>
        </c:ser>
        <c:dLbls/>
        <c:marker val="1"/>
        <c:axId val="83775872"/>
        <c:axId val="83777408"/>
      </c:lineChart>
      <c:catAx>
        <c:axId val="83775872"/>
        <c:scaling>
          <c:orientation val="minMax"/>
        </c:scaling>
        <c:axPos val="b"/>
        <c:numFmt formatCode="0" sourceLinked="1"/>
        <c:tickLblPos val="nextTo"/>
        <c:crossAx val="83777408"/>
        <c:crosses val="autoZero"/>
        <c:auto val="1"/>
        <c:lblAlgn val="ctr"/>
        <c:lblOffset val="100"/>
      </c:catAx>
      <c:valAx>
        <c:axId val="83777408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5495568090249798E-2"/>
              <c:y val="3.1281545417180343E-3"/>
            </c:manualLayout>
          </c:layout>
        </c:title>
        <c:numFmt formatCode="0" sourceLinked="0"/>
        <c:tickLblPos val="nextTo"/>
        <c:crossAx val="83775872"/>
        <c:crosses val="autoZero"/>
        <c:crossBetween val="between"/>
      </c:valAx>
      <c:valAx>
        <c:axId val="83779584"/>
        <c:scaling>
          <c:orientation val="minMax"/>
          <c:max val="12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798882621541816"/>
              <c:y val="9.392026304973277E-3"/>
            </c:manualLayout>
          </c:layout>
        </c:title>
        <c:numFmt formatCode="0" sourceLinked="0"/>
        <c:tickLblPos val="nextTo"/>
        <c:crossAx val="83781504"/>
        <c:crosses val="max"/>
        <c:crossBetween val="between"/>
      </c:valAx>
      <c:catAx>
        <c:axId val="83781504"/>
        <c:scaling>
          <c:orientation val="minMax"/>
        </c:scaling>
        <c:delete val="1"/>
        <c:axPos val="b"/>
        <c:numFmt formatCode="0" sourceLinked="1"/>
        <c:tickLblPos val="none"/>
        <c:crossAx val="83779584"/>
        <c:crosses val="autoZero"/>
        <c:auto val="1"/>
        <c:lblAlgn val="ctr"/>
        <c:lblOffset val="10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68322869569656E-2"/>
          <c:y val="0.86780161100552111"/>
          <c:w val="0.92727697676480303"/>
          <c:h val="0.1196592040415011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123611340868399E-2"/>
          <c:y val="4.7065795227026939E-2"/>
          <c:w val="0.92175277731826322"/>
          <c:h val="0.75785265524984335"/>
        </c:manualLayout>
      </c:layout>
      <c:barChart>
        <c:barDir val="col"/>
        <c:grouping val="stacked"/>
        <c:ser>
          <c:idx val="0"/>
          <c:order val="0"/>
          <c:tx>
            <c:strRef>
              <c:f>'23. data'!$A$2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'23.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'23. data'!$B$2:$AC$2</c:f>
              <c:numCache>
                <c:formatCode>0.0</c:formatCode>
                <c:ptCount val="28"/>
                <c:pt idx="0">
                  <c:v>-1.6899059409200015E-2</c:v>
                </c:pt>
                <c:pt idx="1">
                  <c:v>0.1838411219586</c:v>
                </c:pt>
                <c:pt idx="2">
                  <c:v>0.42557331250100006</c:v>
                </c:pt>
                <c:pt idx="3">
                  <c:v>0.73686817180639996</c:v>
                </c:pt>
                <c:pt idx="4">
                  <c:v>1.3351904614200001</c:v>
                </c:pt>
                <c:pt idx="5">
                  <c:v>1.6753478165765001</c:v>
                </c:pt>
                <c:pt idx="6">
                  <c:v>1.9995353534436</c:v>
                </c:pt>
                <c:pt idx="7">
                  <c:v>-1.6475830305295001</c:v>
                </c:pt>
                <c:pt idx="8">
                  <c:v>-1.0930692816363001</c:v>
                </c:pt>
                <c:pt idx="9">
                  <c:v>-0.70828694955890004</c:v>
                </c:pt>
                <c:pt idx="10">
                  <c:v>0.37914077550789993</c:v>
                </c:pt>
                <c:pt idx="11">
                  <c:v>0.63700239074099996</c:v>
                </c:pt>
                <c:pt idx="12">
                  <c:v>1.2777091221022998</c:v>
                </c:pt>
                <c:pt idx="13">
                  <c:v>0.3413120935731998</c:v>
                </c:pt>
                <c:pt idx="14">
                  <c:v>-0.44335982817840014</c:v>
                </c:pt>
                <c:pt idx="15">
                  <c:v>3.4401035445489998</c:v>
                </c:pt>
                <c:pt idx="16">
                  <c:v>-1.8448811870205994</c:v>
                </c:pt>
                <c:pt idx="17">
                  <c:v>-1.0206550483322994</c:v>
                </c:pt>
                <c:pt idx="18">
                  <c:v>-1.7396015916628991</c:v>
                </c:pt>
                <c:pt idx="19">
                  <c:v>-3.9259826063577989</c:v>
                </c:pt>
                <c:pt idx="20">
                  <c:v>-3.8707822252592994</c:v>
                </c:pt>
                <c:pt idx="21">
                  <c:v>-3.7551116606269987</c:v>
                </c:pt>
                <c:pt idx="22">
                  <c:v>-2.7514247869426991</c:v>
                </c:pt>
                <c:pt idx="23">
                  <c:v>-1.9550553549900993</c:v>
                </c:pt>
                <c:pt idx="24">
                  <c:v>-2.1014605545916996</c:v>
                </c:pt>
                <c:pt idx="25">
                  <c:v>-4.0118983651065996</c:v>
                </c:pt>
                <c:pt idx="26">
                  <c:v>-3.6588646033072996</c:v>
                </c:pt>
                <c:pt idx="27">
                  <c:v>-3.4877522300895993</c:v>
                </c:pt>
              </c:numCache>
            </c:numRef>
          </c:val>
        </c:ser>
        <c:ser>
          <c:idx val="1"/>
          <c:order val="1"/>
          <c:tx>
            <c:strRef>
              <c:f>'23. data'!$A$3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chemeClr val="tx1"/>
              </a:solidFill>
            </a:ln>
          </c:spPr>
          <c:cat>
            <c:strRef>
              <c:f>'23.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'23. data'!$B$3:$AC$3</c:f>
              <c:numCache>
                <c:formatCode>0.0</c:formatCode>
                <c:ptCount val="28"/>
                <c:pt idx="0">
                  <c:v>0.3088231909836</c:v>
                </c:pt>
                <c:pt idx="1">
                  <c:v>-0.17991717110559996</c:v>
                </c:pt>
                <c:pt idx="2">
                  <c:v>0.24931117198070002</c:v>
                </c:pt>
                <c:pt idx="3">
                  <c:v>1.6295105967904</c:v>
                </c:pt>
                <c:pt idx="4">
                  <c:v>1.3679732866090999</c:v>
                </c:pt>
                <c:pt idx="5">
                  <c:v>-0.18427169984870018</c:v>
                </c:pt>
                <c:pt idx="6">
                  <c:v>0.55393265366359978</c:v>
                </c:pt>
                <c:pt idx="7">
                  <c:v>1.3654645953898998</c:v>
                </c:pt>
                <c:pt idx="8">
                  <c:v>1.6882938683600999</c:v>
                </c:pt>
                <c:pt idx="9">
                  <c:v>-0.13188804880990035</c:v>
                </c:pt>
                <c:pt idx="10">
                  <c:v>0.62133106009679973</c:v>
                </c:pt>
                <c:pt idx="11">
                  <c:v>1.0730282486973994</c:v>
                </c:pt>
                <c:pt idx="12">
                  <c:v>1.7347676819895996</c:v>
                </c:pt>
                <c:pt idx="13">
                  <c:v>0.6495985614345996</c:v>
                </c:pt>
                <c:pt idx="14">
                  <c:v>1.4051957370584995</c:v>
                </c:pt>
                <c:pt idx="15">
                  <c:v>2.3603659220471993</c:v>
                </c:pt>
                <c:pt idx="16">
                  <c:v>2.4499256635104993</c:v>
                </c:pt>
                <c:pt idx="17">
                  <c:v>1.0327530170665991</c:v>
                </c:pt>
                <c:pt idx="18">
                  <c:v>1.7772340815039991</c:v>
                </c:pt>
                <c:pt idx="19">
                  <c:v>2.8131117876565988</c:v>
                </c:pt>
                <c:pt idx="20">
                  <c:v>3.1777625092771986</c:v>
                </c:pt>
                <c:pt idx="21">
                  <c:v>1.9105719263849987</c:v>
                </c:pt>
                <c:pt idx="22">
                  <c:v>2.7619442953819986</c:v>
                </c:pt>
                <c:pt idx="23">
                  <c:v>3.7359921815681987</c:v>
                </c:pt>
                <c:pt idx="24">
                  <c:v>4.1312116890537984</c:v>
                </c:pt>
                <c:pt idx="25">
                  <c:v>3.0400265008766985</c:v>
                </c:pt>
                <c:pt idx="26">
                  <c:v>3.8194117262247986</c:v>
                </c:pt>
                <c:pt idx="27">
                  <c:v>4.6555397831737988</c:v>
                </c:pt>
              </c:numCache>
            </c:numRef>
          </c:val>
        </c:ser>
        <c:ser>
          <c:idx val="2"/>
          <c:order val="2"/>
          <c:tx>
            <c:strRef>
              <c:f>'23. data'!$A$4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'23.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'23. data'!$B$4:$AC$4</c:f>
              <c:numCache>
                <c:formatCode>0.0</c:formatCode>
                <c:ptCount val="28"/>
                <c:pt idx="0">
                  <c:v>-0.32228911666090004</c:v>
                </c:pt>
                <c:pt idx="1">
                  <c:v>0.70969029856159993</c:v>
                </c:pt>
                <c:pt idx="2">
                  <c:v>2.3389549185599989E-2</c:v>
                </c:pt>
                <c:pt idx="3">
                  <c:v>4.4895156140299972E-2</c:v>
                </c:pt>
                <c:pt idx="4">
                  <c:v>0.25438496796369992</c:v>
                </c:pt>
                <c:pt idx="5">
                  <c:v>0.17547062108509995</c:v>
                </c:pt>
                <c:pt idx="6">
                  <c:v>-0.81900713481309995</c:v>
                </c:pt>
                <c:pt idx="7">
                  <c:v>2.8464676814568994</c:v>
                </c:pt>
                <c:pt idx="8">
                  <c:v>1.7512282120241995</c:v>
                </c:pt>
                <c:pt idx="9">
                  <c:v>2.7325330396217993</c:v>
                </c:pt>
                <c:pt idx="10">
                  <c:v>1.4256705592203995</c:v>
                </c:pt>
                <c:pt idx="11">
                  <c:v>1.6160656906877995</c:v>
                </c:pt>
                <c:pt idx="12">
                  <c:v>0.50735317319239936</c:v>
                </c:pt>
                <c:pt idx="13">
                  <c:v>2.3384056538298994</c:v>
                </c:pt>
                <c:pt idx="14">
                  <c:v>2.0158205516367991</c:v>
                </c:pt>
                <c:pt idx="15">
                  <c:v>-1.5026858004834009</c:v>
                </c:pt>
                <c:pt idx="16">
                  <c:v>4.2368953632703992</c:v>
                </c:pt>
                <c:pt idx="17">
                  <c:v>4.3674074685735995</c:v>
                </c:pt>
                <c:pt idx="18">
                  <c:v>5.160502976574799</c:v>
                </c:pt>
                <c:pt idx="19">
                  <c:v>7.4980369414918986</c:v>
                </c:pt>
                <c:pt idx="20">
                  <c:v>7.5519923877517989</c:v>
                </c:pt>
                <c:pt idx="21">
                  <c:v>7.8668011553804984</c:v>
                </c:pt>
                <c:pt idx="22">
                  <c:v>5.2585936339385997</c:v>
                </c:pt>
                <c:pt idx="23">
                  <c:v>5.526159660952799</c:v>
                </c:pt>
                <c:pt idx="24">
                  <c:v>5.7338821606065986</c:v>
                </c:pt>
                <c:pt idx="25">
                  <c:v>6.7741326760247986</c:v>
                </c:pt>
                <c:pt idx="26">
                  <c:v>6.2057449858445981</c:v>
                </c:pt>
                <c:pt idx="27">
                  <c:v>6.6185474931142982</c:v>
                </c:pt>
              </c:numCache>
            </c:numRef>
          </c:val>
        </c:ser>
        <c:dLbls/>
        <c:gapWidth val="100"/>
        <c:overlap val="100"/>
        <c:axId val="83849984"/>
        <c:axId val="83851520"/>
      </c:barChart>
      <c:lineChart>
        <c:grouping val="standard"/>
        <c:ser>
          <c:idx val="3"/>
          <c:order val="3"/>
          <c:tx>
            <c:strRef>
              <c:f>'23. data'!$A$5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'23.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'23. data'!$B$5:$AC$5</c:f>
              <c:numCache>
                <c:formatCode>0.0</c:formatCode>
                <c:ptCount val="28"/>
                <c:pt idx="0">
                  <c:v>-3.036498508650004E-2</c:v>
                </c:pt>
                <c:pt idx="1">
                  <c:v>0.71361424941459994</c:v>
                </c:pt>
                <c:pt idx="2">
                  <c:v>0.69827403366730012</c:v>
                </c:pt>
                <c:pt idx="3">
                  <c:v>2.4112739247371002</c:v>
                </c:pt>
                <c:pt idx="4">
                  <c:v>2.9575487159927998</c:v>
                </c:pt>
                <c:pt idx="5">
                  <c:v>1.6665467378129</c:v>
                </c:pt>
                <c:pt idx="6">
                  <c:v>1.7344608722941</c:v>
                </c:pt>
                <c:pt idx="7">
                  <c:v>2.564349246317299</c:v>
                </c:pt>
                <c:pt idx="8">
                  <c:v>2.3464527987479995</c:v>
                </c:pt>
                <c:pt idx="9">
                  <c:v>1.892358041252999</c:v>
                </c:pt>
                <c:pt idx="10">
                  <c:v>2.4261423948250993</c:v>
                </c:pt>
                <c:pt idx="11">
                  <c:v>3.326096330126199</c:v>
                </c:pt>
                <c:pt idx="12">
                  <c:v>3.5198299772842985</c:v>
                </c:pt>
                <c:pt idx="13">
                  <c:v>3.3293163088376989</c:v>
                </c:pt>
                <c:pt idx="14">
                  <c:v>2.9776564605168985</c:v>
                </c:pt>
                <c:pt idx="15">
                  <c:v>4.2977836661127986</c:v>
                </c:pt>
                <c:pt idx="16">
                  <c:v>4.8419398397602986</c:v>
                </c:pt>
                <c:pt idx="17">
                  <c:v>4.3795054373078992</c:v>
                </c:pt>
                <c:pt idx="18">
                  <c:v>5.1981354664158985</c:v>
                </c:pt>
                <c:pt idx="19">
                  <c:v>6.3851661227906984</c:v>
                </c:pt>
                <c:pt idx="20">
                  <c:v>6.8589726717696982</c:v>
                </c:pt>
                <c:pt idx="21">
                  <c:v>6.0222614211384986</c:v>
                </c:pt>
                <c:pt idx="22">
                  <c:v>5.2691131423778987</c:v>
                </c:pt>
                <c:pt idx="23">
                  <c:v>7.3070964875308988</c:v>
                </c:pt>
                <c:pt idx="24">
                  <c:v>7.763633295068697</c:v>
                </c:pt>
                <c:pt idx="25">
                  <c:v>5.8022608117948975</c:v>
                </c:pt>
                <c:pt idx="26">
                  <c:v>6.3662921087620976</c:v>
                </c:pt>
                <c:pt idx="27">
                  <c:v>7.7863350461984977</c:v>
                </c:pt>
              </c:numCache>
            </c:numRef>
          </c:val>
        </c:ser>
        <c:dLbls/>
        <c:marker val="1"/>
        <c:axId val="83867904"/>
        <c:axId val="83865984"/>
      </c:lineChart>
      <c:catAx>
        <c:axId val="83849984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83851520"/>
        <c:crosses val="autoZero"/>
        <c:auto val="1"/>
        <c:lblAlgn val="ctr"/>
        <c:lblOffset val="100"/>
        <c:tickLblSkip val="1"/>
      </c:catAx>
      <c:valAx>
        <c:axId val="83851520"/>
        <c:scaling>
          <c:orientation val="minMax"/>
          <c:max val="12"/>
          <c:min val="-6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0926639267660242E-2"/>
              <c:y val="2.1068740938485265E-3"/>
            </c:manualLayout>
          </c:layout>
        </c:title>
        <c:numFmt formatCode="0" sourceLinked="0"/>
        <c:tickLblPos val="nextTo"/>
        <c:crossAx val="83849984"/>
        <c:crosses val="autoZero"/>
        <c:crossBetween val="between"/>
        <c:majorUnit val="2"/>
      </c:valAx>
      <c:valAx>
        <c:axId val="83865984"/>
        <c:scaling>
          <c:orientation val="minMax"/>
          <c:max val="12"/>
          <c:min val="-6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086332650864649"/>
              <c:y val="2.1068740938485265E-3"/>
            </c:manualLayout>
          </c:layout>
        </c:title>
        <c:numFmt formatCode="0" sourceLinked="0"/>
        <c:tickLblPos val="nextTo"/>
        <c:crossAx val="83867904"/>
        <c:crosses val="max"/>
        <c:crossBetween val="between"/>
        <c:majorUnit val="2"/>
      </c:valAx>
      <c:catAx>
        <c:axId val="83867904"/>
        <c:scaling>
          <c:orientation val="minMax"/>
        </c:scaling>
        <c:delete val="1"/>
        <c:axPos val="b"/>
        <c:tickLblPos val="none"/>
        <c:crossAx val="83865984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2156799365596583E-2"/>
          <c:y val="5.8688384375985239E-2"/>
          <c:w val="0.9215964383762375"/>
          <c:h val="0.7669612087689327"/>
        </c:manualLayout>
      </c:layout>
      <c:barChart>
        <c:barDir val="col"/>
        <c:grouping val="stacked"/>
        <c:ser>
          <c:idx val="0"/>
          <c:order val="0"/>
          <c:tx>
            <c:strRef>
              <c:f>'24. data'!$A$2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2">
                  <a:lumMod val="75000"/>
                </a:schemeClr>
              </a:solidFill>
            </a:ln>
          </c:spPr>
          <c:cat>
            <c:strRef>
              <c:f>'24.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'24. data'!$B$2:$AD$2</c:f>
              <c:numCache>
                <c:formatCode>0.0</c:formatCode>
                <c:ptCount val="29"/>
                <c:pt idx="0">
                  <c:v>0</c:v>
                </c:pt>
                <c:pt idx="1">
                  <c:v>0.98887057157590008</c:v>
                </c:pt>
                <c:pt idx="2">
                  <c:v>0.49107624658280008</c:v>
                </c:pt>
                <c:pt idx="3">
                  <c:v>0.95274942846340016</c:v>
                </c:pt>
                <c:pt idx="4">
                  <c:v>-0.26030023556699988</c:v>
                </c:pt>
                <c:pt idx="5">
                  <c:v>-0.2938180957044999</c:v>
                </c:pt>
                <c:pt idx="6">
                  <c:v>0.3336499094391</c:v>
                </c:pt>
                <c:pt idx="7">
                  <c:v>0.39274093766090001</c:v>
                </c:pt>
                <c:pt idx="8">
                  <c:v>0.2437623405214</c:v>
                </c:pt>
                <c:pt idx="9">
                  <c:v>0.54145666009730009</c:v>
                </c:pt>
                <c:pt idx="10">
                  <c:v>0.12553972857650009</c:v>
                </c:pt>
                <c:pt idx="11">
                  <c:v>-5.9394019329599895E-2</c:v>
                </c:pt>
                <c:pt idx="12">
                  <c:v>-2.4761510349899894E-2</c:v>
                </c:pt>
                <c:pt idx="13">
                  <c:v>0.30494411257220017</c:v>
                </c:pt>
                <c:pt idx="14">
                  <c:v>0.51554518064590016</c:v>
                </c:pt>
                <c:pt idx="15">
                  <c:v>0.19850718420480018</c:v>
                </c:pt>
                <c:pt idx="16">
                  <c:v>0.10817937166380018</c:v>
                </c:pt>
                <c:pt idx="17">
                  <c:v>0.41422769972430018</c:v>
                </c:pt>
                <c:pt idx="18">
                  <c:v>0.31793659581930017</c:v>
                </c:pt>
                <c:pt idx="19">
                  <c:v>0.57160751858990011</c:v>
                </c:pt>
                <c:pt idx="20">
                  <c:v>0.68083900129770014</c:v>
                </c:pt>
                <c:pt idx="21">
                  <c:v>0.8478770417696001</c:v>
                </c:pt>
                <c:pt idx="22">
                  <c:v>0.78904692562240009</c:v>
                </c:pt>
                <c:pt idx="23">
                  <c:v>0.91400426682480007</c:v>
                </c:pt>
                <c:pt idx="24">
                  <c:v>0.70820400714250009</c:v>
                </c:pt>
                <c:pt idx="25">
                  <c:v>0.7173800750253001</c:v>
                </c:pt>
                <c:pt idx="26">
                  <c:v>1.0199771017965</c:v>
                </c:pt>
                <c:pt idx="27">
                  <c:v>1.0044755827967999</c:v>
                </c:pt>
                <c:pt idx="28">
                  <c:v>0.40461043951199993</c:v>
                </c:pt>
              </c:numCache>
            </c:numRef>
          </c:val>
        </c:ser>
        <c:ser>
          <c:idx val="1"/>
          <c:order val="1"/>
          <c:tx>
            <c:strRef>
              <c:f>'24. data'!$A$3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'24. 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'24. data'!$B$3:$AD$3</c:f>
              <c:numCache>
                <c:formatCode>0.0</c:formatCode>
                <c:ptCount val="29"/>
                <c:pt idx="0">
                  <c:v>0</c:v>
                </c:pt>
                <c:pt idx="1">
                  <c:v>-0.61045128392600001</c:v>
                </c:pt>
                <c:pt idx="2">
                  <c:v>-1.2414142077557</c:v>
                </c:pt>
                <c:pt idx="3">
                  <c:v>-2.0257738317257998</c:v>
                </c:pt>
                <c:pt idx="4">
                  <c:v>-2.1912789449182997</c:v>
                </c:pt>
                <c:pt idx="5">
                  <c:v>-2.5794346844892999</c:v>
                </c:pt>
                <c:pt idx="6">
                  <c:v>-2.4107348104652</c:v>
                </c:pt>
                <c:pt idx="7">
                  <c:v>-2.8480740068275998</c:v>
                </c:pt>
                <c:pt idx="8">
                  <c:v>-2.9887158111204997</c:v>
                </c:pt>
                <c:pt idx="9">
                  <c:v>-3.2564557727961998</c:v>
                </c:pt>
                <c:pt idx="10">
                  <c:v>-3.205760518545</c:v>
                </c:pt>
                <c:pt idx="11">
                  <c:v>-3.3879710043497999</c:v>
                </c:pt>
                <c:pt idx="12">
                  <c:v>-3.4975930958261001</c:v>
                </c:pt>
                <c:pt idx="13">
                  <c:v>-3.7415105280823999</c:v>
                </c:pt>
                <c:pt idx="14">
                  <c:v>-3.8064350357889998</c:v>
                </c:pt>
                <c:pt idx="15">
                  <c:v>-2.2798654719476996</c:v>
                </c:pt>
                <c:pt idx="16">
                  <c:v>-1.9435784304507997</c:v>
                </c:pt>
                <c:pt idx="17">
                  <c:v>-1.7461710701052997</c:v>
                </c:pt>
                <c:pt idx="18">
                  <c:v>-1.4805008987650998</c:v>
                </c:pt>
                <c:pt idx="19">
                  <c:v>-1.2821647840061998</c:v>
                </c:pt>
                <c:pt idx="20">
                  <c:v>-1.2492746626722999</c:v>
                </c:pt>
                <c:pt idx="21">
                  <c:v>-1.1067230314701999</c:v>
                </c:pt>
                <c:pt idx="22">
                  <c:v>-1.0990571271882998</c:v>
                </c:pt>
                <c:pt idx="23">
                  <c:v>-1.0698036208738999</c:v>
                </c:pt>
                <c:pt idx="24">
                  <c:v>-0.95182643616849993</c:v>
                </c:pt>
                <c:pt idx="25">
                  <c:v>-1.1457149464893999</c:v>
                </c:pt>
                <c:pt idx="26">
                  <c:v>-1.4476147858910999</c:v>
                </c:pt>
                <c:pt idx="27">
                  <c:v>-1.7350959650716999</c:v>
                </c:pt>
                <c:pt idx="28">
                  <c:v>-1.8765239865993999</c:v>
                </c:pt>
              </c:numCache>
            </c:numRef>
          </c:val>
        </c:ser>
        <c:dLbls/>
        <c:gapWidth val="100"/>
        <c:overlap val="100"/>
        <c:axId val="88773760"/>
        <c:axId val="88775680"/>
      </c:barChart>
      <c:lineChart>
        <c:grouping val="standard"/>
        <c:ser>
          <c:idx val="2"/>
          <c:order val="2"/>
          <c:tx>
            <c:strRef>
              <c:f>'24. data'!$A$4</c:f>
              <c:strCache>
                <c:ptCount val="1"/>
                <c:pt idx="0">
                  <c:v>Net portfolio equity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'24. data'!$B$4:$AD$4</c:f>
              <c:numCache>
                <c:formatCode>0.0</c:formatCode>
                <c:ptCount val="29"/>
                <c:pt idx="0">
                  <c:v>0</c:v>
                </c:pt>
                <c:pt idx="1">
                  <c:v>0.37841928764990007</c:v>
                </c:pt>
                <c:pt idx="2">
                  <c:v>-0.75033796117289986</c:v>
                </c:pt>
                <c:pt idx="3">
                  <c:v>-1.0730244032623999</c:v>
                </c:pt>
                <c:pt idx="4">
                  <c:v>-2.4515791804852998</c:v>
                </c:pt>
                <c:pt idx="5">
                  <c:v>-2.8732527801937997</c:v>
                </c:pt>
                <c:pt idx="6">
                  <c:v>-2.0770849010260997</c:v>
                </c:pt>
                <c:pt idx="7">
                  <c:v>-2.4553330691666995</c:v>
                </c:pt>
                <c:pt idx="8">
                  <c:v>-2.7449534705990994</c:v>
                </c:pt>
                <c:pt idx="9">
                  <c:v>-2.7149991126988993</c:v>
                </c:pt>
                <c:pt idx="10">
                  <c:v>-3.0802207899684992</c:v>
                </c:pt>
                <c:pt idx="11">
                  <c:v>-3.4473650236793993</c:v>
                </c:pt>
                <c:pt idx="12">
                  <c:v>-3.5223546061759992</c:v>
                </c:pt>
                <c:pt idx="13">
                  <c:v>-3.4365664155101991</c:v>
                </c:pt>
                <c:pt idx="14">
                  <c:v>-3.290889855143099</c:v>
                </c:pt>
                <c:pt idx="15">
                  <c:v>-2.0813582877428991</c:v>
                </c:pt>
                <c:pt idx="16">
                  <c:v>-1.835399058786999</c:v>
                </c:pt>
                <c:pt idx="17">
                  <c:v>-1.3319433703809991</c:v>
                </c:pt>
                <c:pt idx="18">
                  <c:v>-1.162564302945799</c:v>
                </c:pt>
                <c:pt idx="19">
                  <c:v>-0.71055726541629904</c:v>
                </c:pt>
                <c:pt idx="20">
                  <c:v>-0.56843566137459911</c:v>
                </c:pt>
                <c:pt idx="21">
                  <c:v>-0.25884598970059913</c:v>
                </c:pt>
                <c:pt idx="22">
                  <c:v>-0.31001020156589915</c:v>
                </c:pt>
                <c:pt idx="23">
                  <c:v>-0.15579935404909914</c:v>
                </c:pt>
                <c:pt idx="24">
                  <c:v>-0.24362242902599915</c:v>
                </c:pt>
                <c:pt idx="25">
                  <c:v>-0.42833487146409915</c:v>
                </c:pt>
                <c:pt idx="26">
                  <c:v>-0.42763768409459918</c:v>
                </c:pt>
                <c:pt idx="27">
                  <c:v>-0.73062038227489912</c:v>
                </c:pt>
                <c:pt idx="28">
                  <c:v>-1.4719135470873992</c:v>
                </c:pt>
              </c:numCache>
            </c:numRef>
          </c:val>
        </c:ser>
        <c:dLbls/>
        <c:marker val="1"/>
        <c:axId val="88785664"/>
        <c:axId val="88787584"/>
      </c:lineChart>
      <c:catAx>
        <c:axId val="88773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829994841575273"/>
              <c:y val="1.9399729097174884E-2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88775680"/>
        <c:crosses val="autoZero"/>
        <c:auto val="1"/>
        <c:lblAlgn val="ctr"/>
        <c:lblOffset val="100"/>
        <c:tickLblSkip val="1"/>
      </c:catAx>
      <c:valAx>
        <c:axId val="88775680"/>
        <c:scaling>
          <c:orientation val="minMax"/>
          <c:max val="2"/>
          <c:min val="-4"/>
        </c:scaling>
        <c:axPos val="l"/>
        <c:majorGridlines>
          <c:spPr>
            <a:ln>
              <a:solidFill>
                <a:srgbClr val="857760"/>
              </a:solidFill>
              <a:prstDash val="dash"/>
            </a:ln>
          </c:spPr>
        </c:majorGridlines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88773760"/>
        <c:crosses val="autoZero"/>
        <c:crossBetween val="between"/>
        <c:majorUnit val="1"/>
      </c:valAx>
      <c:catAx>
        <c:axId val="88785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6920153694382828E-2"/>
              <c:y val="1.8881584663056408E-2"/>
            </c:manualLayout>
          </c:layout>
        </c:title>
        <c:tickLblPos val="none"/>
        <c:crossAx val="88787584"/>
        <c:crosses val="autoZero"/>
        <c:auto val="1"/>
        <c:lblAlgn val="ctr"/>
        <c:lblOffset val="100"/>
      </c:catAx>
      <c:valAx>
        <c:axId val="88787584"/>
        <c:scaling>
          <c:orientation val="minMax"/>
          <c:max val="2"/>
          <c:min val="-4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88785664"/>
        <c:crosses val="max"/>
        <c:crossBetween val="between"/>
        <c:majorUnit val="1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2.5640976044831652E-2"/>
          <c:y val="0.95447403714034185"/>
          <c:w val="0.9743590239551686"/>
          <c:h val="4.3956096397041365E-2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5"/>
  <sheetViews>
    <sheetView workbookViewId="0">
      <selection activeCell="A42" sqref="A42"/>
    </sheetView>
  </sheetViews>
  <sheetFormatPr defaultRowHeight="12.75"/>
  <cols>
    <col min="1" max="1" width="50.7109375" style="2" bestFit="1" customWidth="1"/>
    <col min="2" max="2" width="6.42578125" style="2" bestFit="1" customWidth="1"/>
    <col min="3" max="5" width="4" style="2" bestFit="1" customWidth="1"/>
    <col min="6" max="6" width="6.42578125" style="2" bestFit="1" customWidth="1"/>
    <col min="7" max="9" width="4" style="2" bestFit="1" customWidth="1"/>
    <col min="10" max="10" width="6.42578125" style="2" bestFit="1" customWidth="1"/>
    <col min="11" max="13" width="4" style="2" bestFit="1" customWidth="1"/>
    <col min="14" max="14" width="6.42578125" style="2" bestFit="1" customWidth="1"/>
    <col min="15" max="17" width="4" style="2" bestFit="1" customWidth="1"/>
    <col min="18" max="18" width="6.42578125" style="2" bestFit="1" customWidth="1"/>
    <col min="19" max="19" width="4" style="2" bestFit="1" customWidth="1"/>
    <col min="20" max="21" width="3.42578125" style="2" bestFit="1" customWidth="1"/>
    <col min="22" max="22" width="6.42578125" style="2" bestFit="1" customWidth="1"/>
    <col min="23" max="24" width="3.42578125" style="2" bestFit="1" customWidth="1"/>
    <col min="25" max="25" width="4" style="2" bestFit="1" customWidth="1"/>
    <col min="26" max="26" width="6.42578125" style="2" bestFit="1" customWidth="1"/>
    <col min="27" max="29" width="4" style="2" bestFit="1" customWidth="1"/>
    <col min="30" max="16384" width="9.140625" style="2"/>
  </cols>
  <sheetData>
    <row r="1" spans="1:29"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5</v>
      </c>
      <c r="H1" s="2" t="s">
        <v>6</v>
      </c>
      <c r="I1" s="2" t="s">
        <v>7</v>
      </c>
      <c r="J1" s="2" t="s">
        <v>9</v>
      </c>
      <c r="K1" s="2" t="s">
        <v>5</v>
      </c>
      <c r="L1" s="2" t="s">
        <v>6</v>
      </c>
      <c r="M1" s="2" t="s">
        <v>7</v>
      </c>
      <c r="N1" s="2" t="s">
        <v>10</v>
      </c>
      <c r="O1" s="2" t="s">
        <v>5</v>
      </c>
      <c r="P1" s="2" t="s">
        <v>6</v>
      </c>
      <c r="Q1" s="2" t="s">
        <v>7</v>
      </c>
      <c r="R1" s="2" t="s">
        <v>11</v>
      </c>
      <c r="S1" s="2" t="s">
        <v>5</v>
      </c>
      <c r="T1" s="2" t="s">
        <v>6</v>
      </c>
      <c r="U1" s="2" t="s">
        <v>7</v>
      </c>
      <c r="V1" s="2" t="s">
        <v>12</v>
      </c>
      <c r="W1" s="2" t="s">
        <v>5</v>
      </c>
      <c r="X1" s="2" t="s">
        <v>6</v>
      </c>
      <c r="Y1" s="2" t="s">
        <v>7</v>
      </c>
      <c r="Z1" s="2" t="s">
        <v>13</v>
      </c>
      <c r="AA1" s="2" t="s">
        <v>5</v>
      </c>
      <c r="AB1" s="2" t="s">
        <v>6</v>
      </c>
      <c r="AC1" s="2" t="s">
        <v>7</v>
      </c>
    </row>
    <row r="2" spans="1:29">
      <c r="A2" s="2" t="s">
        <v>1</v>
      </c>
      <c r="B2" s="3">
        <v>-6.3354949707153319</v>
      </c>
      <c r="C2" s="3">
        <v>-5.8418424202953316</v>
      </c>
      <c r="D2" s="3">
        <v>-6.4427419789204077</v>
      </c>
      <c r="E2" s="3">
        <v>-6.2317109840636586</v>
      </c>
      <c r="F2" s="3">
        <v>-5.3386119955431095</v>
      </c>
      <c r="G2" s="3">
        <v>-3.7379588040632865</v>
      </c>
      <c r="H2" s="3">
        <v>-1.0062083023551875</v>
      </c>
      <c r="I2" s="3">
        <v>0.98403878838037306</v>
      </c>
      <c r="J2" s="3">
        <v>1.8498895817543548</v>
      </c>
      <c r="K2" s="3">
        <v>2.0894076522675449</v>
      </c>
      <c r="L2" s="3">
        <v>2.1817047125057507</v>
      </c>
      <c r="M2" s="3">
        <v>2.1418061328281288</v>
      </c>
      <c r="N2" s="3">
        <v>2.2782031940391847</v>
      </c>
      <c r="O2" s="3">
        <v>2.1395241374093699</v>
      </c>
      <c r="P2" s="3">
        <v>2.5495127902808279</v>
      </c>
      <c r="Q2" s="3">
        <v>3.0975837643589137</v>
      </c>
      <c r="R2" s="3">
        <v>2.9135438091300472</v>
      </c>
      <c r="S2" s="3">
        <v>3.4809501099439566</v>
      </c>
      <c r="T2" s="3">
        <v>3.904727568966436</v>
      </c>
      <c r="U2" s="3">
        <v>4.3919824575072628</v>
      </c>
      <c r="V2" s="3">
        <v>5.4978662240680061</v>
      </c>
      <c r="W2" s="3">
        <v>6.0117091490072401</v>
      </c>
      <c r="X2" s="3">
        <v>6.6894579147652218</v>
      </c>
      <c r="Y2" s="3">
        <v>7.6289582615786085</v>
      </c>
      <c r="Z2" s="3">
        <v>7.8370030120361021</v>
      </c>
      <c r="AA2" s="3">
        <v>7.3801295271976555</v>
      </c>
      <c r="AB2" s="3">
        <v>7.8008168353722356</v>
      </c>
      <c r="AC2" s="3">
        <v>8.2927354656617531</v>
      </c>
    </row>
    <row r="3" spans="1:29">
      <c r="A3" s="2" t="s">
        <v>2</v>
      </c>
      <c r="B3" s="3">
        <v>-6.8104833576345598</v>
      </c>
      <c r="C3" s="3">
        <v>-6.5263653624106714</v>
      </c>
      <c r="D3" s="3">
        <v>-7.849223857906626</v>
      </c>
      <c r="E3" s="3">
        <v>-8.4938736849236918</v>
      </c>
      <c r="F3" s="3">
        <v>-6.4416325185965446</v>
      </c>
      <c r="G3" s="3">
        <v>-3.6802931135265102</v>
      </c>
      <c r="H3" s="3">
        <v>-1.618911061500683</v>
      </c>
      <c r="I3" s="3">
        <v>0.2744458443539245</v>
      </c>
      <c r="J3" s="3">
        <v>0.89373404649644128</v>
      </c>
      <c r="K3" s="3">
        <v>0.35161366945829575</v>
      </c>
      <c r="L3" s="3">
        <v>0.72527728781978962</v>
      </c>
      <c r="M3" s="3">
        <v>1.1436682425898923</v>
      </c>
      <c r="N3" s="3">
        <v>0.71302947539005368</v>
      </c>
      <c r="O3" s="3">
        <v>-1.8337220490795791E-2</v>
      </c>
      <c r="P3" s="3">
        <v>0.29376915065982417</v>
      </c>
      <c r="Q3" s="3">
        <v>0.72199911428815466</v>
      </c>
      <c r="R3" s="3">
        <v>0.49016151389290408</v>
      </c>
      <c r="S3" s="3">
        <v>2.3529979394433922</v>
      </c>
      <c r="T3" s="3">
        <v>3.9849953623023655</v>
      </c>
      <c r="U3" s="3">
        <v>4.7203578423298005</v>
      </c>
      <c r="V3" s="3">
        <v>6.6642413793510658</v>
      </c>
      <c r="W3" s="3">
        <v>6.7272003233634514</v>
      </c>
      <c r="X3" s="3">
        <v>6.6482889823521854</v>
      </c>
      <c r="Y3" s="3">
        <v>6.5114450642040387</v>
      </c>
      <c r="Z3" s="3">
        <v>6.1342379203230646</v>
      </c>
      <c r="AA3" s="3">
        <v>5.6152647356601824</v>
      </c>
      <c r="AB3" s="3">
        <v>5.827100496991811</v>
      </c>
      <c r="AC3" s="3">
        <v>7.32974400621461</v>
      </c>
    </row>
    <row r="4" spans="1:29">
      <c r="A4" s="2" t="s">
        <v>3</v>
      </c>
      <c r="B4" s="3">
        <v>-0.47498838691922868</v>
      </c>
      <c r="C4" s="3">
        <v>-0.68452294211534159</v>
      </c>
      <c r="D4" s="3">
        <v>-1.4064818789862179</v>
      </c>
      <c r="E4" s="3">
        <v>-2.262162700860034</v>
      </c>
      <c r="F4" s="3">
        <v>-1.1030205230534358</v>
      </c>
      <c r="G4" s="3">
        <v>5.766569053677658E-2</v>
      </c>
      <c r="H4" s="3">
        <v>-0.61270275914549577</v>
      </c>
      <c r="I4" s="3">
        <v>-0.70959294402644824</v>
      </c>
      <c r="J4" s="3">
        <v>-0.95615553525791319</v>
      </c>
      <c r="K4" s="3">
        <v>-1.7377939828092497</v>
      </c>
      <c r="L4" s="3">
        <v>-1.4564274246859608</v>
      </c>
      <c r="M4" s="3">
        <v>-0.99813789023823629</v>
      </c>
      <c r="N4" s="3">
        <v>-1.565173718649131</v>
      </c>
      <c r="O4" s="3">
        <v>-2.1578613579001655</v>
      </c>
      <c r="P4" s="3">
        <v>-2.255743639621004</v>
      </c>
      <c r="Q4" s="3">
        <v>-2.3755846500707589</v>
      </c>
      <c r="R4" s="3">
        <v>-2.4233822952371429</v>
      </c>
      <c r="S4" s="3">
        <v>-1.1279521705005642</v>
      </c>
      <c r="T4" s="3">
        <v>8.0267793335929122E-2</v>
      </c>
      <c r="U4" s="3">
        <v>0.32837538482253714</v>
      </c>
      <c r="V4" s="3">
        <v>1.1663751552830586</v>
      </c>
      <c r="W4" s="3">
        <v>0.71549117435621201</v>
      </c>
      <c r="X4" s="3">
        <v>-4.1168932413036229E-2</v>
      </c>
      <c r="Y4" s="3">
        <v>-1.1175131973745704</v>
      </c>
      <c r="Z4" s="3">
        <v>-1.7027650917130364</v>
      </c>
      <c r="AA4" s="3">
        <v>-1.7648647915374742</v>
      </c>
      <c r="AB4" s="3">
        <v>-1.9737163383804255</v>
      </c>
      <c r="AC4" s="3">
        <v>-0.96299145944714304</v>
      </c>
    </row>
    <row r="5" spans="1:29">
      <c r="AB5" s="3"/>
      <c r="AC5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11"/>
  <sheetViews>
    <sheetView workbookViewId="0"/>
  </sheetViews>
  <sheetFormatPr defaultRowHeight="12.75"/>
  <cols>
    <col min="1" max="1" width="28.42578125" style="2" bestFit="1" customWidth="1"/>
    <col min="2" max="16384" width="9.140625" style="2"/>
  </cols>
  <sheetData>
    <row r="1" spans="1:30">
      <c r="B1" s="2" t="s">
        <v>7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5</v>
      </c>
      <c r="I1" s="2" t="s">
        <v>6</v>
      </c>
      <c r="J1" s="2" t="s">
        <v>7</v>
      </c>
      <c r="K1" s="2" t="s">
        <v>9</v>
      </c>
      <c r="L1" s="2" t="s">
        <v>5</v>
      </c>
      <c r="M1" s="2" t="s">
        <v>6</v>
      </c>
      <c r="N1" s="2" t="s">
        <v>7</v>
      </c>
      <c r="O1" s="2" t="s">
        <v>10</v>
      </c>
      <c r="P1" s="2" t="s">
        <v>5</v>
      </c>
      <c r="Q1" s="2" t="s">
        <v>6</v>
      </c>
      <c r="R1" s="2" t="s">
        <v>7</v>
      </c>
      <c r="S1" s="2" t="s">
        <v>11</v>
      </c>
      <c r="T1" s="2" t="s">
        <v>5</v>
      </c>
      <c r="U1" s="2" t="s">
        <v>6</v>
      </c>
      <c r="V1" s="2" t="s">
        <v>7</v>
      </c>
      <c r="W1" s="2" t="s">
        <v>12</v>
      </c>
      <c r="X1" s="2" t="s">
        <v>5</v>
      </c>
      <c r="Y1" s="2" t="s">
        <v>6</v>
      </c>
      <c r="Z1" s="2" t="s">
        <v>7</v>
      </c>
      <c r="AA1" s="2" t="s">
        <v>13</v>
      </c>
      <c r="AB1" s="2" t="s">
        <v>5</v>
      </c>
      <c r="AC1" s="2" t="s">
        <v>6</v>
      </c>
      <c r="AD1" s="2" t="s">
        <v>7</v>
      </c>
    </row>
    <row r="2" spans="1:30">
      <c r="A2" s="2" t="s">
        <v>15</v>
      </c>
      <c r="B2" s="3">
        <v>0</v>
      </c>
      <c r="C2" s="3">
        <f t="shared" ref="C2:Y2" si="0">+C3+C4+C5</f>
        <v>3.3807647934054001</v>
      </c>
      <c r="D2" s="3">
        <f t="shared" si="0"/>
        <v>4.5114785579210999</v>
      </c>
      <c r="E2" s="3">
        <f t="shared" si="0"/>
        <v>7.0629757510947995</v>
      </c>
      <c r="F2" s="3">
        <f t="shared" si="0"/>
        <v>9.6908155175705986</v>
      </c>
      <c r="G2" s="3">
        <f t="shared" si="0"/>
        <v>11.404320717408098</v>
      </c>
      <c r="H2" s="3">
        <f t="shared" si="0"/>
        <v>9.902031952764899</v>
      </c>
      <c r="I2" s="3">
        <f t="shared" si="0"/>
        <v>9.4760384786153988</v>
      </c>
      <c r="J2" s="3">
        <f t="shared" si="0"/>
        <v>8.9390440708121996</v>
      </c>
      <c r="K2" s="3">
        <f t="shared" si="0"/>
        <v>9.0469652089765003</v>
      </c>
      <c r="L2" s="3">
        <f t="shared" si="0"/>
        <v>8.7461433609585999</v>
      </c>
      <c r="M2" s="3">
        <f t="shared" si="0"/>
        <v>8.8806377395141993</v>
      </c>
      <c r="N2" s="3">
        <f t="shared" si="0"/>
        <v>7.2244450510696998</v>
      </c>
      <c r="O2" s="3">
        <f t="shared" si="0"/>
        <v>7.6086929927986997</v>
      </c>
      <c r="P2" s="3">
        <f t="shared" si="0"/>
        <v>7.3317863226880995</v>
      </c>
      <c r="Q2" s="3">
        <f t="shared" si="0"/>
        <v>6.5961324074138004</v>
      </c>
      <c r="R2" s="3">
        <f t="shared" si="0"/>
        <v>4.6287148948777004</v>
      </c>
      <c r="S2" s="3">
        <f t="shared" si="0"/>
        <v>4.3510245055146006</v>
      </c>
      <c r="T2" s="3">
        <f t="shared" si="0"/>
        <v>2.9324680972346004</v>
      </c>
      <c r="U2" s="3">
        <f t="shared" si="0"/>
        <v>-0.33080216989929978</v>
      </c>
      <c r="V2" s="3">
        <f t="shared" si="0"/>
        <v>-3.6915096878556</v>
      </c>
      <c r="W2" s="3">
        <f t="shared" si="0"/>
        <v>-6.1425006568841996</v>
      </c>
      <c r="X2" s="3">
        <f t="shared" si="0"/>
        <v>-7.2694343894348012</v>
      </c>
      <c r="Y2" s="3">
        <f t="shared" si="0"/>
        <v>-8.5102051797562996</v>
      </c>
      <c r="Z2" s="3">
        <f t="shared" ref="Z2:AD2" si="1">+Z3+Z4+Z5</f>
        <v>-12.117508204155</v>
      </c>
      <c r="AA2" s="3">
        <f t="shared" si="1"/>
        <v>-13.4652741678014</v>
      </c>
      <c r="AB2" s="3">
        <f t="shared" si="1"/>
        <v>-12.9409002155372</v>
      </c>
      <c r="AC2" s="3">
        <f t="shared" si="1"/>
        <v>-15.2250430933379</v>
      </c>
      <c r="AD2" s="3">
        <f t="shared" si="1"/>
        <v>-18.856447495117603</v>
      </c>
    </row>
    <row r="3" spans="1:30">
      <c r="A3" s="2" t="s">
        <v>22</v>
      </c>
      <c r="B3" s="3">
        <v>0</v>
      </c>
      <c r="C3" s="3">
        <v>0.52366960415180031</v>
      </c>
      <c r="D3" s="3">
        <v>9.7983098928002832E-3</v>
      </c>
      <c r="E3" s="3">
        <v>1.2151487520314002</v>
      </c>
      <c r="F3" s="3">
        <v>-1.0572617189508005</v>
      </c>
      <c r="G3" s="3">
        <v>0.22659259455049963</v>
      </c>
      <c r="H3" s="3">
        <v>1.3819755220783996</v>
      </c>
      <c r="I3" s="3">
        <v>2.1458460907608998</v>
      </c>
      <c r="J3" s="3">
        <v>0.80104342304390008</v>
      </c>
      <c r="K3" s="3">
        <v>0.96367910081010044</v>
      </c>
      <c r="L3" s="3">
        <v>0.19011713662650043</v>
      </c>
      <c r="M3" s="3">
        <v>1.3416417996969006</v>
      </c>
      <c r="N3" s="3">
        <v>2.6897876865223003</v>
      </c>
      <c r="O3" s="3">
        <v>1.3928494249641004</v>
      </c>
      <c r="P3" s="3">
        <v>2.4324662287503998</v>
      </c>
      <c r="Q3" s="3">
        <v>4.3389852610210999</v>
      </c>
      <c r="R3" s="3">
        <v>4.9277083769879999</v>
      </c>
      <c r="S3" s="3">
        <v>5.171443761391</v>
      </c>
      <c r="T3" s="3">
        <v>3.5124361559609998</v>
      </c>
      <c r="U3" s="3">
        <v>4.0827344315649992</v>
      </c>
      <c r="V3" s="3">
        <v>2.812652578963899</v>
      </c>
      <c r="W3" s="3">
        <v>-0.27841768307430037</v>
      </c>
      <c r="X3" s="3">
        <v>-0.18876462606100039</v>
      </c>
      <c r="Y3" s="3">
        <v>-0.75956560545020013</v>
      </c>
      <c r="Z3" s="3">
        <v>-2.4110068192438998</v>
      </c>
      <c r="AA3" s="3">
        <v>-4.2102705303323003</v>
      </c>
      <c r="AB3" s="3">
        <v>-3.1521807678779004</v>
      </c>
      <c r="AC3" s="3">
        <v>-4.536184430115501</v>
      </c>
      <c r="AD3" s="3">
        <v>-5.415955132937901</v>
      </c>
    </row>
    <row r="4" spans="1:30">
      <c r="A4" s="2" t="s">
        <v>21</v>
      </c>
      <c r="B4" s="3">
        <v>0</v>
      </c>
      <c r="C4" s="3">
        <v>1.650310010703</v>
      </c>
      <c r="D4" s="3">
        <v>3.9032619897677998</v>
      </c>
      <c r="E4" s="3">
        <v>4.1748284980915997</v>
      </c>
      <c r="F4" s="3">
        <v>9.0980671238980992</v>
      </c>
      <c r="G4" s="3">
        <v>9.8131697992966984</v>
      </c>
      <c r="H4" s="3">
        <v>6.0718997376063992</v>
      </c>
      <c r="I4" s="3">
        <v>5.0505399972302989</v>
      </c>
      <c r="J4" s="3">
        <v>4.9992433205380991</v>
      </c>
      <c r="K4" s="3">
        <v>5.1617756168323989</v>
      </c>
      <c r="L4" s="3">
        <v>4.9434295338636991</v>
      </c>
      <c r="M4" s="3">
        <v>3.9576281817438992</v>
      </c>
      <c r="N4" s="3">
        <v>0.95548170662689946</v>
      </c>
      <c r="O4" s="3">
        <v>2.8935465112368997</v>
      </c>
      <c r="P4" s="3">
        <v>2.2087144428566998</v>
      </c>
      <c r="Q4" s="3">
        <v>0.36637174786839988</v>
      </c>
      <c r="R4" s="3">
        <v>-3.2453586342692997</v>
      </c>
      <c r="S4" s="3">
        <v>-3.6125190036753998</v>
      </c>
      <c r="T4" s="3">
        <v>-3.1574440756762998</v>
      </c>
      <c r="U4" s="3">
        <v>-5.7633205348495995</v>
      </c>
      <c r="V4" s="3">
        <v>-7.7528404285118997</v>
      </c>
      <c r="W4" s="3">
        <v>-7.9525902243247995</v>
      </c>
      <c r="X4" s="3">
        <v>-8.8056371079154001</v>
      </c>
      <c r="Y4" s="3">
        <v>-8.5765736763350002</v>
      </c>
      <c r="Z4" s="3">
        <v>-10.5932427308994</v>
      </c>
      <c r="AA4" s="3">
        <v>-9.8351204824998</v>
      </c>
      <c r="AB4" s="3">
        <v>-9.9770017505914002</v>
      </c>
      <c r="AC4" s="3">
        <v>-10.1993857620838</v>
      </c>
      <c r="AD4" s="3">
        <v>-11.958913999258101</v>
      </c>
    </row>
    <row r="5" spans="1:30">
      <c r="A5" s="2" t="s">
        <v>23</v>
      </c>
      <c r="B5" s="3">
        <v>0</v>
      </c>
      <c r="C5" s="3">
        <v>1.2067851785506001</v>
      </c>
      <c r="D5" s="3">
        <v>0.5984182582605001</v>
      </c>
      <c r="E5" s="3">
        <v>1.6729985009717998</v>
      </c>
      <c r="F5" s="3">
        <v>1.6500101126232996</v>
      </c>
      <c r="G5" s="3">
        <v>1.3645583235608996</v>
      </c>
      <c r="H5" s="3">
        <v>2.4481566930801</v>
      </c>
      <c r="I5" s="3">
        <v>2.2796523906242001</v>
      </c>
      <c r="J5" s="3">
        <v>3.1387573272302003</v>
      </c>
      <c r="K5" s="3">
        <v>2.9215104913340002</v>
      </c>
      <c r="L5" s="3">
        <v>3.6125966904684002</v>
      </c>
      <c r="M5" s="3">
        <v>3.5813677580734002</v>
      </c>
      <c r="N5" s="3">
        <v>3.5791756579205001</v>
      </c>
      <c r="O5" s="3">
        <v>3.3222970565977001</v>
      </c>
      <c r="P5" s="3">
        <v>2.6906056510810004</v>
      </c>
      <c r="Q5" s="3">
        <v>1.8907753985243003</v>
      </c>
      <c r="R5" s="3">
        <v>2.9463651521590002</v>
      </c>
      <c r="S5" s="3">
        <v>2.7920997477990004</v>
      </c>
      <c r="T5" s="3">
        <v>2.5774760169499005</v>
      </c>
      <c r="U5" s="3">
        <v>1.3497839333853006</v>
      </c>
      <c r="V5" s="3">
        <v>1.2486781616924005</v>
      </c>
      <c r="W5" s="3">
        <v>2.0885072505149003</v>
      </c>
      <c r="X5" s="3">
        <v>1.7249673445416003</v>
      </c>
      <c r="Y5" s="3">
        <v>0.82593410202890027</v>
      </c>
      <c r="Z5" s="3">
        <v>0.88674134598830023</v>
      </c>
      <c r="AA5" s="3">
        <v>0.58011684503070027</v>
      </c>
      <c r="AB5" s="3">
        <v>0.1882823029321003</v>
      </c>
      <c r="AC5" s="3">
        <v>-0.48947290113859981</v>
      </c>
      <c r="AD5" s="3">
        <v>-1.4815783629215997</v>
      </c>
    </row>
    <row r="7" spans="1:30">
      <c r="AA7" s="5">
        <f t="shared" ref="AA7:AC7" si="2">+AA2-Z2</f>
        <v>-1.3477659636464008</v>
      </c>
      <c r="AB7" s="5">
        <f t="shared" si="2"/>
        <v>0.52437395226420058</v>
      </c>
      <c r="AC7" s="5">
        <f t="shared" si="2"/>
        <v>-2.2841428778007007</v>
      </c>
      <c r="AD7" s="5">
        <f>+AD2-AC2</f>
        <v>-3.6314044017797027</v>
      </c>
    </row>
    <row r="8" spans="1:30">
      <c r="AA8" s="5">
        <f t="shared" ref="AA8:AD8" si="3">+AA3-Z3</f>
        <v>-1.7992637110884004</v>
      </c>
      <c r="AB8" s="5">
        <f t="shared" si="3"/>
        <v>1.0580897624543999</v>
      </c>
      <c r="AC8" s="5">
        <f t="shared" si="3"/>
        <v>-1.3840036622376006</v>
      </c>
      <c r="AD8" s="5">
        <f t="shared" si="3"/>
        <v>-0.8797707028224</v>
      </c>
    </row>
    <row r="9" spans="1:30">
      <c r="AA9" s="5">
        <f t="shared" ref="AA9:AD9" si="4">+AA4-Z4</f>
        <v>0.75812224839959974</v>
      </c>
      <c r="AB9" s="5">
        <f t="shared" si="4"/>
        <v>-0.14188126809160018</v>
      </c>
      <c r="AC9" s="5">
        <f t="shared" si="4"/>
        <v>-0.22238401149239984</v>
      </c>
      <c r="AD9" s="5">
        <f t="shared" si="4"/>
        <v>-1.7595282371743011</v>
      </c>
    </row>
    <row r="10" spans="1:30">
      <c r="AA10" s="5">
        <f t="shared" ref="AA10:AC10" si="5">+AA5-Z5</f>
        <v>-0.30662450095759997</v>
      </c>
      <c r="AB10" s="5">
        <f t="shared" si="5"/>
        <v>-0.39183454209859997</v>
      </c>
      <c r="AC10" s="5">
        <f t="shared" si="5"/>
        <v>-0.67775520407070011</v>
      </c>
      <c r="AD10" s="5" t="s">
        <v>0</v>
      </c>
    </row>
    <row r="11" spans="1:30">
      <c r="AD11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H35" sqref="H35"/>
    </sheetView>
  </sheetViews>
  <sheetFormatPr defaultRowHeight="12.75"/>
  <cols>
    <col min="1" max="1" width="28.42578125" style="2" bestFit="1" customWidth="1"/>
    <col min="2" max="16384" width="9.140625" style="2"/>
  </cols>
  <sheetData>
    <row r="1" spans="1:8">
      <c r="B1" s="2">
        <v>2008</v>
      </c>
      <c r="C1" s="2">
        <v>2009</v>
      </c>
      <c r="D1" s="2">
        <v>2010</v>
      </c>
      <c r="E1" s="2">
        <v>2011</v>
      </c>
      <c r="F1" s="2">
        <v>2012</v>
      </c>
      <c r="G1" s="2">
        <v>2013</v>
      </c>
      <c r="H1" s="2">
        <v>2014</v>
      </c>
    </row>
    <row r="2" spans="1:8">
      <c r="A2" s="2" t="s">
        <v>15</v>
      </c>
      <c r="B2" s="3">
        <v>9.6908155175705986</v>
      </c>
      <c r="C2" s="3">
        <v>-0.75177144675839935</v>
      </c>
      <c r="D2" s="3">
        <v>-1.7145990197424983</v>
      </c>
      <c r="E2" s="3">
        <v>-2.5957301561920021</v>
      </c>
      <c r="F2" s="3">
        <v>-8.3202245827333012</v>
      </c>
      <c r="G2" s="3">
        <v>-8.4259985162993996</v>
      </c>
      <c r="H2" s="3">
        <v>-6.7389392909626</v>
      </c>
    </row>
    <row r="3" spans="1:8">
      <c r="A3" s="2" t="s">
        <v>22</v>
      </c>
      <c r="B3" s="3">
        <v>-1.0572617189508</v>
      </c>
      <c r="C3" s="3">
        <v>1.8583051419947005</v>
      </c>
      <c r="D3" s="3">
        <v>1.8887442634784006</v>
      </c>
      <c r="E3" s="3">
        <v>2.2379206904656983</v>
      </c>
      <c r="F3" s="3">
        <v>-2.1150557980241005</v>
      </c>
      <c r="G3" s="3">
        <v>-5.2236593982077997</v>
      </c>
      <c r="H3" s="3">
        <v>-3.0049483136939998</v>
      </c>
    </row>
    <row r="4" spans="1:8">
      <c r="A4" s="2" t="s">
        <v>21</v>
      </c>
      <c r="B4" s="3">
        <v>9.0980671238980992</v>
      </c>
      <c r="C4" s="3">
        <v>-4.0988238033600002</v>
      </c>
      <c r="D4" s="3">
        <v>-4.0437616139111991</v>
      </c>
      <c r="E4" s="3">
        <v>-4.2008403408962005</v>
      </c>
      <c r="F4" s="3">
        <v>-4.5074817942426</v>
      </c>
      <c r="G4" s="3">
        <v>-2.8404023023875</v>
      </c>
      <c r="H4" s="3">
        <v>-1.3656712683587002</v>
      </c>
    </row>
    <row r="5" spans="1:8">
      <c r="A5" s="2" t="s">
        <v>23</v>
      </c>
      <c r="B5" s="3">
        <v>1.6500101126232998</v>
      </c>
      <c r="C5" s="3">
        <v>1.4887472146069003</v>
      </c>
      <c r="D5" s="3">
        <v>0.44041833069030006</v>
      </c>
      <c r="E5" s="3">
        <v>-0.63281050576149989</v>
      </c>
      <c r="F5" s="3">
        <v>-1.6976869904666001</v>
      </c>
      <c r="G5" s="3">
        <v>-0.36193681570409997</v>
      </c>
      <c r="H5" s="3">
        <v>-2.3683197089098997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8"/>
  <sheetViews>
    <sheetView workbookViewId="0">
      <selection activeCell="A5" sqref="A5"/>
    </sheetView>
  </sheetViews>
  <sheetFormatPr defaultRowHeight="12.75"/>
  <cols>
    <col min="1" max="1" width="12.85546875" style="2" bestFit="1" customWidth="1"/>
    <col min="2" max="2" width="3.42578125" style="2" bestFit="1" customWidth="1"/>
    <col min="3" max="3" width="6.5703125" style="2" bestFit="1" customWidth="1"/>
    <col min="4" max="5" width="5.5703125" style="2" bestFit="1" customWidth="1"/>
    <col min="6" max="7" width="6.5703125" style="2" bestFit="1" customWidth="1"/>
    <col min="8" max="10" width="5.5703125" style="2" bestFit="1" customWidth="1"/>
    <col min="11" max="11" width="6.5703125" style="2" bestFit="1" customWidth="1"/>
    <col min="12" max="14" width="5.5703125" style="2" bestFit="1" customWidth="1"/>
    <col min="15" max="15" width="7" style="2" bestFit="1" customWidth="1"/>
    <col min="16" max="18" width="6.140625" style="2" bestFit="1" customWidth="1"/>
    <col min="19" max="19" width="6.5703125" style="2" bestFit="1" customWidth="1"/>
    <col min="20" max="21" width="6.140625" style="2" bestFit="1" customWidth="1"/>
    <col min="22" max="30" width="7.140625" style="2" bestFit="1" customWidth="1"/>
    <col min="31" max="16384" width="9.140625" style="2"/>
  </cols>
  <sheetData>
    <row r="1" spans="1:30">
      <c r="B1" s="6" t="s">
        <v>7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5</v>
      </c>
      <c r="I1" s="2" t="s">
        <v>6</v>
      </c>
      <c r="J1" s="2" t="s">
        <v>7</v>
      </c>
      <c r="K1" s="2" t="s">
        <v>9</v>
      </c>
      <c r="L1" s="2" t="s">
        <v>5</v>
      </c>
      <c r="M1" s="2" t="s">
        <v>6</v>
      </c>
      <c r="N1" s="2" t="s">
        <v>7</v>
      </c>
      <c r="O1" s="2" t="s">
        <v>10</v>
      </c>
      <c r="P1" s="2" t="s">
        <v>5</v>
      </c>
      <c r="Q1" s="2" t="s">
        <v>6</v>
      </c>
      <c r="R1" s="2" t="s">
        <v>7</v>
      </c>
      <c r="S1" s="2" t="s">
        <v>11</v>
      </c>
      <c r="T1" s="2" t="s">
        <v>5</v>
      </c>
      <c r="U1" s="2" t="s">
        <v>6</v>
      </c>
      <c r="V1" s="2" t="s">
        <v>7</v>
      </c>
      <c r="W1" s="2" t="s">
        <v>12</v>
      </c>
      <c r="X1" s="2" t="s">
        <v>5</v>
      </c>
      <c r="Y1" s="2" t="s">
        <v>6</v>
      </c>
      <c r="Z1" s="2" t="s">
        <v>7</v>
      </c>
      <c r="AA1" s="2" t="s">
        <v>13</v>
      </c>
      <c r="AB1" s="2" t="s">
        <v>5</v>
      </c>
      <c r="AC1" s="2" t="s">
        <v>6</v>
      </c>
      <c r="AD1" s="2" t="s">
        <v>7</v>
      </c>
    </row>
    <row r="2" spans="1:30">
      <c r="A2" s="2" t="s">
        <v>41</v>
      </c>
      <c r="B2" s="3">
        <v>0</v>
      </c>
      <c r="C2" s="3">
        <v>2.8051611365658</v>
      </c>
      <c r="D2" s="3">
        <v>6.0474132202175994</v>
      </c>
      <c r="E2" s="3">
        <v>8.4060925593534996</v>
      </c>
      <c r="F2" s="3">
        <v>11.0421774243716</v>
      </c>
      <c r="G2" s="3">
        <v>11.6193295352763</v>
      </c>
      <c r="H2" s="3">
        <v>8.8179118836919006</v>
      </c>
      <c r="I2" s="3">
        <v>6.8958637876652009</v>
      </c>
      <c r="J2" s="3">
        <v>6.9489672198221006</v>
      </c>
      <c r="K2" s="3">
        <v>6.9168803757236006</v>
      </c>
      <c r="L2" s="3">
        <v>6.5672190439355003</v>
      </c>
      <c r="M2" s="3">
        <v>5.7167791906437007</v>
      </c>
      <c r="N2" s="3">
        <v>1.769556473806301</v>
      </c>
      <c r="O2" s="3">
        <v>3.3021143481996011</v>
      </c>
      <c r="P2" s="3">
        <v>2.097291987845801</v>
      </c>
      <c r="Q2" s="3">
        <v>0.43328320428560119</v>
      </c>
      <c r="R2" s="3">
        <v>-3.3937050449754986</v>
      </c>
      <c r="S2" s="3">
        <v>-3.9996879888846988</v>
      </c>
      <c r="T2" s="3">
        <v>-5.1711186679327987</v>
      </c>
      <c r="U2" s="3">
        <v>-7.8078169697240991</v>
      </c>
      <c r="V2" s="3">
        <v>-10.358203168444399</v>
      </c>
      <c r="W2" s="3">
        <v>-10.128968083083199</v>
      </c>
      <c r="X2" s="3">
        <v>-11.6996307050249</v>
      </c>
      <c r="Y2" s="3">
        <v>-12.051468097161401</v>
      </c>
      <c r="Z2" s="3">
        <v>-14.044468457429501</v>
      </c>
      <c r="AA2" s="3">
        <v>-13.6238447945084</v>
      </c>
      <c r="AB2" s="3">
        <v>-14.7965664075045</v>
      </c>
      <c r="AC2" s="3">
        <v>-14.9965457378678</v>
      </c>
      <c r="AD2" s="3">
        <v>-15.490158001179401</v>
      </c>
    </row>
    <row r="3" spans="1:30">
      <c r="A3" s="2" t="s">
        <v>42</v>
      </c>
      <c r="B3" s="3">
        <v>0</v>
      </c>
      <c r="C3" s="3">
        <v>0.26146657382880001</v>
      </c>
      <c r="D3" s="3">
        <v>1.3244627318328999</v>
      </c>
      <c r="E3" s="3">
        <v>1.2167167361909998</v>
      </c>
      <c r="F3" s="3">
        <v>2.3832196550306999</v>
      </c>
      <c r="G3" s="3">
        <v>3.5296603707270999</v>
      </c>
      <c r="H3" s="3">
        <v>1.9328882432918</v>
      </c>
      <c r="I3" s="3">
        <v>0.57152357056790004</v>
      </c>
      <c r="J3" s="3">
        <v>1.0635246446601001</v>
      </c>
      <c r="K3" s="3">
        <v>2.5339023322461998</v>
      </c>
      <c r="L3" s="3">
        <v>3.5326161240982996</v>
      </c>
      <c r="M3" s="3">
        <v>3.6019398719446998</v>
      </c>
      <c r="N3" s="3">
        <v>1.4928868317475996</v>
      </c>
      <c r="O3" s="3">
        <v>3.9487699853030995</v>
      </c>
      <c r="P3" s="3">
        <v>3.5001137545399996</v>
      </c>
      <c r="Q3" s="3">
        <v>3.3877904119741995</v>
      </c>
      <c r="R3" s="3">
        <v>0.24205103166969977</v>
      </c>
      <c r="S3" s="3">
        <v>0.76523441658949987</v>
      </c>
      <c r="T3" s="3">
        <v>0.30856406174589984</v>
      </c>
      <c r="U3" s="3">
        <v>-1.0598294666906003</v>
      </c>
      <c r="V3" s="3">
        <v>-3.0663030943602001</v>
      </c>
      <c r="W3" s="3">
        <v>-1.7533405969546001</v>
      </c>
      <c r="X3" s="3">
        <v>-2.4638733888740001</v>
      </c>
      <c r="Y3" s="3">
        <v>-1.8090294351294003</v>
      </c>
      <c r="Z3" s="3">
        <v>-2.3161427063269002</v>
      </c>
      <c r="AA3" s="3">
        <v>-1.7984527059883002</v>
      </c>
      <c r="AB3" s="3">
        <v>-1.5152254268253003</v>
      </c>
      <c r="AC3" s="3">
        <v>-1.1189378166186001</v>
      </c>
      <c r="AD3" s="3">
        <v>-2.0601073930411</v>
      </c>
    </row>
    <row r="4" spans="1:30">
      <c r="A4" s="2" t="s">
        <v>43</v>
      </c>
      <c r="B4" s="3">
        <v>0</v>
      </c>
      <c r="C4" s="3">
        <v>2.543694562737</v>
      </c>
      <c r="D4" s="3">
        <v>4.7229504883847007</v>
      </c>
      <c r="E4" s="3">
        <v>7.1893758231625009</v>
      </c>
      <c r="F4" s="3">
        <v>8.6589577693409012</v>
      </c>
      <c r="G4" s="3">
        <v>8.0896691645492016</v>
      </c>
      <c r="H4" s="3">
        <v>6.8850236404001013</v>
      </c>
      <c r="I4" s="3">
        <v>6.3243402170973013</v>
      </c>
      <c r="J4" s="3">
        <v>5.885442575162001</v>
      </c>
      <c r="K4" s="3">
        <v>4.3829780434774008</v>
      </c>
      <c r="L4" s="3">
        <v>3.0346029198372007</v>
      </c>
      <c r="M4" s="3">
        <v>2.1148393186990004</v>
      </c>
      <c r="N4" s="3">
        <v>0.2766696420587007</v>
      </c>
      <c r="O4" s="3">
        <v>-0.64665563710349938</v>
      </c>
      <c r="P4" s="3">
        <v>-1.4028217666941993</v>
      </c>
      <c r="Q4" s="3">
        <v>-2.9545072076885992</v>
      </c>
      <c r="R4" s="3">
        <v>-3.6357560766451993</v>
      </c>
      <c r="S4" s="3">
        <v>-4.7649224054741994</v>
      </c>
      <c r="T4" s="3">
        <v>-5.4796827296786992</v>
      </c>
      <c r="U4" s="3">
        <v>-6.7479875030334995</v>
      </c>
      <c r="V4" s="3">
        <v>-7.2919000740841993</v>
      </c>
      <c r="W4" s="3">
        <v>-8.3756274861285984</v>
      </c>
      <c r="X4" s="3">
        <v>-9.2357573161508988</v>
      </c>
      <c r="Y4" s="3">
        <v>-10.242438662031999</v>
      </c>
      <c r="Z4" s="3">
        <v>-11.728325751102599</v>
      </c>
      <c r="AA4" s="3">
        <v>-11.825392088520099</v>
      </c>
      <c r="AB4" s="3">
        <v>-13.281340980679198</v>
      </c>
      <c r="AC4" s="3">
        <v>-13.877607921249199</v>
      </c>
      <c r="AD4" s="3">
        <v>-13.430050608138298</v>
      </c>
    </row>
    <row r="5" spans="1:30">
      <c r="AA5" s="5"/>
      <c r="AB5" s="5"/>
      <c r="AC5" s="5"/>
      <c r="AD5" s="5"/>
    </row>
    <row r="6" spans="1:30">
      <c r="AA6" s="5"/>
      <c r="AB6" s="5"/>
      <c r="AC6" s="5"/>
      <c r="AD6" s="5">
        <f>+AD2-AC2</f>
        <v>-0.49361226331160069</v>
      </c>
    </row>
    <row r="7" spans="1:30">
      <c r="AA7" s="5"/>
      <c r="AB7" s="5"/>
      <c r="AC7" s="5"/>
      <c r="AD7" s="5">
        <f t="shared" ref="AD7:AD8" si="0">+AD3-AC3</f>
        <v>-0.94116957642249988</v>
      </c>
    </row>
    <row r="8" spans="1:30">
      <c r="AD8" s="5">
        <f t="shared" si="0"/>
        <v>0.44755731311090052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F4"/>
  <sheetViews>
    <sheetView workbookViewId="0">
      <selection activeCell="A2" sqref="A2:A4"/>
    </sheetView>
  </sheetViews>
  <sheetFormatPr defaultRowHeight="12.75"/>
  <cols>
    <col min="1" max="1" width="15.140625" style="2" bestFit="1" customWidth="1"/>
    <col min="2" max="16384" width="9.140625" style="2"/>
  </cols>
  <sheetData>
    <row r="1" spans="1:32">
      <c r="B1" s="6" t="s">
        <v>7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5</v>
      </c>
      <c r="I1" s="2" t="s">
        <v>6</v>
      </c>
      <c r="J1" s="2" t="s">
        <v>7</v>
      </c>
      <c r="K1" s="2" t="s">
        <v>9</v>
      </c>
      <c r="L1" s="2" t="s">
        <v>5</v>
      </c>
      <c r="M1" s="2" t="s">
        <v>6</v>
      </c>
      <c r="N1" s="2" t="s">
        <v>7</v>
      </c>
      <c r="O1" s="2" t="s">
        <v>10</v>
      </c>
      <c r="P1" s="2" t="s">
        <v>5</v>
      </c>
      <c r="Q1" s="2" t="s">
        <v>6</v>
      </c>
      <c r="R1" s="2" t="s">
        <v>7</v>
      </c>
      <c r="S1" s="2" t="s">
        <v>11</v>
      </c>
      <c r="T1" s="2" t="s">
        <v>5</v>
      </c>
      <c r="U1" s="2" t="s">
        <v>6</v>
      </c>
      <c r="V1" s="2" t="s">
        <v>7</v>
      </c>
      <c r="W1" s="2" t="s">
        <v>12</v>
      </c>
      <c r="X1" s="2" t="s">
        <v>5</v>
      </c>
      <c r="Y1" s="2" t="s">
        <v>6</v>
      </c>
      <c r="Z1" s="2" t="s">
        <v>7</v>
      </c>
      <c r="AA1" s="2" t="s">
        <v>13</v>
      </c>
      <c r="AB1" s="2" t="s">
        <v>5</v>
      </c>
      <c r="AC1" s="2" t="s">
        <v>6</v>
      </c>
      <c r="AD1" s="2" t="s">
        <v>7</v>
      </c>
    </row>
    <row r="2" spans="1:32">
      <c r="A2" s="2" t="s">
        <v>41</v>
      </c>
      <c r="B2" s="3">
        <v>0</v>
      </c>
      <c r="C2" s="3">
        <v>2.8051611365658</v>
      </c>
      <c r="D2" s="3">
        <v>6.0474132202175994</v>
      </c>
      <c r="E2" s="3">
        <v>8.4060925593534996</v>
      </c>
      <c r="F2" s="3">
        <v>11.0421774243716</v>
      </c>
      <c r="G2" s="3">
        <v>11.6193295352763</v>
      </c>
      <c r="H2" s="3">
        <v>8.8179118836919006</v>
      </c>
      <c r="I2" s="3">
        <v>6.8958637876652009</v>
      </c>
      <c r="J2" s="3">
        <v>6.9489672198221006</v>
      </c>
      <c r="K2" s="3">
        <v>6.9168803757236006</v>
      </c>
      <c r="L2" s="3">
        <v>6.5672190439355003</v>
      </c>
      <c r="M2" s="3">
        <v>5.7167791906437007</v>
      </c>
      <c r="N2" s="3">
        <v>1.769556473806301</v>
      </c>
      <c r="O2" s="3">
        <v>3.3021143481996011</v>
      </c>
      <c r="P2" s="3">
        <v>2.097291987845801</v>
      </c>
      <c r="Q2" s="3">
        <v>0.43328320428560119</v>
      </c>
      <c r="R2" s="3">
        <v>-3.3937050449754986</v>
      </c>
      <c r="S2" s="3">
        <v>-3.9996879888846988</v>
      </c>
      <c r="T2" s="3">
        <v>-5.1711186679327987</v>
      </c>
      <c r="U2" s="3">
        <v>-7.8078169697240991</v>
      </c>
      <c r="V2" s="3">
        <v>-10.358203168444399</v>
      </c>
      <c r="W2" s="3">
        <v>-10.128968083083199</v>
      </c>
      <c r="X2" s="3">
        <v>-11.6996307050249</v>
      </c>
      <c r="Y2" s="3">
        <v>-12.051468097161401</v>
      </c>
      <c r="Z2" s="3">
        <v>-14.044468457429501</v>
      </c>
      <c r="AA2" s="3">
        <v>-13.6238447945084</v>
      </c>
      <c r="AB2" s="3">
        <v>-14.7965664075045</v>
      </c>
      <c r="AC2" s="3">
        <v>-14.9965457378678</v>
      </c>
      <c r="AD2" s="3">
        <v>-15.490158001179401</v>
      </c>
      <c r="AF2" s="3">
        <v>-0.49361226331160069</v>
      </c>
    </row>
    <row r="3" spans="1:32">
      <c r="A3" s="2" t="s">
        <v>44</v>
      </c>
      <c r="B3" s="3">
        <v>0</v>
      </c>
      <c r="C3" s="3">
        <v>1.1548511258628</v>
      </c>
      <c r="D3" s="3">
        <v>2.1441512304498</v>
      </c>
      <c r="E3" s="3">
        <v>4.2312640612618999</v>
      </c>
      <c r="F3" s="3">
        <v>1.9441103004735001</v>
      </c>
      <c r="G3" s="3">
        <v>1.8061597359796</v>
      </c>
      <c r="H3" s="3">
        <v>2.7460121460855</v>
      </c>
      <c r="I3" s="3">
        <v>1.8453237904348998</v>
      </c>
      <c r="J3" s="3">
        <v>1.9497238992839998</v>
      </c>
      <c r="K3" s="3">
        <v>1.7551047588911999</v>
      </c>
      <c r="L3" s="3">
        <v>1.6237895100717998</v>
      </c>
      <c r="M3" s="3">
        <v>1.7591510088997999</v>
      </c>
      <c r="N3" s="3">
        <v>0.81407476717939986</v>
      </c>
      <c r="O3" s="3">
        <v>0.40856783696269983</v>
      </c>
      <c r="P3" s="3">
        <v>-0.11142245501090009</v>
      </c>
      <c r="Q3" s="3">
        <v>6.6911456417199922E-2</v>
      </c>
      <c r="R3" s="3">
        <v>-0.14834641070620005</v>
      </c>
      <c r="S3" s="3">
        <v>-0.3871689852093001</v>
      </c>
      <c r="T3" s="3">
        <v>-2.0136745922565003</v>
      </c>
      <c r="U3" s="3">
        <v>-2.0444964348745001</v>
      </c>
      <c r="V3" s="3">
        <v>-2.6053627399325001</v>
      </c>
      <c r="W3" s="3">
        <v>-2.1763778587584</v>
      </c>
      <c r="X3" s="3">
        <v>-2.8939935971095001</v>
      </c>
      <c r="Y3" s="3">
        <v>-3.4748944208264003</v>
      </c>
      <c r="Z3" s="3">
        <v>-3.4512257265301005</v>
      </c>
      <c r="AA3" s="3">
        <v>-3.7887243120086005</v>
      </c>
      <c r="AB3" s="3">
        <v>-4.8195646569131005</v>
      </c>
      <c r="AC3" s="3">
        <v>-4.7971599757840009</v>
      </c>
      <c r="AD3" s="3">
        <v>-3.5312440019213009</v>
      </c>
      <c r="AF3" s="3">
        <v>1.2659159738626999</v>
      </c>
    </row>
    <row r="4" spans="1:32">
      <c r="A4" s="2" t="s">
        <v>45</v>
      </c>
      <c r="B4" s="3">
        <v>0</v>
      </c>
      <c r="C4" s="3">
        <v>1.650310010703</v>
      </c>
      <c r="D4" s="3">
        <v>3.9032619897677994</v>
      </c>
      <c r="E4" s="3">
        <v>4.1748284980915997</v>
      </c>
      <c r="F4" s="3">
        <v>9.0980671238980992</v>
      </c>
      <c r="G4" s="3">
        <v>9.8131697992967002</v>
      </c>
      <c r="H4" s="3">
        <v>6.071899737606401</v>
      </c>
      <c r="I4" s="3">
        <v>5.0505399972303007</v>
      </c>
      <c r="J4" s="3">
        <v>4.9992433205381008</v>
      </c>
      <c r="K4" s="3">
        <v>5.1617756168324007</v>
      </c>
      <c r="L4" s="3">
        <v>4.9434295338637</v>
      </c>
      <c r="M4" s="3">
        <v>3.9576281817439005</v>
      </c>
      <c r="N4" s="3">
        <v>0.95548170662690113</v>
      </c>
      <c r="O4" s="3">
        <v>2.8935465112369014</v>
      </c>
      <c r="P4" s="3">
        <v>2.2087144428567012</v>
      </c>
      <c r="Q4" s="3">
        <v>0.36637174786840127</v>
      </c>
      <c r="R4" s="3">
        <v>-3.2453586342692984</v>
      </c>
      <c r="S4" s="3">
        <v>-3.6125190036753985</v>
      </c>
      <c r="T4" s="3">
        <v>-3.1574440756762985</v>
      </c>
      <c r="U4" s="3">
        <v>-5.7633205348495995</v>
      </c>
      <c r="V4" s="3">
        <v>-7.7528404285118988</v>
      </c>
      <c r="W4" s="3">
        <v>-7.9525902243247995</v>
      </c>
      <c r="X4" s="3">
        <v>-8.8056371079154001</v>
      </c>
      <c r="Y4" s="3">
        <v>-8.5765736763350002</v>
      </c>
      <c r="Z4" s="3">
        <v>-10.5932427308994</v>
      </c>
      <c r="AA4" s="3">
        <v>-9.8351204824998</v>
      </c>
      <c r="AB4" s="3">
        <v>-9.9770017505913984</v>
      </c>
      <c r="AC4" s="3">
        <v>-10.1993857620838</v>
      </c>
      <c r="AD4" s="3">
        <v>-11.958913999258099</v>
      </c>
      <c r="AF4" s="5">
        <v>-1.7595282371742993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6"/>
  <sheetViews>
    <sheetView workbookViewId="0">
      <selection activeCell="A3" sqref="A3"/>
    </sheetView>
  </sheetViews>
  <sheetFormatPr defaultRowHeight="12.75"/>
  <cols>
    <col min="1" max="1" width="45.5703125" style="2" bestFit="1" customWidth="1"/>
    <col min="2" max="2" width="3.42578125" style="2" bestFit="1" customWidth="1"/>
    <col min="3" max="3" width="6.42578125" style="2" bestFit="1" customWidth="1"/>
    <col min="4" max="6" width="4" style="2" bestFit="1" customWidth="1"/>
    <col min="7" max="7" width="6.42578125" style="2" bestFit="1" customWidth="1"/>
    <col min="8" max="10" width="5" style="2" bestFit="1" customWidth="1"/>
    <col min="11" max="11" width="6.85546875" style="2" bestFit="1" customWidth="1"/>
    <col min="12" max="14" width="5" style="2" bestFit="1" customWidth="1"/>
    <col min="15" max="15" width="6.42578125" style="2" bestFit="1" customWidth="1"/>
    <col min="16" max="18" width="5" style="2" bestFit="1" customWidth="1"/>
    <col min="19" max="19" width="6.42578125" style="2" bestFit="1" customWidth="1"/>
    <col min="20" max="22" width="5" style="2" bestFit="1" customWidth="1"/>
    <col min="23" max="23" width="6.42578125" style="2" bestFit="1" customWidth="1"/>
    <col min="24" max="26" width="5" style="2" bestFit="1" customWidth="1"/>
    <col min="27" max="27" width="6.42578125" style="2" bestFit="1" customWidth="1"/>
    <col min="28" max="30" width="5" style="2" bestFit="1" customWidth="1"/>
    <col min="31" max="16384" width="9.140625" style="2"/>
  </cols>
  <sheetData>
    <row r="1" spans="1:33">
      <c r="B1" s="6" t="s">
        <v>7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5</v>
      </c>
      <c r="I1" s="2" t="s">
        <v>6</v>
      </c>
      <c r="J1" s="2" t="s">
        <v>7</v>
      </c>
      <c r="K1" s="2" t="s">
        <v>9</v>
      </c>
      <c r="L1" s="2" t="s">
        <v>5</v>
      </c>
      <c r="M1" s="2" t="s">
        <v>6</v>
      </c>
      <c r="N1" s="2" t="s">
        <v>7</v>
      </c>
      <c r="O1" s="2" t="s">
        <v>10</v>
      </c>
      <c r="P1" s="2" t="s">
        <v>5</v>
      </c>
      <c r="Q1" s="2" t="s">
        <v>6</v>
      </c>
      <c r="R1" s="2" t="s">
        <v>7</v>
      </c>
      <c r="S1" s="2" t="s">
        <v>11</v>
      </c>
      <c r="T1" s="2" t="s">
        <v>5</v>
      </c>
      <c r="U1" s="2" t="s">
        <v>6</v>
      </c>
      <c r="V1" s="2" t="s">
        <v>7</v>
      </c>
      <c r="W1" s="2" t="s">
        <v>12</v>
      </c>
      <c r="X1" s="2" t="s">
        <v>5</v>
      </c>
      <c r="Y1" s="2" t="s">
        <v>6</v>
      </c>
      <c r="Z1" s="2" t="s">
        <v>7</v>
      </c>
      <c r="AA1" s="2" t="s">
        <v>13</v>
      </c>
      <c r="AB1" s="2" t="s">
        <v>5</v>
      </c>
      <c r="AC1" s="2" t="s">
        <v>6</v>
      </c>
      <c r="AD1" s="2" t="s">
        <v>7</v>
      </c>
    </row>
    <row r="2" spans="1:33">
      <c r="A2" s="2" t="s">
        <v>46</v>
      </c>
      <c r="B2" s="3">
        <v>0</v>
      </c>
      <c r="C2" s="3">
        <f t="shared" ref="C2:Y2" si="0">+SUM(C3:C6)</f>
        <v>0.52376978190010037</v>
      </c>
      <c r="D2" s="3">
        <f t="shared" si="0"/>
        <v>9.9969767992999642E-3</v>
      </c>
      <c r="E2" s="3">
        <f t="shared" si="0"/>
        <v>1.2153474189379001</v>
      </c>
      <c r="F2" s="3">
        <f t="shared" si="0"/>
        <v>-1.0570630520443007</v>
      </c>
      <c r="G2" s="3">
        <f t="shared" si="0"/>
        <v>0.2265912507365988</v>
      </c>
      <c r="H2" s="3">
        <f t="shared" si="0"/>
        <v>1.3819741782644996</v>
      </c>
      <c r="I2" s="3">
        <f t="shared" si="0"/>
        <v>2.1458447469470001</v>
      </c>
      <c r="J2" s="3">
        <f t="shared" si="0"/>
        <v>0.8010420792299997</v>
      </c>
      <c r="K2" s="3">
        <f t="shared" si="0"/>
        <v>0.96367775699619918</v>
      </c>
      <c r="L2" s="3">
        <f t="shared" si="0"/>
        <v>0.19011579281259783</v>
      </c>
      <c r="M2" s="3">
        <f t="shared" si="0"/>
        <v>1.3703198664603984</v>
      </c>
      <c r="N2" s="3">
        <f t="shared" si="0"/>
        <v>2.7193148435389958</v>
      </c>
      <c r="O2" s="3">
        <f t="shared" si="0"/>
        <v>1.4221531878809963</v>
      </c>
      <c r="P2" s="3">
        <f t="shared" si="0"/>
        <v>2.5669110689024963</v>
      </c>
      <c r="Q2" s="3">
        <f t="shared" si="0"/>
        <v>4.4730915034819949</v>
      </c>
      <c r="R2" s="3">
        <f t="shared" si="0"/>
        <v>5.046095316212396</v>
      </c>
      <c r="S2" s="3">
        <f t="shared" si="0"/>
        <v>5.2895202564123958</v>
      </c>
      <c r="T2" s="3">
        <f t="shared" si="0"/>
        <v>3.630502318500298</v>
      </c>
      <c r="U2" s="3">
        <f t="shared" si="0"/>
        <v>4.2012032822961958</v>
      </c>
      <c r="V2" s="3">
        <f t="shared" si="0"/>
        <v>2.9134743351474937</v>
      </c>
      <c r="W2" s="3">
        <f t="shared" si="0"/>
        <v>-0.18971340320760333</v>
      </c>
      <c r="X2" s="3">
        <f t="shared" si="0"/>
        <v>-9.913033247160441E-2</v>
      </c>
      <c r="Y2" s="3">
        <f t="shared" si="0"/>
        <v>-0.67606970604940608</v>
      </c>
      <c r="Z2" s="3">
        <f t="shared" ref="Z2:AD2" si="1">+SUM(Z3:Z6)</f>
        <v>-2.3763049369308069</v>
      </c>
      <c r="AA2" s="3">
        <f t="shared" si="1"/>
        <v>-4.1751602498192089</v>
      </c>
      <c r="AB2" s="3">
        <f t="shared" si="1"/>
        <v>-3.1163373951548099</v>
      </c>
      <c r="AC2" s="3">
        <f t="shared" si="1"/>
        <v>-4.4993339119224105</v>
      </c>
      <c r="AD2" s="3">
        <f t="shared" si="1"/>
        <v>-5.3795248874848101</v>
      </c>
      <c r="AF2" s="3"/>
      <c r="AG2" s="3"/>
    </row>
    <row r="3" spans="1:33">
      <c r="A3" s="2" t="s">
        <v>52</v>
      </c>
      <c r="B3" s="3">
        <v>0</v>
      </c>
      <c r="C3" s="3">
        <v>4.24136492347E-2</v>
      </c>
      <c r="D3" s="3">
        <v>-0.77367133508170005</v>
      </c>
      <c r="E3" s="3">
        <v>0.18446482393800001</v>
      </c>
      <c r="F3" s="3">
        <v>-2.8959117044485998</v>
      </c>
      <c r="G3" s="3">
        <v>-2.9124805421344</v>
      </c>
      <c r="H3" s="3">
        <v>-3.8234672630927</v>
      </c>
      <c r="I3" s="3">
        <v>-3.1822684409518001</v>
      </c>
      <c r="J3" s="3">
        <v>-4.3439856031685</v>
      </c>
      <c r="K3" s="3">
        <v>-2.3156964776635003</v>
      </c>
      <c r="L3" s="3">
        <v>-3.6486668934501001</v>
      </c>
      <c r="M3" s="3">
        <v>-2.1974227107453999</v>
      </c>
      <c r="N3" s="3">
        <v>-2.4423866867888999</v>
      </c>
      <c r="O3" s="3">
        <v>-0.31272261252150013</v>
      </c>
      <c r="P3" s="3">
        <v>1.1014557913837999</v>
      </c>
      <c r="Q3" s="3">
        <v>2.7527348426560998</v>
      </c>
      <c r="R3" s="3">
        <v>2.5823154004783997</v>
      </c>
      <c r="S3" s="3">
        <v>3.2683863615083997</v>
      </c>
      <c r="T3" s="3">
        <v>2.9239187393125996</v>
      </c>
      <c r="U3" s="3">
        <v>5.0327829433440989</v>
      </c>
      <c r="V3" s="3">
        <v>5.2494687742425992</v>
      </c>
      <c r="W3" s="3">
        <v>5.0525157602001993</v>
      </c>
      <c r="X3" s="3">
        <v>6.5879027331295994</v>
      </c>
      <c r="Y3" s="3">
        <v>6.1296416784580998</v>
      </c>
      <c r="Z3" s="3">
        <v>5.3703873035092995</v>
      </c>
      <c r="AA3" s="3">
        <v>5.5100705919102992</v>
      </c>
      <c r="AB3" s="3">
        <v>5.9857726172542991</v>
      </c>
      <c r="AC3" s="3">
        <v>4.7447122451330994</v>
      </c>
      <c r="AD3" s="3">
        <v>5.1742183879989998</v>
      </c>
    </row>
    <row r="4" spans="1:33">
      <c r="A4" s="2" t="s">
        <v>47</v>
      </c>
      <c r="B4" s="3">
        <v>0</v>
      </c>
      <c r="C4" s="3">
        <v>0.99774202502910025</v>
      </c>
      <c r="D4" s="3">
        <v>2.0766686367173</v>
      </c>
      <c r="E4" s="3">
        <v>2.1878290971583998</v>
      </c>
      <c r="F4" s="3">
        <v>9.0127325283994999</v>
      </c>
      <c r="G4" s="3">
        <v>13.7434420087734</v>
      </c>
      <c r="H4" s="3">
        <v>13.4379756950363</v>
      </c>
      <c r="I4" s="3">
        <v>16.292631884552399</v>
      </c>
      <c r="J4" s="3">
        <v>15.6155214560058</v>
      </c>
      <c r="K4" s="3">
        <v>17.689177890413699</v>
      </c>
      <c r="L4" s="3">
        <v>18.355388194730399</v>
      </c>
      <c r="M4" s="3">
        <v>17.248809154950798</v>
      </c>
      <c r="N4" s="3">
        <v>16.232816922266597</v>
      </c>
      <c r="O4" s="3">
        <v>19.056912822814898</v>
      </c>
      <c r="P4" s="3">
        <v>19.468334505357699</v>
      </c>
      <c r="Q4" s="3">
        <v>21.144824123334498</v>
      </c>
      <c r="R4" s="3">
        <v>18.563781908462399</v>
      </c>
      <c r="S4" s="3">
        <v>17.2569842280313</v>
      </c>
      <c r="T4" s="3">
        <v>17.226994853206598</v>
      </c>
      <c r="U4" s="3">
        <v>15.192547551251998</v>
      </c>
      <c r="V4" s="3">
        <v>12.799574212196799</v>
      </c>
      <c r="W4" s="3">
        <v>12.784110336009398</v>
      </c>
      <c r="X4" s="3">
        <v>11.008071064757099</v>
      </c>
      <c r="Y4" s="3">
        <v>7.9503870470683982</v>
      </c>
      <c r="Z4" s="3">
        <v>9.9825690287340976</v>
      </c>
      <c r="AA4" s="3">
        <v>11.306011958715498</v>
      </c>
      <c r="AB4" s="3">
        <v>11.647934031473898</v>
      </c>
      <c r="AC4" s="3">
        <v>10.876934531957499</v>
      </c>
      <c r="AD4" s="3">
        <v>7.8697678192508995</v>
      </c>
    </row>
    <row r="5" spans="1:33">
      <c r="A5" s="2" t="s">
        <v>48</v>
      </c>
      <c r="B5" s="3">
        <v>0</v>
      </c>
      <c r="C5" s="3">
        <v>-0.44510305762300001</v>
      </c>
      <c r="D5" s="3">
        <v>-1.2079105528372001</v>
      </c>
      <c r="E5" s="3">
        <v>-1.0810671794094</v>
      </c>
      <c r="F5" s="3">
        <v>-7.6761226548972008</v>
      </c>
      <c r="G5" s="3">
        <v>-10.970553819343401</v>
      </c>
      <c r="H5" s="3">
        <v>-10.4397663539334</v>
      </c>
      <c r="I5" s="3">
        <v>-14.166405141794399</v>
      </c>
      <c r="J5" s="3">
        <v>-14.2436089023512</v>
      </c>
      <c r="K5" s="3">
        <v>-17.1537916510968</v>
      </c>
      <c r="L5" s="3">
        <v>-18.109764138522401</v>
      </c>
      <c r="M5" s="3">
        <v>-16.962480762864701</v>
      </c>
      <c r="N5" s="3">
        <v>-17.261472141030101</v>
      </c>
      <c r="O5" s="3">
        <v>-19.6812441487649</v>
      </c>
      <c r="P5" s="3">
        <v>-20.953502058241302</v>
      </c>
      <c r="Q5" s="3">
        <v>-22.231476353932003</v>
      </c>
      <c r="R5" s="3">
        <v>-21.135115869248104</v>
      </c>
      <c r="S5" s="3">
        <v>-18.327541851533002</v>
      </c>
      <c r="T5" s="3">
        <v>-18.817067432544402</v>
      </c>
      <c r="U5" s="3">
        <v>-17.927658826967402</v>
      </c>
      <c r="V5" s="3">
        <v>-17.783852951956003</v>
      </c>
      <c r="W5" s="3">
        <v>-19.628969635154004</v>
      </c>
      <c r="X5" s="3">
        <v>-18.972691469010705</v>
      </c>
      <c r="Y5" s="3">
        <v>-15.655194011339505</v>
      </c>
      <c r="Z5" s="3">
        <v>-18.993633518317406</v>
      </c>
      <c r="AA5" s="3">
        <v>-21.409151527548307</v>
      </c>
      <c r="AB5" s="3">
        <v>-21.218737351400208</v>
      </c>
      <c r="AC5" s="3">
        <v>-20.674859604692109</v>
      </c>
      <c r="AD5" s="3">
        <v>-19.735938351581311</v>
      </c>
    </row>
    <row r="6" spans="1:33">
      <c r="A6" s="2" t="s">
        <v>49</v>
      </c>
      <c r="B6" s="3">
        <v>0</v>
      </c>
      <c r="C6" s="3">
        <v>-7.1282834740699991E-2</v>
      </c>
      <c r="D6" s="3">
        <v>-8.5089771999099992E-2</v>
      </c>
      <c r="E6" s="3">
        <v>-7.5879322749099989E-2</v>
      </c>
      <c r="F6" s="3">
        <v>0.50223877890199997</v>
      </c>
      <c r="G6" s="3">
        <v>0.36618360344099998</v>
      </c>
      <c r="H6" s="3">
        <v>2.2072321002543003</v>
      </c>
      <c r="I6" s="3">
        <v>3.2018864451408002</v>
      </c>
      <c r="J6" s="3">
        <v>3.7731151287439002</v>
      </c>
      <c r="K6" s="3">
        <v>2.7439879953428004</v>
      </c>
      <c r="L6" s="3">
        <v>3.5931586300547003</v>
      </c>
      <c r="M6" s="3">
        <v>3.2814141851197003</v>
      </c>
      <c r="N6" s="3">
        <v>6.1903567490914</v>
      </c>
      <c r="O6" s="3">
        <v>2.3592071263525001</v>
      </c>
      <c r="P6" s="3">
        <v>2.9506228304022999</v>
      </c>
      <c r="Q6" s="3">
        <v>2.8070088914233997</v>
      </c>
      <c r="R6" s="3">
        <v>5.0351138765197003</v>
      </c>
      <c r="S6" s="3">
        <v>3.0916915184057006</v>
      </c>
      <c r="T6" s="3">
        <v>2.2966561585255008</v>
      </c>
      <c r="U6" s="3">
        <v>1.9035316146675008</v>
      </c>
      <c r="V6" s="3">
        <v>2.648284300664101</v>
      </c>
      <c r="W6" s="3">
        <v>1.6026301357368011</v>
      </c>
      <c r="X6" s="3">
        <v>1.277587338652401</v>
      </c>
      <c r="Y6" s="3">
        <v>0.8990955797636011</v>
      </c>
      <c r="Z6" s="3">
        <v>1.264372249143201</v>
      </c>
      <c r="AA6" s="3">
        <v>0.41790872710330096</v>
      </c>
      <c r="AB6" s="3">
        <v>0.46869330751720095</v>
      </c>
      <c r="AC6" s="3">
        <v>0.55387891567910097</v>
      </c>
      <c r="AD6" s="3">
        <v>1.3124272568466011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F5"/>
  <sheetViews>
    <sheetView workbookViewId="0">
      <selection activeCell="U32" sqref="U32"/>
    </sheetView>
  </sheetViews>
  <sheetFormatPr defaultRowHeight="12.75"/>
  <cols>
    <col min="1" max="1" width="41.5703125" style="2" bestFit="1" customWidth="1"/>
    <col min="2" max="2" width="3.42578125" style="2" bestFit="1" customWidth="1"/>
    <col min="3" max="3" width="6.42578125" style="2" bestFit="1" customWidth="1"/>
    <col min="4" max="5" width="4" style="2" bestFit="1" customWidth="1"/>
    <col min="6" max="6" width="3.42578125" style="2" bestFit="1" customWidth="1"/>
    <col min="7" max="7" width="6.42578125" style="2" bestFit="1" customWidth="1"/>
    <col min="8" max="8" width="4" style="2" bestFit="1" customWidth="1"/>
    <col min="9" max="10" width="3.42578125" style="2" bestFit="1" customWidth="1"/>
    <col min="11" max="11" width="6.85546875" style="2" bestFit="1" customWidth="1"/>
    <col min="12" max="14" width="4" style="2" bestFit="1" customWidth="1"/>
    <col min="15" max="15" width="6.42578125" style="2" bestFit="1" customWidth="1"/>
    <col min="16" max="17" width="4" style="2" bestFit="1" customWidth="1"/>
    <col min="18" max="18" width="3.42578125" style="2" bestFit="1" customWidth="1"/>
    <col min="19" max="19" width="6.42578125" style="2" bestFit="1" customWidth="1"/>
    <col min="20" max="21" width="4" style="2" bestFit="1" customWidth="1"/>
    <col min="22" max="22" width="3.42578125" style="2" bestFit="1" customWidth="1"/>
    <col min="23" max="23" width="6.42578125" style="2" bestFit="1" customWidth="1"/>
    <col min="24" max="25" width="4" style="2" bestFit="1" customWidth="1"/>
    <col min="26" max="26" width="3.42578125" style="2" bestFit="1" customWidth="1"/>
    <col min="27" max="27" width="6.42578125" style="2" bestFit="1" customWidth="1"/>
    <col min="28" max="30" width="4" style="2" bestFit="1" customWidth="1"/>
    <col min="31" max="16384" width="9.140625" style="2"/>
  </cols>
  <sheetData>
    <row r="1" spans="1:32">
      <c r="B1" s="6" t="s">
        <v>7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5</v>
      </c>
      <c r="I1" s="2" t="s">
        <v>6</v>
      </c>
      <c r="J1" s="2" t="s">
        <v>7</v>
      </c>
      <c r="K1" s="2" t="s">
        <v>9</v>
      </c>
      <c r="L1" s="2" t="s">
        <v>5</v>
      </c>
      <c r="M1" s="2" t="s">
        <v>6</v>
      </c>
      <c r="N1" s="2" t="s">
        <v>7</v>
      </c>
      <c r="O1" s="2" t="s">
        <v>10</v>
      </c>
      <c r="P1" s="2" t="s">
        <v>5</v>
      </c>
      <c r="Q1" s="2" t="s">
        <v>6</v>
      </c>
      <c r="R1" s="2" t="s">
        <v>7</v>
      </c>
      <c r="S1" s="2" t="s">
        <v>11</v>
      </c>
      <c r="T1" s="2" t="s">
        <v>5</v>
      </c>
      <c r="U1" s="2" t="s">
        <v>6</v>
      </c>
      <c r="V1" s="2" t="s">
        <v>7</v>
      </c>
      <c r="W1" s="2" t="s">
        <v>12</v>
      </c>
      <c r="X1" s="2" t="s">
        <v>5</v>
      </c>
      <c r="Y1" s="2" t="s">
        <v>6</v>
      </c>
      <c r="Z1" s="2" t="s">
        <v>7</v>
      </c>
      <c r="AA1" s="2" t="s">
        <v>13</v>
      </c>
      <c r="AB1" s="2" t="s">
        <v>5</v>
      </c>
      <c r="AC1" s="2" t="s">
        <v>6</v>
      </c>
      <c r="AD1" s="2" t="s">
        <v>7</v>
      </c>
    </row>
    <row r="2" spans="1:32">
      <c r="A2" s="2" t="s">
        <v>50</v>
      </c>
      <c r="B2" s="3">
        <v>0</v>
      </c>
      <c r="C2" s="3">
        <v>1.2067851785506001</v>
      </c>
      <c r="D2" s="3">
        <v>0.5984182582605001</v>
      </c>
      <c r="E2" s="3">
        <v>1.6729985009717998</v>
      </c>
      <c r="F2" s="3">
        <v>1.6500101126232996</v>
      </c>
      <c r="G2" s="3">
        <v>1.3645583235608996</v>
      </c>
      <c r="H2" s="3">
        <v>2.4481566930801</v>
      </c>
      <c r="I2" s="3">
        <v>2.2796523906242001</v>
      </c>
      <c r="J2" s="3">
        <v>3.1387573272302003</v>
      </c>
      <c r="K2" s="3">
        <v>2.9215104913340002</v>
      </c>
      <c r="L2" s="3">
        <v>3.6125966904684002</v>
      </c>
      <c r="M2" s="3">
        <v>3.5813677580734002</v>
      </c>
      <c r="N2" s="3">
        <v>3.5791756579205001</v>
      </c>
      <c r="O2" s="3">
        <v>3.3222970565977001</v>
      </c>
      <c r="P2" s="3">
        <v>2.6906056510810004</v>
      </c>
      <c r="Q2" s="3">
        <v>1.8907753985243003</v>
      </c>
      <c r="R2" s="3">
        <v>2.9463651521590002</v>
      </c>
      <c r="S2" s="3">
        <v>2.7920997477990004</v>
      </c>
      <c r="T2" s="3">
        <v>2.5774760169499005</v>
      </c>
      <c r="U2" s="3">
        <v>1.3497839333853006</v>
      </c>
      <c r="V2" s="3">
        <v>1.2486781616924005</v>
      </c>
      <c r="W2" s="3">
        <v>2.0885072505149003</v>
      </c>
      <c r="X2" s="3">
        <v>1.7249673445416003</v>
      </c>
      <c r="Y2" s="3">
        <v>0.82593410202890027</v>
      </c>
      <c r="Z2" s="3">
        <v>0.88674134598830023</v>
      </c>
      <c r="AA2" s="3">
        <v>0.58011684503070027</v>
      </c>
      <c r="AB2" s="3">
        <v>0.1882823029321003</v>
      </c>
      <c r="AC2" s="3">
        <v>-0.48947290113859981</v>
      </c>
      <c r="AD2" s="3">
        <v>-1.4815783629215997</v>
      </c>
    </row>
    <row r="3" spans="1:32">
      <c r="A3" s="2" t="s">
        <v>44</v>
      </c>
      <c r="B3" s="3">
        <v>0</v>
      </c>
      <c r="C3" s="3">
        <v>0.16369856763040003</v>
      </c>
      <c r="D3" s="3">
        <v>1.0641080699626</v>
      </c>
      <c r="E3" s="3">
        <v>1.8274033518434001</v>
      </c>
      <c r="F3" s="3">
        <v>0.51674336468070003</v>
      </c>
      <c r="G3" s="3">
        <v>1.1563025845078001</v>
      </c>
      <c r="H3" s="3">
        <v>1.4089262768223001</v>
      </c>
      <c r="I3" s="3">
        <v>1.2442100856466001</v>
      </c>
      <c r="J3" s="3">
        <v>0.59646506208260008</v>
      </c>
      <c r="K3" s="3">
        <v>0.90885619717420008</v>
      </c>
      <c r="L3" s="3">
        <v>1.1084644411414</v>
      </c>
      <c r="M3" s="3">
        <v>1.1609970064610999</v>
      </c>
      <c r="N3" s="3">
        <v>1.4269205854209999</v>
      </c>
      <c r="O3" s="3">
        <v>1.5285544409497998</v>
      </c>
      <c r="P3" s="3">
        <v>1.7701649344140997</v>
      </c>
      <c r="Q3" s="3">
        <v>1.8395545408989997</v>
      </c>
      <c r="R3" s="3">
        <v>1.0659546416698995</v>
      </c>
      <c r="S3" s="3">
        <v>1.0727859491821996</v>
      </c>
      <c r="T3" s="3">
        <v>1.1649668422216997</v>
      </c>
      <c r="U3" s="3">
        <v>2.2034619872341996</v>
      </c>
      <c r="V3" s="3">
        <v>1.7033491910539995</v>
      </c>
      <c r="W3" s="3">
        <v>1.2067520688329996</v>
      </c>
      <c r="X3" s="3">
        <v>1.7128952300104996</v>
      </c>
      <c r="Y3" s="3">
        <v>1.9432003534579996</v>
      </c>
      <c r="Z3" s="3">
        <v>1.7859961135923996</v>
      </c>
      <c r="AA3" s="3">
        <v>1.6896994515677997</v>
      </c>
      <c r="AB3" s="3">
        <v>2.0553107696349997</v>
      </c>
      <c r="AC3" s="3">
        <v>2.3809432419127998</v>
      </c>
      <c r="AD3" s="3">
        <v>2.5073922507998998</v>
      </c>
    </row>
    <row r="4" spans="1:32">
      <c r="A4" s="2" t="s">
        <v>51</v>
      </c>
      <c r="B4" s="3">
        <v>0</v>
      </c>
      <c r="C4" s="3">
        <v>1.370483746181</v>
      </c>
      <c r="D4" s="3">
        <v>1.6625263282231</v>
      </c>
      <c r="E4" s="3">
        <v>3.5004018528151999</v>
      </c>
      <c r="F4" s="3">
        <v>2.1667534773039998</v>
      </c>
      <c r="G4" s="3">
        <v>2.5208609080686997</v>
      </c>
      <c r="H4" s="3">
        <v>3.8570829699023998</v>
      </c>
      <c r="I4" s="3">
        <v>3.5238624762708</v>
      </c>
      <c r="J4" s="3">
        <v>3.7352223893128</v>
      </c>
      <c r="K4" s="3">
        <v>3.8303666885081999</v>
      </c>
      <c r="L4" s="3">
        <v>4.7210611316098001</v>
      </c>
      <c r="M4" s="3">
        <v>4.7423647645345</v>
      </c>
      <c r="N4" s="3">
        <v>5.0060962433415002</v>
      </c>
      <c r="O4" s="3">
        <v>4.8508514975475006</v>
      </c>
      <c r="P4" s="3">
        <v>4.4607705854951005</v>
      </c>
      <c r="Q4" s="3">
        <v>3.7303299394233003</v>
      </c>
      <c r="R4" s="3">
        <v>4.0123197938289001</v>
      </c>
      <c r="S4" s="3">
        <v>3.8648856969812</v>
      </c>
      <c r="T4" s="3">
        <v>3.7424428591716001</v>
      </c>
      <c r="U4" s="3">
        <v>3.5532459206195002</v>
      </c>
      <c r="V4" s="3">
        <v>2.9520273527464003</v>
      </c>
      <c r="W4" s="3">
        <v>3.2952593193479003</v>
      </c>
      <c r="X4" s="3">
        <v>3.4378625745521001</v>
      </c>
      <c r="Y4" s="3">
        <v>2.7691344554869</v>
      </c>
      <c r="Z4" s="3">
        <v>2.6727374595806999</v>
      </c>
      <c r="AA4" s="3">
        <v>2.2698162965985</v>
      </c>
      <c r="AB4" s="3">
        <v>2.2435930725671001</v>
      </c>
      <c r="AC4" s="3">
        <v>1.8914703407742</v>
      </c>
      <c r="AD4" s="3">
        <v>1.0258138878783001</v>
      </c>
    </row>
    <row r="5" spans="1:32">
      <c r="Z5" s="3"/>
      <c r="AA5" s="3"/>
      <c r="AB5" s="3"/>
      <c r="AC5" s="3"/>
      <c r="AD5" s="3"/>
      <c r="AE5" s="3"/>
      <c r="AF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C6"/>
  <sheetViews>
    <sheetView workbookViewId="0">
      <selection activeCell="A20" sqref="A20"/>
    </sheetView>
  </sheetViews>
  <sheetFormatPr defaultRowHeight="12.75"/>
  <cols>
    <col min="1" max="1" width="45.42578125" style="2" bestFit="1" customWidth="1"/>
    <col min="2" max="16384" width="9.140625" style="2"/>
  </cols>
  <sheetData>
    <row r="1" spans="1:29"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5</v>
      </c>
      <c r="H1" s="2" t="s">
        <v>6</v>
      </c>
      <c r="I1" s="2" t="s">
        <v>7</v>
      </c>
      <c r="J1" s="2" t="s">
        <v>9</v>
      </c>
      <c r="K1" s="2" t="s">
        <v>5</v>
      </c>
      <c r="L1" s="2" t="s">
        <v>6</v>
      </c>
      <c r="M1" s="2" t="s">
        <v>7</v>
      </c>
      <c r="N1" s="2" t="s">
        <v>10</v>
      </c>
      <c r="O1" s="2" t="s">
        <v>5</v>
      </c>
      <c r="P1" s="2" t="s">
        <v>6</v>
      </c>
      <c r="Q1" s="2" t="s">
        <v>7</v>
      </c>
      <c r="R1" s="2" t="s">
        <v>11</v>
      </c>
      <c r="S1" s="2" t="s">
        <v>5</v>
      </c>
      <c r="T1" s="2" t="s">
        <v>6</v>
      </c>
      <c r="U1" s="2" t="s">
        <v>7</v>
      </c>
      <c r="V1" s="2" t="s">
        <v>12</v>
      </c>
      <c r="W1" s="2" t="s">
        <v>5</v>
      </c>
      <c r="X1" s="2" t="s">
        <v>6</v>
      </c>
      <c r="Y1" s="2" t="s">
        <v>7</v>
      </c>
      <c r="Z1" s="2" t="s">
        <v>13</v>
      </c>
      <c r="AA1" s="2" t="s">
        <v>5</v>
      </c>
      <c r="AB1" s="2" t="s">
        <v>6</v>
      </c>
      <c r="AC1" s="2" t="s">
        <v>7</v>
      </c>
    </row>
    <row r="2" spans="1:29">
      <c r="A2" s="2" t="s">
        <v>14</v>
      </c>
      <c r="B2" s="3">
        <v>-0.79688423550540011</v>
      </c>
      <c r="C2" s="3">
        <v>0.98578497764100004</v>
      </c>
      <c r="D2" s="3">
        <v>0.29166983997609985</v>
      </c>
      <c r="E2" s="3">
        <v>-1.1519483385566001</v>
      </c>
      <c r="F2" s="3">
        <v>-1.3579803706514</v>
      </c>
      <c r="G2" s="3">
        <v>0.7584995876792</v>
      </c>
      <c r="H2" s="3">
        <v>1.1808875287100999</v>
      </c>
      <c r="I2" s="3">
        <v>5.9678947276600072E-2</v>
      </c>
      <c r="J2" s="3">
        <v>-2.8250195981600085E-2</v>
      </c>
      <c r="K2" s="3">
        <v>0.38429776332369997</v>
      </c>
      <c r="L2" s="3">
        <v>-0.21640612428100006</v>
      </c>
      <c r="M2" s="3">
        <v>0.4852134220526001</v>
      </c>
      <c r="N2" s="3">
        <v>-0.36198443436720001</v>
      </c>
      <c r="O2" s="3">
        <v>0.30142057309050008</v>
      </c>
      <c r="P2" s="3">
        <v>-0.35505972965510002</v>
      </c>
      <c r="Q2" s="3">
        <v>-0.37150361570959989</v>
      </c>
      <c r="R2" s="3">
        <v>-0.22825042194420006</v>
      </c>
      <c r="S2" s="3">
        <v>-0.11244316279129998</v>
      </c>
      <c r="T2" s="3">
        <v>0.18528250309749988</v>
      </c>
      <c r="U2" s="3">
        <v>0.46095522337999995</v>
      </c>
      <c r="V2" s="3">
        <v>0.23829970836319989</v>
      </c>
      <c r="W2" s="3">
        <v>5.6883504121700068E-2</v>
      </c>
      <c r="X2" s="3">
        <v>0.12904644417659994</v>
      </c>
      <c r="Y2" s="3">
        <v>0.21190404488830006</v>
      </c>
      <c r="Z2" s="3">
        <v>-1.6093487043199958E-2</v>
      </c>
      <c r="AA2" s="3">
        <v>-3.4206742336999926E-2</v>
      </c>
      <c r="AB2" s="3">
        <v>5.8608471459399993E-2</v>
      </c>
      <c r="AC2" s="3">
        <v>-9.3361436124799982E-2</v>
      </c>
    </row>
    <row r="3" spans="1:29">
      <c r="A3" s="2" t="s">
        <v>15</v>
      </c>
      <c r="B3" s="3">
        <f t="shared" ref="B3:C3" si="0">+B5-B2-B4</f>
        <v>3.3807647934053997</v>
      </c>
      <c r="C3" s="3">
        <f t="shared" si="0"/>
        <v>1.1307137645156999</v>
      </c>
      <c r="D3" s="3">
        <f t="shared" ref="D3" si="1">+D5-D2-D4</f>
        <v>2.5514971931737001</v>
      </c>
      <c r="E3" s="3">
        <f t="shared" ref="E3:F3" si="2">+E5-E2-E4</f>
        <v>2.6278397664758</v>
      </c>
      <c r="F3" s="3">
        <f t="shared" si="2"/>
        <v>1.7135051998374999</v>
      </c>
      <c r="G3" s="3">
        <f t="shared" ref="G3" si="3">+G5-G2-G4</f>
        <v>-1.5022887646431999</v>
      </c>
      <c r="H3" s="3">
        <f t="shared" ref="H3:I3" si="4">+H5-H2-H4</f>
        <v>-0.42599347414950001</v>
      </c>
      <c r="I3" s="3">
        <f t="shared" si="4"/>
        <v>-0.53699440780319996</v>
      </c>
      <c r="J3" s="3">
        <f t="shared" ref="J3" si="5">+J5-J2-J4</f>
        <v>0.10792113816429998</v>
      </c>
      <c r="K3" s="3">
        <f t="shared" ref="K3:L3" si="6">+K5-K2-K4</f>
        <v>-0.30082184801789991</v>
      </c>
      <c r="L3" s="3">
        <f t="shared" si="6"/>
        <v>0.13449437855560006</v>
      </c>
      <c r="M3" s="3">
        <f t="shared" ref="M3" si="7">+M5-M2-M4</f>
        <v>-1.6561926884445002</v>
      </c>
      <c r="N3" s="3">
        <f t="shared" ref="N3:O3" si="8">+N5-N2-N4</f>
        <v>0.38424794172899995</v>
      </c>
      <c r="O3" s="3">
        <f t="shared" si="8"/>
        <v>-0.27886097637060009</v>
      </c>
      <c r="P3" s="3">
        <f t="shared" ref="P3" si="9">+P5-P2-P4</f>
        <v>-0.73369960901429998</v>
      </c>
      <c r="Q3" s="3">
        <f t="shared" ref="Q3:R3" si="10">+Q5-Q2-Q4</f>
        <v>-1.9674175125361</v>
      </c>
      <c r="R3" s="3">
        <f t="shared" si="10"/>
        <v>-0.27874457532310004</v>
      </c>
      <c r="S3" s="3">
        <f t="shared" ref="S3" si="11">+S5-S2-S4</f>
        <v>-1.4175037791200005</v>
      </c>
      <c r="T3" s="3">
        <f t="shared" ref="T3:U3" si="12">+T5-T2-T4</f>
        <v>-3.2632702671338998</v>
      </c>
      <c r="U3" s="3">
        <f t="shared" si="12"/>
        <v>-3.3607075179562997</v>
      </c>
      <c r="V3" s="3">
        <f t="shared" ref="V3" si="13">+V5-V2-V4</f>
        <v>-2.4509909690286</v>
      </c>
      <c r="W3" s="3">
        <f t="shared" ref="W3:X3" si="14">+W5-W2-W4</f>
        <v>-1.1269337325505999</v>
      </c>
      <c r="X3" s="3">
        <f t="shared" si="14"/>
        <v>-1.2407707903214997</v>
      </c>
      <c r="Y3" s="3">
        <f t="shared" ref="Y3:AC3" si="15">+Y5-Y2-Y4</f>
        <v>-3.6073030243986999</v>
      </c>
      <c r="Z3" s="3">
        <f t="shared" si="15"/>
        <v>-1.3477659636464003</v>
      </c>
      <c r="AA3" s="3">
        <f t="shared" si="15"/>
        <v>0.52437395226419992</v>
      </c>
      <c r="AB3" s="3">
        <f t="shared" si="15"/>
        <v>-2.2841428778006998</v>
      </c>
      <c r="AC3" s="3">
        <f t="shared" si="15"/>
        <v>-3.6314044017797</v>
      </c>
    </row>
    <row r="4" spans="1:29">
      <c r="A4" s="2" t="s">
        <v>16</v>
      </c>
      <c r="B4" s="3">
        <v>0.34805430256340014</v>
      </c>
      <c r="C4" s="3">
        <v>-0.3847780143217</v>
      </c>
      <c r="D4" s="3">
        <v>-0.33802665783680003</v>
      </c>
      <c r="E4" s="3">
        <v>0.33444511384690007</v>
      </c>
      <c r="F4" s="3">
        <v>0.12460119154720008</v>
      </c>
      <c r="G4" s="3">
        <v>-0.4948340990122001</v>
      </c>
      <c r="H4" s="3">
        <v>-0.31033403365939999</v>
      </c>
      <c r="I4" s="3">
        <v>0.54026797259079995</v>
      </c>
      <c r="J4" s="3">
        <v>-0.18794208966909992</v>
      </c>
      <c r="K4" s="3">
        <v>-0.81931643476460003</v>
      </c>
      <c r="L4" s="3">
        <v>0.1666401198612</v>
      </c>
      <c r="M4" s="3">
        <v>0.82496435280450009</v>
      </c>
      <c r="N4" s="3">
        <v>0.2795218378239</v>
      </c>
      <c r="O4" s="3">
        <v>-4.4837108079499997E-2</v>
      </c>
      <c r="P4" s="3">
        <v>0.85787171907939996</v>
      </c>
      <c r="Q4" s="3">
        <v>1.5660864345517997</v>
      </c>
      <c r="R4" s="3">
        <v>1.0476118620535002</v>
      </c>
      <c r="S4" s="3">
        <v>-0.29305533501719971</v>
      </c>
      <c r="T4" s="3">
        <v>1.2706370666375</v>
      </c>
      <c r="U4" s="3">
        <v>1.3291522604164998</v>
      </c>
      <c r="V4" s="3">
        <v>0.78339622065299996</v>
      </c>
      <c r="W4" s="3">
        <v>-0.88787546249649996</v>
      </c>
      <c r="X4" s="3">
        <v>-0.59893743124380017</v>
      </c>
      <c r="Y4" s="3">
        <v>1.9501602701761001</v>
      </c>
      <c r="Z4" s="3">
        <v>0.27182436509969998</v>
      </c>
      <c r="AA4" s="3">
        <v>-1.9606752959042999</v>
      </c>
      <c r="AB4" s="3">
        <v>0.2610485987868999</v>
      </c>
      <c r="AC4" s="3">
        <v>0.67874977262390002</v>
      </c>
    </row>
    <row r="5" spans="1:29">
      <c r="A5" s="2" t="s">
        <v>17</v>
      </c>
      <c r="B5" s="3">
        <v>2.9319348604633997</v>
      </c>
      <c r="C5" s="3">
        <v>1.731720727835</v>
      </c>
      <c r="D5" s="3">
        <v>2.5051403753130002</v>
      </c>
      <c r="E5" s="3">
        <v>1.8103365417660999</v>
      </c>
      <c r="F5" s="3">
        <v>0.48012602073329996</v>
      </c>
      <c r="G5" s="3">
        <v>-1.2386232759761999</v>
      </c>
      <c r="H5" s="3">
        <v>0.44456002090119989</v>
      </c>
      <c r="I5" s="3">
        <v>6.295251206420005E-2</v>
      </c>
      <c r="J5" s="3">
        <v>-0.10827114748640003</v>
      </c>
      <c r="K5" s="3">
        <v>-0.73584051945879991</v>
      </c>
      <c r="L5" s="3">
        <v>8.4728374135799978E-2</v>
      </c>
      <c r="M5" s="3">
        <v>-0.34601491358740005</v>
      </c>
      <c r="N5" s="3">
        <v>0.30178534518569994</v>
      </c>
      <c r="O5" s="3">
        <v>-2.2277511359599999E-2</v>
      </c>
      <c r="P5" s="3">
        <v>-0.23088761958999998</v>
      </c>
      <c r="Q5" s="3">
        <v>-0.77283469369390001</v>
      </c>
      <c r="R5" s="3">
        <v>0.54061686478620008</v>
      </c>
      <c r="S5" s="3">
        <v>-1.8230022769285001</v>
      </c>
      <c r="T5" s="3">
        <v>-1.8073506973989</v>
      </c>
      <c r="U5" s="3">
        <v>-1.5706000341597999</v>
      </c>
      <c r="V5" s="3">
        <v>-1.4292950400124</v>
      </c>
      <c r="W5" s="3">
        <v>-1.9579256909253999</v>
      </c>
      <c r="X5" s="3">
        <v>-1.7106617773887001</v>
      </c>
      <c r="Y5" s="3">
        <v>-1.4452387093343</v>
      </c>
      <c r="Z5" s="3">
        <v>-1.0920350855899001</v>
      </c>
      <c r="AA5" s="3">
        <v>-1.4705080859770998</v>
      </c>
      <c r="AB5" s="3">
        <v>-1.9644858075543998</v>
      </c>
      <c r="AC5" s="3">
        <v>-3.0460160652805999</v>
      </c>
    </row>
    <row r="6" spans="1:29">
      <c r="A6" s="2" t="s">
        <v>18</v>
      </c>
      <c r="B6" s="3">
        <v>1.6033429524502998</v>
      </c>
      <c r="C6" s="3">
        <v>1.371433002734</v>
      </c>
      <c r="D6" s="3">
        <v>2.0794300123791003</v>
      </c>
      <c r="E6" s="3">
        <v>1.5335254653213002</v>
      </c>
      <c r="F6" s="3">
        <v>0.42524150383079995</v>
      </c>
      <c r="G6" s="3">
        <v>-0.42548380008179998</v>
      </c>
      <c r="H6" s="3">
        <v>-0.6032200898958</v>
      </c>
      <c r="I6" s="3">
        <v>-0.29645541947109993</v>
      </c>
      <c r="J6" s="3">
        <v>-0.41222981702700001</v>
      </c>
      <c r="K6" s="3">
        <v>-0.68828086479579997</v>
      </c>
      <c r="L6" s="3">
        <v>-0.69796550872969998</v>
      </c>
      <c r="M6" s="3">
        <v>-0.27165968409280006</v>
      </c>
      <c r="N6" s="3">
        <v>-0.56378290171919998</v>
      </c>
      <c r="O6" s="3">
        <v>-0.59259018031419997</v>
      </c>
      <c r="P6" s="3">
        <v>-1.1529448077779001</v>
      </c>
      <c r="Q6" s="3">
        <v>-0.79777042801010001</v>
      </c>
      <c r="R6" s="3">
        <v>-0.34183443610259995</v>
      </c>
      <c r="S6" s="3">
        <v>-1.0894451886950001</v>
      </c>
      <c r="T6" s="3">
        <v>-1.5557188945174998</v>
      </c>
      <c r="U6" s="3">
        <v>-1.3491376959679999</v>
      </c>
      <c r="V6" s="3">
        <v>-1.4755206249096</v>
      </c>
      <c r="W6" s="3">
        <v>-1.6652645405737001</v>
      </c>
      <c r="X6" s="3">
        <v>-2.2198536602555001</v>
      </c>
      <c r="Y6" s="3">
        <v>-2.3054319431598</v>
      </c>
      <c r="Z6" s="3">
        <v>-1.7379576908873</v>
      </c>
      <c r="AA6" s="3">
        <v>-1.2524940536000999</v>
      </c>
      <c r="AB6" s="3">
        <v>-2.6992703951604997</v>
      </c>
      <c r="AC6" s="3">
        <v>-2.8782795763082998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A13" sqref="A13"/>
    </sheetView>
  </sheetViews>
  <sheetFormatPr defaultRowHeight="12.75"/>
  <cols>
    <col min="1" max="1" width="50.5703125" style="2" bestFit="1" customWidth="1"/>
    <col min="2" max="4" width="9.140625" style="2" customWidth="1"/>
    <col min="5" max="16384" width="9.140625" style="2"/>
  </cols>
  <sheetData>
    <row r="1" spans="1:10">
      <c r="B1" s="2">
        <v>2006</v>
      </c>
      <c r="C1" s="2">
        <v>2007</v>
      </c>
      <c r="D1" s="2">
        <v>2008</v>
      </c>
      <c r="E1" s="2">
        <v>2009</v>
      </c>
      <c r="F1" s="2">
        <v>2010</v>
      </c>
      <c r="G1" s="2">
        <v>2011</v>
      </c>
      <c r="H1" s="2">
        <v>2012</v>
      </c>
      <c r="I1" s="2">
        <v>2013</v>
      </c>
      <c r="J1" s="2">
        <v>2014</v>
      </c>
    </row>
    <row r="2" spans="1:10">
      <c r="A2" s="2" t="s">
        <v>15</v>
      </c>
      <c r="B2" s="3">
        <v>6.2881649722021002</v>
      </c>
      <c r="C2" s="3">
        <v>11.115650562459301</v>
      </c>
      <c r="D2" s="3">
        <v>9.6908155175706003</v>
      </c>
      <c r="E2" s="3">
        <v>-0.75177144675839991</v>
      </c>
      <c r="F2" s="3">
        <v>-1.7145990197425003</v>
      </c>
      <c r="G2" s="3">
        <v>-2.5957301561919994</v>
      </c>
      <c r="H2" s="3">
        <v>-8.3202261395332968</v>
      </c>
      <c r="I2" s="3">
        <v>-8.4259985162993996</v>
      </c>
      <c r="J2" s="3">
        <v>-6.7389392909626</v>
      </c>
    </row>
    <row r="3" spans="1:10">
      <c r="A3" s="2" t="s">
        <v>19</v>
      </c>
      <c r="B3" s="3">
        <v>1.9520182641011998</v>
      </c>
      <c r="C3" s="3">
        <v>-0.28579390133760035</v>
      </c>
      <c r="D3" s="3">
        <v>2.4112739247371002</v>
      </c>
      <c r="E3" s="3">
        <v>0.1530753215801999</v>
      </c>
      <c r="F3" s="3">
        <v>0.76174708380889999</v>
      </c>
      <c r="G3" s="3">
        <v>0.9716873359866004</v>
      </c>
      <c r="H3" s="3">
        <v>2.0873824566778985</v>
      </c>
      <c r="I3" s="3">
        <v>0.92193036474019985</v>
      </c>
      <c r="J3" s="3">
        <v>0.47923855866760007</v>
      </c>
    </row>
    <row r="4" spans="1:10">
      <c r="A4" s="2" t="s">
        <v>20</v>
      </c>
      <c r="B4" s="3">
        <v>7.5560142712916996</v>
      </c>
      <c r="C4" s="3">
        <v>6.1486255421635994</v>
      </c>
      <c r="D4" s="3">
        <v>8.9791325053774997</v>
      </c>
      <c r="E4" s="3">
        <v>-0.25098472227750007</v>
      </c>
      <c r="F4" s="3">
        <v>-1.1053982063968004</v>
      </c>
      <c r="G4" s="3">
        <v>-0.72421447945779982</v>
      </c>
      <c r="H4" s="3">
        <v>-4.6603361437009996</v>
      </c>
      <c r="I4" s="3">
        <v>-6.5431212176607998</v>
      </c>
      <c r="J4" s="3">
        <v>-7.5730450444019999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"/>
  <sheetViews>
    <sheetView workbookViewId="0"/>
  </sheetViews>
  <sheetFormatPr defaultRowHeight="12.75"/>
  <cols>
    <col min="1" max="1" width="27.28515625" style="2" bestFit="1" customWidth="1"/>
    <col min="2" max="16384" width="9.140625" style="2"/>
  </cols>
  <sheetData>
    <row r="1" spans="1:8">
      <c r="B1" s="2">
        <v>2008</v>
      </c>
      <c r="C1" s="2">
        <v>2009</v>
      </c>
      <c r="D1" s="2">
        <v>2010</v>
      </c>
      <c r="E1" s="2">
        <v>2011</v>
      </c>
      <c r="F1" s="2">
        <v>2012</v>
      </c>
      <c r="G1" s="2">
        <v>2013</v>
      </c>
      <c r="H1" s="2">
        <v>2014</v>
      </c>
    </row>
    <row r="2" spans="1:8">
      <c r="A2" s="2" t="str">
        <f>+'18. data'!A4</f>
        <v>Net borrowing from the financial account’s side</v>
      </c>
      <c r="B2" s="3">
        <v>8.9791325053774997</v>
      </c>
      <c r="C2" s="3">
        <v>-0.25098472227749996</v>
      </c>
      <c r="D2" s="3">
        <v>-1.1053982063968</v>
      </c>
      <c r="E2" s="3">
        <v>-0.72421447945780004</v>
      </c>
      <c r="F2" s="3">
        <v>-4.6603361437009996</v>
      </c>
      <c r="G2" s="3">
        <v>-6.5431212176608007</v>
      </c>
      <c r="H2" s="3">
        <v>-7.5730450444019999</v>
      </c>
    </row>
    <row r="3" spans="1:8">
      <c r="A3" s="2" t="s">
        <v>21</v>
      </c>
      <c r="B3" s="3">
        <v>8.5397183987732994</v>
      </c>
      <c r="C3" s="3">
        <v>-2.3301581565206999</v>
      </c>
      <c r="D3" s="3">
        <v>-3.1732697031365995</v>
      </c>
      <c r="E3" s="3">
        <v>-4.1374931664468999</v>
      </c>
      <c r="F3" s="3">
        <v>-2.8116405846037997</v>
      </c>
      <c r="G3" s="3">
        <v>-2.0409382598293</v>
      </c>
      <c r="H3" s="3">
        <v>-0.7537639012777001</v>
      </c>
    </row>
    <row r="4" spans="1:8">
      <c r="A4" s="2" t="s">
        <v>22</v>
      </c>
      <c r="B4" s="3">
        <v>-1.4367175950123006</v>
      </c>
      <c r="C4" s="3">
        <v>1.8194135735645001</v>
      </c>
      <c r="D4" s="3">
        <v>2.0347553107686993</v>
      </c>
      <c r="E4" s="3">
        <v>1.5831119349644005</v>
      </c>
      <c r="F4" s="3">
        <v>-1.5511380360568987</v>
      </c>
      <c r="G4" s="3">
        <v>-3.8277044388857995</v>
      </c>
      <c r="H4" s="3">
        <v>-2.8105615199371003</v>
      </c>
    </row>
    <row r="5" spans="1:8">
      <c r="A5" s="2" t="s">
        <v>23</v>
      </c>
      <c r="B5" s="3">
        <v>1.8761317016164998</v>
      </c>
      <c r="C5" s="3">
        <v>0.25975986067870011</v>
      </c>
      <c r="D5" s="3">
        <v>3.3116185971099811E-2</v>
      </c>
      <c r="E5" s="3">
        <v>1.8301667520246996</v>
      </c>
      <c r="F5" s="3">
        <v>-0.2975575230403002</v>
      </c>
      <c r="G5" s="3">
        <v>-0.67447851894569999</v>
      </c>
      <c r="H5" s="3">
        <v>-4.0087196231872007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AD7"/>
  <sheetViews>
    <sheetView workbookViewId="0">
      <selection activeCell="B2" sqref="B2:AD4"/>
    </sheetView>
  </sheetViews>
  <sheetFormatPr defaultRowHeight="12.75"/>
  <cols>
    <col min="1" max="1" width="36.5703125" style="6" bestFit="1" customWidth="1"/>
    <col min="2" max="16384" width="9.140625" style="6"/>
  </cols>
  <sheetData>
    <row r="1" spans="1:30">
      <c r="B1" s="6" t="s">
        <v>7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5</v>
      </c>
      <c r="I1" s="2" t="s">
        <v>6</v>
      </c>
      <c r="J1" s="2" t="s">
        <v>7</v>
      </c>
      <c r="K1" s="2" t="s">
        <v>9</v>
      </c>
      <c r="L1" s="2" t="s">
        <v>5</v>
      </c>
      <c r="M1" s="2" t="s">
        <v>6</v>
      </c>
      <c r="N1" s="2" t="s">
        <v>7</v>
      </c>
      <c r="O1" s="2" t="s">
        <v>10</v>
      </c>
      <c r="P1" s="2" t="s">
        <v>5</v>
      </c>
      <c r="Q1" s="2" t="s">
        <v>6</v>
      </c>
      <c r="R1" s="2" t="s">
        <v>7</v>
      </c>
      <c r="S1" s="2" t="s">
        <v>11</v>
      </c>
      <c r="T1" s="2" t="s">
        <v>5</v>
      </c>
      <c r="U1" s="2" t="s">
        <v>6</v>
      </c>
      <c r="V1" s="2" t="s">
        <v>7</v>
      </c>
      <c r="W1" s="2" t="s">
        <v>12</v>
      </c>
      <c r="X1" s="2" t="s">
        <v>5</v>
      </c>
      <c r="Y1" s="2" t="s">
        <v>6</v>
      </c>
      <c r="Z1" s="2" t="s">
        <v>7</v>
      </c>
      <c r="AA1" s="2" t="s">
        <v>13</v>
      </c>
      <c r="AB1" s="2" t="s">
        <v>5</v>
      </c>
      <c r="AC1" s="2" t="s">
        <v>6</v>
      </c>
      <c r="AD1" s="2" t="s">
        <v>7</v>
      </c>
    </row>
    <row r="2" spans="1:30">
      <c r="A2" s="7" t="s">
        <v>24</v>
      </c>
      <c r="B2" s="9">
        <v>0</v>
      </c>
      <c r="C2" s="9">
        <v>-3.0364985086499929E-2</v>
      </c>
      <c r="D2" s="9">
        <v>0.71361424941460005</v>
      </c>
      <c r="E2" s="9">
        <v>0.69827403366730001</v>
      </c>
      <c r="F2" s="9">
        <v>2.4112739247371002</v>
      </c>
      <c r="G2" s="9">
        <v>2.9575487159928002</v>
      </c>
      <c r="H2" s="9">
        <v>1.6665467378129002</v>
      </c>
      <c r="I2" s="9">
        <v>1.7344608722941002</v>
      </c>
      <c r="J2" s="9">
        <v>2.5643492463172999</v>
      </c>
      <c r="K2" s="9">
        <v>2.3464527987479999</v>
      </c>
      <c r="L2" s="9">
        <v>1.8923580412529999</v>
      </c>
      <c r="M2" s="9">
        <v>2.4261423948251002</v>
      </c>
      <c r="N2" s="9">
        <v>3.3260963301261999</v>
      </c>
      <c r="O2" s="9">
        <v>3.5198299772842998</v>
      </c>
      <c r="P2" s="9">
        <v>3.3293163088376998</v>
      </c>
      <c r="Q2" s="9">
        <v>2.9776564605168998</v>
      </c>
      <c r="R2" s="9">
        <v>4.2977836661128004</v>
      </c>
      <c r="S2" s="9">
        <v>4.8419398397603004</v>
      </c>
      <c r="T2" s="9">
        <v>4.379505437307901</v>
      </c>
      <c r="U2" s="9">
        <v>5.1981354664159012</v>
      </c>
      <c r="V2" s="9">
        <v>6.3851661227907011</v>
      </c>
      <c r="W2" s="9">
        <v>6.8589726717697008</v>
      </c>
      <c r="X2" s="9">
        <v>6.0222614211385004</v>
      </c>
      <c r="Y2" s="9">
        <v>5.2691131423779005</v>
      </c>
      <c r="Z2" s="9">
        <v>7.3070964875309006</v>
      </c>
      <c r="AA2" s="9">
        <v>7.7636332950687006</v>
      </c>
      <c r="AB2" s="9">
        <v>5.8022608117949002</v>
      </c>
      <c r="AC2" s="9">
        <v>6.3662921087621003</v>
      </c>
      <c r="AD2" s="9">
        <v>7.7863350461985004</v>
      </c>
    </row>
    <row r="3" spans="1:30">
      <c r="A3" s="7" t="s">
        <v>40</v>
      </c>
      <c r="B3" s="9">
        <v>0</v>
      </c>
      <c r="C3" s="9">
        <v>0.37841928764990007</v>
      </c>
      <c r="D3" s="9">
        <v>-0.75033796117289986</v>
      </c>
      <c r="E3" s="9">
        <v>-1.0730244032623999</v>
      </c>
      <c r="F3" s="9">
        <v>-2.4515791804852998</v>
      </c>
      <c r="G3" s="9">
        <v>-2.8732527801937997</v>
      </c>
      <c r="H3" s="9">
        <v>-2.0770849010260997</v>
      </c>
      <c r="I3" s="9">
        <v>-2.4553330691666995</v>
      </c>
      <c r="J3" s="9">
        <v>-2.7449534705990994</v>
      </c>
      <c r="K3" s="9">
        <v>-2.7149991126988993</v>
      </c>
      <c r="L3" s="9">
        <v>-3.0802207899684992</v>
      </c>
      <c r="M3" s="9">
        <v>-3.4473650236793993</v>
      </c>
      <c r="N3" s="9">
        <v>-3.5223546061759992</v>
      </c>
      <c r="O3" s="9">
        <v>-3.4365664155101991</v>
      </c>
      <c r="P3" s="9">
        <v>-3.290889855143099</v>
      </c>
      <c r="Q3" s="9">
        <v>-2.0813582877428991</v>
      </c>
      <c r="R3" s="9">
        <v>-1.835399058786999</v>
      </c>
      <c r="S3" s="9">
        <v>-1.3319433703809991</v>
      </c>
      <c r="T3" s="9">
        <v>-1.162564302945799</v>
      </c>
      <c r="U3" s="9">
        <v>-0.71055726541629904</v>
      </c>
      <c r="V3" s="9">
        <v>-0.56843566137459911</v>
      </c>
      <c r="W3" s="9">
        <v>-0.25884598970059913</v>
      </c>
      <c r="X3" s="9">
        <v>-0.31001020156589915</v>
      </c>
      <c r="Y3" s="9">
        <v>-0.15579935404909914</v>
      </c>
      <c r="Z3" s="9">
        <v>-0.24362242902599915</v>
      </c>
      <c r="AA3" s="9">
        <v>-0.42833487146409915</v>
      </c>
      <c r="AB3" s="9">
        <v>-0.42763768409459918</v>
      </c>
      <c r="AC3" s="9">
        <v>-0.73062038227489912</v>
      </c>
      <c r="AD3" s="9">
        <v>-1.4719135470873992</v>
      </c>
    </row>
    <row r="4" spans="1:30">
      <c r="A4" s="7" t="s">
        <v>25</v>
      </c>
      <c r="B4" s="9">
        <v>0</v>
      </c>
      <c r="C4" s="9">
        <v>0.34805430256340014</v>
      </c>
      <c r="D4" s="9">
        <v>-3.672371175829986E-2</v>
      </c>
      <c r="E4" s="9">
        <v>-0.37475036959509989</v>
      </c>
      <c r="F4" s="9">
        <v>-4.030525574819982E-2</v>
      </c>
      <c r="G4" s="9">
        <v>8.4295935799000257E-2</v>
      </c>
      <c r="H4" s="9">
        <v>-0.41053816321319986</v>
      </c>
      <c r="I4" s="9">
        <v>-0.72087219687259985</v>
      </c>
      <c r="J4" s="9">
        <v>-0.1806042242817999</v>
      </c>
      <c r="K4" s="9">
        <v>-0.36854631395089982</v>
      </c>
      <c r="L4" s="9">
        <v>-1.1878627487154998</v>
      </c>
      <c r="M4" s="9">
        <v>-1.0212226288542998</v>
      </c>
      <c r="N4" s="9">
        <v>-0.19625827604979973</v>
      </c>
      <c r="O4" s="9">
        <v>8.326356177410027E-2</v>
      </c>
      <c r="P4" s="9">
        <v>3.8426453694600272E-2</v>
      </c>
      <c r="Q4" s="9">
        <v>0.89629817277400026</v>
      </c>
      <c r="R4" s="9">
        <v>2.4623846073258</v>
      </c>
      <c r="S4" s="9">
        <v>3.5099964693793</v>
      </c>
      <c r="T4" s="9">
        <v>3.2169411343621004</v>
      </c>
      <c r="U4" s="9">
        <v>4.4875782009996001</v>
      </c>
      <c r="V4" s="9">
        <v>5.8167304614160997</v>
      </c>
      <c r="W4" s="9">
        <v>6.6001266820690994</v>
      </c>
      <c r="X4" s="9">
        <v>5.7122512195725994</v>
      </c>
      <c r="Y4" s="9">
        <v>5.1133137883287993</v>
      </c>
      <c r="Z4" s="9">
        <v>7.0634740585048998</v>
      </c>
      <c r="AA4" s="9">
        <v>7.3352984236046002</v>
      </c>
      <c r="AB4" s="9">
        <v>5.3746231277002998</v>
      </c>
      <c r="AC4" s="9">
        <v>5.6356717264871996</v>
      </c>
      <c r="AD4" s="9">
        <v>6.3144214991110994</v>
      </c>
    </row>
    <row r="5" spans="1:30">
      <c r="A5" s="7"/>
    </row>
    <row r="6" spans="1:30">
      <c r="A6" s="7"/>
      <c r="Y6" s="7"/>
    </row>
    <row r="7" spans="1:30">
      <c r="A7" s="7"/>
      <c r="X7" s="7"/>
      <c r="Y7" s="8"/>
      <c r="Z7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"/>
  <sheetViews>
    <sheetView workbookViewId="0">
      <selection activeCell="A6" sqref="A6"/>
    </sheetView>
  </sheetViews>
  <sheetFormatPr defaultRowHeight="12.75"/>
  <cols>
    <col min="1" max="1" width="32.85546875" style="6" bestFit="1" customWidth="1"/>
    <col min="2" max="16384" width="9.140625" style="6"/>
  </cols>
  <sheetData>
    <row r="1" spans="1:30">
      <c r="B1" s="6" t="s">
        <v>7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5</v>
      </c>
      <c r="I1" s="2" t="s">
        <v>6</v>
      </c>
      <c r="J1" s="2" t="s">
        <v>7</v>
      </c>
      <c r="K1" s="2" t="s">
        <v>9</v>
      </c>
      <c r="L1" s="2" t="s">
        <v>5</v>
      </c>
      <c r="M1" s="2" t="s">
        <v>6</v>
      </c>
      <c r="N1" s="2" t="s">
        <v>7</v>
      </c>
      <c r="O1" s="2" t="s">
        <v>10</v>
      </c>
      <c r="P1" s="2" t="s">
        <v>5</v>
      </c>
      <c r="Q1" s="2" t="s">
        <v>6</v>
      </c>
      <c r="R1" s="2" t="s">
        <v>7</v>
      </c>
      <c r="S1" s="2" t="s">
        <v>11</v>
      </c>
      <c r="T1" s="2" t="s">
        <v>5</v>
      </c>
      <c r="U1" s="2" t="s">
        <v>6</v>
      </c>
      <c r="V1" s="2" t="s">
        <v>7</v>
      </c>
      <c r="W1" s="2" t="s">
        <v>12</v>
      </c>
      <c r="X1" s="2" t="s">
        <v>5</v>
      </c>
      <c r="Y1" s="2" t="s">
        <v>6</v>
      </c>
      <c r="Z1" s="2" t="s">
        <v>7</v>
      </c>
      <c r="AA1" s="2" t="s">
        <v>13</v>
      </c>
      <c r="AB1" s="2" t="s">
        <v>5</v>
      </c>
      <c r="AC1" s="2" t="s">
        <v>6</v>
      </c>
      <c r="AD1" s="2" t="s">
        <v>7</v>
      </c>
    </row>
    <row r="2" spans="1:30">
      <c r="A2" s="7" t="s">
        <v>27</v>
      </c>
      <c r="B2" s="9">
        <v>0</v>
      </c>
      <c r="C2" s="9">
        <v>0.4869544136401</v>
      </c>
      <c r="D2" s="9">
        <v>0.51210029810299995</v>
      </c>
      <c r="E2" s="9">
        <v>1.1684362624888998</v>
      </c>
      <c r="F2" s="9">
        <v>3.0868063777992996</v>
      </c>
      <c r="G2" s="9">
        <v>3.7975927595423995</v>
      </c>
      <c r="H2" s="9">
        <v>2.9479627120439993</v>
      </c>
      <c r="I2" s="9">
        <v>2.8775980156265994</v>
      </c>
      <c r="J2" s="9">
        <v>4.3758665907984993</v>
      </c>
      <c r="K2" s="9">
        <v>4.7442370818684996</v>
      </c>
      <c r="L2" s="9">
        <v>3.3160324589885999</v>
      </c>
      <c r="M2" s="9">
        <v>3.8982419898510998</v>
      </c>
      <c r="N2" s="9">
        <v>5.6074812403607002</v>
      </c>
      <c r="O2" s="9">
        <v>5.8457071453307003</v>
      </c>
      <c r="P2" s="9">
        <v>5.5789780825086002</v>
      </c>
      <c r="Q2" s="9">
        <v>5.4805098044299001</v>
      </c>
      <c r="R2" s="9">
        <v>7.1649315677999006</v>
      </c>
      <c r="S2" s="9">
        <v>8.299408258142801</v>
      </c>
      <c r="T2" s="9">
        <v>8.6037622466903017</v>
      </c>
      <c r="U2" s="9">
        <v>9.2855056869487012</v>
      </c>
      <c r="V2" s="9">
        <v>11.080544407724702</v>
      </c>
      <c r="W2" s="9">
        <v>11.743518166952303</v>
      </c>
      <c r="X2" s="9">
        <v>10.947168161551703</v>
      </c>
      <c r="Y2" s="9">
        <v>10.402158217777203</v>
      </c>
      <c r="Z2" s="9">
        <v>12.776584517329802</v>
      </c>
      <c r="AA2" s="9">
        <v>13.481371525475602</v>
      </c>
      <c r="AB2" s="9">
        <v>11.879349121480702</v>
      </c>
      <c r="AC2" s="9">
        <v>12.792450377070603</v>
      </c>
      <c r="AD2" s="9">
        <v>14.969446051242302</v>
      </c>
    </row>
    <row r="3" spans="1:30">
      <c r="A3" s="7" t="s">
        <v>26</v>
      </c>
      <c r="B3" s="9">
        <v>0</v>
      </c>
      <c r="C3" s="9">
        <v>-0.51766433816969992</v>
      </c>
      <c r="D3" s="9">
        <v>0.20116901186860003</v>
      </c>
      <c r="E3" s="9">
        <v>-0.47050716826459993</v>
      </c>
      <c r="F3" s="9">
        <v>-0.67587739250519996</v>
      </c>
      <c r="G3" s="9">
        <v>-0.84038898299249998</v>
      </c>
      <c r="H3" s="9">
        <v>-1.281760913674</v>
      </c>
      <c r="I3" s="9">
        <v>-1.1434820827754</v>
      </c>
      <c r="J3" s="9">
        <v>-1.8118622839240999</v>
      </c>
      <c r="K3" s="9">
        <v>-2.2949510681378</v>
      </c>
      <c r="L3" s="9">
        <v>-1.2339790367894998</v>
      </c>
      <c r="M3" s="9">
        <v>-1.3691604314489998</v>
      </c>
      <c r="N3" s="9">
        <v>-2.0724580677567999</v>
      </c>
      <c r="O3" s="9">
        <v>-2.1669613449962997</v>
      </c>
      <c r="P3" s="9">
        <v>-2.0503269415412997</v>
      </c>
      <c r="Q3" s="9">
        <v>-2.2189619780102996</v>
      </c>
      <c r="R3" s="9">
        <v>-2.5832565357843995</v>
      </c>
      <c r="S3" s="9">
        <v>-3.1735770524797995</v>
      </c>
      <c r="T3" s="9">
        <v>-3.5660074381302991</v>
      </c>
      <c r="U3" s="9">
        <v>-3.4291208492803991</v>
      </c>
      <c r="V3" s="9">
        <v>-4.037128913681399</v>
      </c>
      <c r="W3" s="9">
        <v>-4.2262961239302994</v>
      </c>
      <c r="X3" s="9">
        <v>-4.2666573691606997</v>
      </c>
      <c r="Y3" s="9">
        <v>-4.4747957041461</v>
      </c>
      <c r="Z3" s="9">
        <v>-4.8112386585458005</v>
      </c>
      <c r="AA3" s="9">
        <v>-5.0594809002950001</v>
      </c>
      <c r="AB3" s="9">
        <v>-5.4188309795740004</v>
      </c>
      <c r="AC3" s="9">
        <v>-5.7679009381967008</v>
      </c>
      <c r="AD3" s="9">
        <v>-6.5248536749320012</v>
      </c>
    </row>
    <row r="4" spans="1:30">
      <c r="A4" s="7" t="s">
        <v>29</v>
      </c>
      <c r="B4" s="9">
        <v>0</v>
      </c>
      <c r="C4" s="9">
        <v>-0.57755708360210001</v>
      </c>
      <c r="D4" s="9">
        <v>0.10217392448340001</v>
      </c>
      <c r="E4" s="9">
        <v>-0.6395347128572999</v>
      </c>
      <c r="F4" s="9">
        <v>-1.7806784368203998</v>
      </c>
      <c r="G4" s="9">
        <v>-1.9451900273076999</v>
      </c>
      <c r="H4" s="9">
        <v>-2.3964445901308</v>
      </c>
      <c r="I4" s="9">
        <v>-2.3337204978543999</v>
      </c>
      <c r="J4" s="9">
        <v>-3.1046860219854002</v>
      </c>
      <c r="K4" s="9">
        <v>-3.9716730271558003</v>
      </c>
      <c r="L4" s="9">
        <v>-3.0731137522923002</v>
      </c>
      <c r="M4" s="9">
        <v>-3.2486254410050002</v>
      </c>
      <c r="N4" s="9">
        <v>-4.0110912566625005</v>
      </c>
      <c r="O4" s="9">
        <v>-4.1572140756220008</v>
      </c>
      <c r="P4" s="9">
        <v>-4.0809986812465011</v>
      </c>
      <c r="Q4" s="9">
        <v>-4.334190251488601</v>
      </c>
      <c r="R4" s="9">
        <v>-7.1763777671268008</v>
      </c>
      <c r="S4" s="9">
        <v>-10.766698283822201</v>
      </c>
      <c r="T4" s="9">
        <v>-12.527232496422402</v>
      </c>
      <c r="U4" s="9">
        <v>-13.515599982050402</v>
      </c>
      <c r="V4" s="9">
        <v>-16.246868914572602</v>
      </c>
      <c r="W4" s="9">
        <v>-16.436036124821502</v>
      </c>
      <c r="X4" s="9">
        <v>-16.476397370051902</v>
      </c>
      <c r="Y4" s="9">
        <v>-15.537985442280903</v>
      </c>
      <c r="Z4" s="9">
        <v>-17.624809107171902</v>
      </c>
      <c r="AA4" s="9">
        <v>-18.115457206435302</v>
      </c>
      <c r="AB4" s="9">
        <v>-18.474807285714302</v>
      </c>
      <c r="AC4" s="9">
        <v>-19.060102149120404</v>
      </c>
      <c r="AD4" s="9">
        <v>-20.167814048871705</v>
      </c>
    </row>
    <row r="5" spans="1:30">
      <c r="A5" s="7" t="s">
        <v>28</v>
      </c>
      <c r="B5" s="9">
        <v>0</v>
      </c>
      <c r="C5" s="9">
        <v>0.54719209851560002</v>
      </c>
      <c r="D5" s="9">
        <v>0.61144032493120004</v>
      </c>
      <c r="E5" s="9">
        <v>1.3378087465246</v>
      </c>
      <c r="F5" s="9">
        <v>4.1919523615575001</v>
      </c>
      <c r="G5" s="9">
        <v>4.9027387433004996</v>
      </c>
      <c r="H5" s="9">
        <v>4.0629913279436991</v>
      </c>
      <c r="I5" s="9">
        <v>4.0681813701484995</v>
      </c>
      <c r="J5" s="9">
        <v>5.6690352683026992</v>
      </c>
      <c r="K5" s="9">
        <v>6.3181258259037989</v>
      </c>
      <c r="L5" s="9">
        <v>4.9654717935452988</v>
      </c>
      <c r="M5" s="9">
        <v>5.6747678358300986</v>
      </c>
      <c r="N5" s="9">
        <v>7.3371875867886986</v>
      </c>
      <c r="O5" s="9">
        <v>7.6770440529062984</v>
      </c>
      <c r="P5" s="9">
        <v>7.4103149900841983</v>
      </c>
      <c r="Q5" s="9">
        <v>7.3118467120054982</v>
      </c>
      <c r="R5" s="9">
        <v>11.474161433239598</v>
      </c>
      <c r="S5" s="9">
        <v>15.608638123582498</v>
      </c>
      <c r="T5" s="9">
        <v>16.906737933730298</v>
      </c>
      <c r="U5" s="9">
        <v>18.713735448466299</v>
      </c>
      <c r="V5" s="9">
        <v>22.632035037363298</v>
      </c>
      <c r="W5" s="9">
        <v>23.295008796591198</v>
      </c>
      <c r="X5" s="9">
        <v>22.498658791190397</v>
      </c>
      <c r="Y5" s="9">
        <v>20.807098584658796</v>
      </c>
      <c r="Z5" s="9">
        <v>24.931905594702798</v>
      </c>
      <c r="AA5" s="9">
        <v>25.879090501503999</v>
      </c>
      <c r="AB5" s="9">
        <v>24.277068097509201</v>
      </c>
      <c r="AC5" s="9">
        <v>25.4263942578825</v>
      </c>
      <c r="AD5" s="9">
        <v>27.9541490950702</v>
      </c>
    </row>
    <row r="6" spans="1:30">
      <c r="A6" s="7" t="s">
        <v>30</v>
      </c>
      <c r="B6" s="9">
        <v>0</v>
      </c>
      <c r="C6" s="9">
        <v>-3.0709924529599919E-2</v>
      </c>
      <c r="D6" s="9">
        <v>0.71326930997159999</v>
      </c>
      <c r="E6" s="9">
        <v>0.69792909422429983</v>
      </c>
      <c r="F6" s="9">
        <v>2.4109289852940998</v>
      </c>
      <c r="G6" s="9">
        <v>2.9572037765498997</v>
      </c>
      <c r="H6" s="9">
        <v>1.6662017983699993</v>
      </c>
      <c r="I6" s="9">
        <v>1.7341159328511995</v>
      </c>
      <c r="J6" s="9">
        <v>2.5640043068743994</v>
      </c>
      <c r="K6" s="9">
        <v>2.4492860137306995</v>
      </c>
      <c r="L6" s="9">
        <v>2.0820534221990998</v>
      </c>
      <c r="M6" s="9">
        <v>2.5290815584021002</v>
      </c>
      <c r="N6" s="9">
        <v>3.5350231726039003</v>
      </c>
      <c r="O6" s="9">
        <v>3.6787458003344007</v>
      </c>
      <c r="P6" s="9">
        <v>3.5286511409673005</v>
      </c>
      <c r="Q6" s="9">
        <v>3.2615478264196005</v>
      </c>
      <c r="R6" s="9">
        <v>4.5816750320155011</v>
      </c>
      <c r="S6" s="9">
        <v>5.1258312056630011</v>
      </c>
      <c r="T6" s="9">
        <v>5.0377548085600026</v>
      </c>
      <c r="U6" s="9">
        <v>5.8563848376683021</v>
      </c>
      <c r="V6" s="9">
        <v>7.0434154940433027</v>
      </c>
      <c r="W6" s="9">
        <v>7.5172220430220031</v>
      </c>
      <c r="X6" s="9">
        <v>6.6805107923910034</v>
      </c>
      <c r="Y6" s="9">
        <v>5.9273625136311026</v>
      </c>
      <c r="Z6" s="9">
        <v>7.9653458587840014</v>
      </c>
      <c r="AA6" s="9">
        <v>8.4218906251806018</v>
      </c>
      <c r="AB6" s="9">
        <v>6.4605181419067019</v>
      </c>
      <c r="AC6" s="9">
        <v>7.024549438873902</v>
      </c>
      <c r="AD6" s="9">
        <v>8.4445923763103004</v>
      </c>
    </row>
    <row r="7" spans="1:30">
      <c r="A7" s="7"/>
      <c r="Y7" s="7"/>
    </row>
    <row r="8" spans="1:30">
      <c r="A8" s="7"/>
    </row>
    <row r="9" spans="1:30">
      <c r="A9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"/>
  <sheetViews>
    <sheetView zoomScaleNormal="100" workbookViewId="0">
      <selection activeCell="B16" sqref="B16"/>
    </sheetView>
  </sheetViews>
  <sheetFormatPr defaultRowHeight="12.75"/>
  <cols>
    <col min="1" max="1" width="36.28515625" style="2" bestFit="1" customWidth="1"/>
    <col min="2" max="7" width="5" style="2" bestFit="1" customWidth="1"/>
    <col min="8" max="8" width="6.5703125" style="2" bestFit="1" customWidth="1"/>
    <col min="9" max="16384" width="9.140625" style="2"/>
  </cols>
  <sheetData>
    <row r="1" spans="1:9">
      <c r="B1" s="10">
        <v>2008</v>
      </c>
      <c r="C1" s="10">
        <v>2009</v>
      </c>
      <c r="D1" s="10">
        <v>2010</v>
      </c>
      <c r="E1" s="10">
        <v>2011</v>
      </c>
      <c r="F1" s="10">
        <v>2012</v>
      </c>
      <c r="G1" s="10">
        <v>2013</v>
      </c>
      <c r="H1" s="10">
        <v>2014</v>
      </c>
    </row>
    <row r="2" spans="1:9">
      <c r="A2" s="3" t="s">
        <v>21</v>
      </c>
      <c r="B2" s="3">
        <v>0.21762997964649997</v>
      </c>
      <c r="C2" s="3">
        <v>0.93006237909619993</v>
      </c>
      <c r="D2" s="3">
        <v>1.6962338919517999</v>
      </c>
      <c r="E2" s="3">
        <v>2.7698779522669001</v>
      </c>
      <c r="F2" s="3">
        <v>4.2284801043975007</v>
      </c>
      <c r="G2" s="3">
        <v>5.0864626015432002</v>
      </c>
      <c r="H2" s="4">
        <v>6.4311153612466994</v>
      </c>
    </row>
    <row r="3" spans="1:9">
      <c r="A3" s="2" t="s">
        <v>31</v>
      </c>
      <c r="B3" s="3">
        <v>2.1936439450906002</v>
      </c>
      <c r="C3" s="3">
        <v>1.6342868672211002</v>
      </c>
      <c r="D3" s="3">
        <v>1.6298624381744</v>
      </c>
      <c r="E3" s="3">
        <v>1.5279057138459</v>
      </c>
      <c r="F3" s="3">
        <v>2.1566860183931995</v>
      </c>
      <c r="G3" s="3">
        <v>2.2206338859876995</v>
      </c>
      <c r="H3" s="3">
        <v>1.3552196849517999</v>
      </c>
    </row>
    <row r="4" spans="1:9">
      <c r="A4" s="2" t="s">
        <v>32</v>
      </c>
      <c r="B4" s="3">
        <v>2.4112739247371002</v>
      </c>
      <c r="C4" s="3">
        <v>2.5643492463172999</v>
      </c>
      <c r="D4" s="3">
        <v>3.3260963301261999</v>
      </c>
      <c r="E4" s="3">
        <v>4.2977836661128004</v>
      </c>
      <c r="F4" s="3">
        <v>6.3851661227907002</v>
      </c>
      <c r="G4" s="3">
        <v>7.3070964875308997</v>
      </c>
      <c r="H4" s="3">
        <v>7.7863350461984995</v>
      </c>
    </row>
    <row r="5" spans="1:9">
      <c r="A5" s="2" t="s">
        <v>33</v>
      </c>
      <c r="B5" s="3">
        <v>0.21762997964649997</v>
      </c>
      <c r="C5" s="3">
        <v>0.93006237909619993</v>
      </c>
      <c r="D5" s="3">
        <v>1.6962338919517999</v>
      </c>
      <c r="E5" s="3">
        <v>2.7698779522669001</v>
      </c>
      <c r="F5" s="3">
        <v>4.2284801043975007</v>
      </c>
      <c r="G5" s="3">
        <v>5.0864626015432002</v>
      </c>
      <c r="H5" s="4">
        <v>6.4811153612466992</v>
      </c>
      <c r="I5" s="4"/>
    </row>
    <row r="6" spans="1:9">
      <c r="A6" s="2" t="s">
        <v>34</v>
      </c>
      <c r="B6" s="3">
        <v>2.1936439450906002</v>
      </c>
      <c r="C6" s="3">
        <v>1.6342868672211002</v>
      </c>
      <c r="D6" s="3">
        <v>1.6298624381744</v>
      </c>
      <c r="E6" s="3">
        <v>3.4279057138458997</v>
      </c>
      <c r="F6" s="3">
        <v>4.056686018393199</v>
      </c>
      <c r="G6" s="3">
        <v>5.0056338859876988</v>
      </c>
      <c r="H6" s="3">
        <v>4.4522196849517996</v>
      </c>
    </row>
    <row r="7" spans="1:9">
      <c r="A7" s="2" t="s">
        <v>53</v>
      </c>
      <c r="B7" s="3">
        <v>2.4112739247371002</v>
      </c>
      <c r="C7" s="3">
        <v>2.5643492463172999</v>
      </c>
      <c r="D7" s="3">
        <v>3.3260963301261999</v>
      </c>
      <c r="E7" s="3">
        <v>6.1977836661127998</v>
      </c>
      <c r="F7" s="3">
        <v>8.2851661227906988</v>
      </c>
      <c r="G7" s="3">
        <v>10.092096487530899</v>
      </c>
      <c r="H7" s="3">
        <v>10.933335046198499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5"/>
  <sheetViews>
    <sheetView zoomScaleNormal="100" workbookViewId="0">
      <selection activeCell="A6" sqref="A6"/>
    </sheetView>
  </sheetViews>
  <sheetFormatPr defaultRowHeight="12.75"/>
  <cols>
    <col min="1" max="1" width="23.140625" style="2" bestFit="1" customWidth="1"/>
    <col min="2" max="16384" width="9.140625" style="2"/>
  </cols>
  <sheetData>
    <row r="1" spans="1:30"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5</v>
      </c>
      <c r="H1" s="2" t="s">
        <v>6</v>
      </c>
      <c r="I1" s="2" t="s">
        <v>7</v>
      </c>
      <c r="J1" s="2" t="s">
        <v>9</v>
      </c>
      <c r="K1" s="2" t="s">
        <v>5</v>
      </c>
      <c r="L1" s="2" t="s">
        <v>6</v>
      </c>
      <c r="M1" s="2" t="s">
        <v>7</v>
      </c>
      <c r="N1" s="2" t="s">
        <v>10</v>
      </c>
      <c r="O1" s="2" t="s">
        <v>5</v>
      </c>
      <c r="P1" s="2" t="s">
        <v>6</v>
      </c>
      <c r="Q1" s="2" t="s">
        <v>7</v>
      </c>
      <c r="R1" s="2" t="s">
        <v>11</v>
      </c>
      <c r="S1" s="2" t="s">
        <v>5</v>
      </c>
      <c r="T1" s="2" t="s">
        <v>6</v>
      </c>
      <c r="U1" s="2" t="s">
        <v>7</v>
      </c>
      <c r="V1" s="2" t="s">
        <v>12</v>
      </c>
      <c r="W1" s="2" t="s">
        <v>5</v>
      </c>
      <c r="X1" s="2" t="s">
        <v>6</v>
      </c>
      <c r="Y1" s="2" t="s">
        <v>7</v>
      </c>
      <c r="Z1" s="2" t="s">
        <v>13</v>
      </c>
      <c r="AA1" s="2" t="s">
        <v>5</v>
      </c>
      <c r="AB1" s="2" t="s">
        <v>6</v>
      </c>
      <c r="AC1" s="2" t="s">
        <v>7</v>
      </c>
    </row>
    <row r="2" spans="1:30">
      <c r="A2" s="2" t="s">
        <v>35</v>
      </c>
      <c r="B2" s="3">
        <v>-1.6899059409200015E-2</v>
      </c>
      <c r="C2" s="3">
        <v>0.1838411219586</v>
      </c>
      <c r="D2" s="3">
        <v>0.42557331250100006</v>
      </c>
      <c r="E2" s="3">
        <v>0.73686817180639996</v>
      </c>
      <c r="F2" s="3">
        <v>1.3351904614200001</v>
      </c>
      <c r="G2" s="3">
        <v>1.6753478165765001</v>
      </c>
      <c r="H2" s="3">
        <v>1.9995353534436</v>
      </c>
      <c r="I2" s="3">
        <v>-1.6475830305295001</v>
      </c>
      <c r="J2" s="3">
        <v>-1.0930692816363001</v>
      </c>
      <c r="K2" s="3">
        <v>-0.70828694955890004</v>
      </c>
      <c r="L2" s="3">
        <v>0.37914077550789993</v>
      </c>
      <c r="M2" s="3">
        <v>0.63700239074099996</v>
      </c>
      <c r="N2" s="3">
        <v>1.2777091221022998</v>
      </c>
      <c r="O2" s="3">
        <v>0.3413120935731998</v>
      </c>
      <c r="P2" s="3">
        <v>-0.44335982817840014</v>
      </c>
      <c r="Q2" s="3">
        <v>3.4401035445489998</v>
      </c>
      <c r="R2" s="3">
        <v>-1.8448811870205994</v>
      </c>
      <c r="S2" s="3">
        <v>-1.0206550483322994</v>
      </c>
      <c r="T2" s="3">
        <v>-1.7396015916628991</v>
      </c>
      <c r="U2" s="3">
        <v>-3.9259826063577989</v>
      </c>
      <c r="V2" s="3">
        <v>-3.8707822252592994</v>
      </c>
      <c r="W2" s="3">
        <v>-3.7551116606269987</v>
      </c>
      <c r="X2" s="3">
        <v>-2.7514247869426991</v>
      </c>
      <c r="Y2" s="3">
        <v>-1.9550553549900993</v>
      </c>
      <c r="Z2" s="3">
        <v>-2.1014605545916996</v>
      </c>
      <c r="AA2" s="3">
        <v>-4.0118983651065996</v>
      </c>
      <c r="AB2" s="3">
        <v>-3.6588646033072996</v>
      </c>
      <c r="AC2" s="3">
        <v>-3.4877522300895993</v>
      </c>
    </row>
    <row r="3" spans="1:30">
      <c r="A3" s="2" t="s">
        <v>36</v>
      </c>
      <c r="B3" s="3">
        <v>0.3088231909836</v>
      </c>
      <c r="C3" s="3">
        <v>-0.17991717110559996</v>
      </c>
      <c r="D3" s="3">
        <v>0.24931117198070002</v>
      </c>
      <c r="E3" s="3">
        <v>1.6295105967904</v>
      </c>
      <c r="F3" s="3">
        <v>1.3679732866090999</v>
      </c>
      <c r="G3" s="3">
        <v>-0.18427169984870018</v>
      </c>
      <c r="H3" s="3">
        <v>0.55393265366359978</v>
      </c>
      <c r="I3" s="3">
        <v>1.3654645953898998</v>
      </c>
      <c r="J3" s="3">
        <v>1.6882938683600999</v>
      </c>
      <c r="K3" s="3">
        <v>-0.13188804880990035</v>
      </c>
      <c r="L3" s="3">
        <v>0.62133106009679973</v>
      </c>
      <c r="M3" s="3">
        <v>1.0730282486973994</v>
      </c>
      <c r="N3" s="3">
        <v>1.7347676819895996</v>
      </c>
      <c r="O3" s="3">
        <v>0.6495985614345996</v>
      </c>
      <c r="P3" s="3">
        <v>1.4051957370584995</v>
      </c>
      <c r="Q3" s="3">
        <v>2.3603659220471993</v>
      </c>
      <c r="R3" s="3">
        <v>2.4499256635104993</v>
      </c>
      <c r="S3" s="3">
        <v>1.0327530170665991</v>
      </c>
      <c r="T3" s="3">
        <v>1.7772340815039991</v>
      </c>
      <c r="U3" s="3">
        <v>2.8131117876565988</v>
      </c>
      <c r="V3" s="3">
        <v>3.1777625092771986</v>
      </c>
      <c r="W3" s="3">
        <v>1.9105719263849987</v>
      </c>
      <c r="X3" s="3">
        <v>2.7619442953819986</v>
      </c>
      <c r="Y3" s="3">
        <v>3.7359921815681987</v>
      </c>
      <c r="Z3" s="3">
        <v>4.1312116890537984</v>
      </c>
      <c r="AA3" s="3">
        <v>3.0400265008766985</v>
      </c>
      <c r="AB3" s="3">
        <v>3.8194117262247986</v>
      </c>
      <c r="AC3" s="3">
        <v>4.6555397831737988</v>
      </c>
    </row>
    <row r="4" spans="1:30">
      <c r="A4" s="2" t="s">
        <v>37</v>
      </c>
      <c r="B4" s="3">
        <v>-0.32228911666090004</v>
      </c>
      <c r="C4" s="3">
        <v>0.70969029856159993</v>
      </c>
      <c r="D4" s="3">
        <v>2.3389549185599989E-2</v>
      </c>
      <c r="E4" s="3">
        <v>4.4895156140299972E-2</v>
      </c>
      <c r="F4" s="3">
        <v>0.25438496796369992</v>
      </c>
      <c r="G4" s="3">
        <v>0.17547062108509995</v>
      </c>
      <c r="H4" s="3">
        <v>-0.81900713481309995</v>
      </c>
      <c r="I4" s="3">
        <v>2.8464676814568994</v>
      </c>
      <c r="J4" s="3">
        <v>1.7512282120241995</v>
      </c>
      <c r="K4" s="3">
        <v>2.7325330396217993</v>
      </c>
      <c r="L4" s="3">
        <v>1.4256705592203995</v>
      </c>
      <c r="M4" s="3">
        <v>1.6160656906877995</v>
      </c>
      <c r="N4" s="3">
        <v>0.50735317319239936</v>
      </c>
      <c r="O4" s="3">
        <v>2.3384056538298994</v>
      </c>
      <c r="P4" s="3">
        <v>2.0158205516367991</v>
      </c>
      <c r="Q4" s="3">
        <v>-1.5026858004834009</v>
      </c>
      <c r="R4" s="3">
        <v>4.2368953632703992</v>
      </c>
      <c r="S4" s="3">
        <v>4.3674074685735995</v>
      </c>
      <c r="T4" s="3">
        <v>5.160502976574799</v>
      </c>
      <c r="U4" s="3">
        <v>7.4980369414918986</v>
      </c>
      <c r="V4" s="3">
        <v>7.5519923877517989</v>
      </c>
      <c r="W4" s="3">
        <v>7.8668011553804984</v>
      </c>
      <c r="X4" s="3">
        <v>5.2585936339385997</v>
      </c>
      <c r="Y4" s="3">
        <v>5.526159660952799</v>
      </c>
      <c r="Z4" s="3">
        <v>5.7338821606065986</v>
      </c>
      <c r="AA4" s="3">
        <v>6.7741326760247986</v>
      </c>
      <c r="AB4" s="3">
        <v>6.2057449858445981</v>
      </c>
      <c r="AC4" s="3">
        <v>6.6185474931142982</v>
      </c>
      <c r="AD4" s="3"/>
    </row>
    <row r="5" spans="1:30">
      <c r="A5" s="2" t="s">
        <v>32</v>
      </c>
      <c r="B5" s="3">
        <v>-3.036498508650004E-2</v>
      </c>
      <c r="C5" s="3">
        <v>0.71361424941459994</v>
      </c>
      <c r="D5" s="3">
        <v>0.69827403366730012</v>
      </c>
      <c r="E5" s="3">
        <v>2.4112739247371002</v>
      </c>
      <c r="F5" s="3">
        <v>2.9575487159927998</v>
      </c>
      <c r="G5" s="3">
        <v>1.6665467378129</v>
      </c>
      <c r="H5" s="3">
        <v>1.7344608722941</v>
      </c>
      <c r="I5" s="3">
        <v>2.564349246317299</v>
      </c>
      <c r="J5" s="3">
        <v>2.3464527987479995</v>
      </c>
      <c r="K5" s="3">
        <v>1.892358041252999</v>
      </c>
      <c r="L5" s="3">
        <v>2.4261423948250993</v>
      </c>
      <c r="M5" s="3">
        <v>3.326096330126199</v>
      </c>
      <c r="N5" s="3">
        <v>3.5198299772842985</v>
      </c>
      <c r="O5" s="3">
        <v>3.3293163088376989</v>
      </c>
      <c r="P5" s="3">
        <v>2.9776564605168985</v>
      </c>
      <c r="Q5" s="3">
        <v>4.2977836661127986</v>
      </c>
      <c r="R5" s="3">
        <v>4.8419398397602986</v>
      </c>
      <c r="S5" s="3">
        <v>4.3795054373078992</v>
      </c>
      <c r="T5" s="3">
        <v>5.1981354664158985</v>
      </c>
      <c r="U5" s="3">
        <v>6.3851661227906984</v>
      </c>
      <c r="V5" s="3">
        <v>6.8589726717696982</v>
      </c>
      <c r="W5" s="3">
        <v>6.0222614211384986</v>
      </c>
      <c r="X5" s="3">
        <v>5.2691131423778987</v>
      </c>
      <c r="Y5" s="3">
        <v>7.3070964875308988</v>
      </c>
      <c r="Z5" s="3">
        <v>7.763633295068697</v>
      </c>
      <c r="AA5" s="3">
        <v>5.8022608117948975</v>
      </c>
      <c r="AB5" s="3">
        <v>6.3662921087620976</v>
      </c>
      <c r="AC5" s="3">
        <v>7.7863350461984977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5"/>
  <sheetViews>
    <sheetView workbookViewId="0">
      <selection activeCell="A2" sqref="A2"/>
    </sheetView>
  </sheetViews>
  <sheetFormatPr defaultRowHeight="12.75"/>
  <cols>
    <col min="1" max="1" width="20.85546875" style="2" bestFit="1" customWidth="1"/>
    <col min="2" max="2" width="3.42578125" style="2" bestFit="1" customWidth="1"/>
    <col min="3" max="3" width="6.42578125" style="2" bestFit="1" customWidth="1"/>
    <col min="4" max="6" width="4" style="2" bestFit="1" customWidth="1"/>
    <col min="7" max="7" width="6.42578125" style="2" bestFit="1" customWidth="1"/>
    <col min="8" max="10" width="4" style="2" bestFit="1" customWidth="1"/>
    <col min="11" max="11" width="6.42578125" style="2" bestFit="1" customWidth="1"/>
    <col min="12" max="14" width="4" style="2" bestFit="1" customWidth="1"/>
    <col min="15" max="15" width="6.85546875" style="2" bestFit="1" customWidth="1"/>
    <col min="16" max="18" width="4" style="2" bestFit="1" customWidth="1"/>
    <col min="19" max="19" width="6.42578125" style="2" bestFit="1" customWidth="1"/>
    <col min="20" max="22" width="4" style="2" bestFit="1" customWidth="1"/>
    <col min="23" max="23" width="6.42578125" style="2" bestFit="1" customWidth="1"/>
    <col min="24" max="26" width="4" style="2" bestFit="1" customWidth="1"/>
    <col min="27" max="27" width="6.42578125" style="2" bestFit="1" customWidth="1"/>
    <col min="28" max="30" width="4" style="2" bestFit="1" customWidth="1"/>
    <col min="31" max="16384" width="9.140625" style="2"/>
  </cols>
  <sheetData>
    <row r="1" spans="1:30">
      <c r="B1" s="6" t="s">
        <v>7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5</v>
      </c>
      <c r="I1" s="2" t="s">
        <v>6</v>
      </c>
      <c r="J1" s="2" t="s">
        <v>7</v>
      </c>
      <c r="K1" s="2" t="s">
        <v>9</v>
      </c>
      <c r="L1" s="2" t="s">
        <v>5</v>
      </c>
      <c r="M1" s="2" t="s">
        <v>6</v>
      </c>
      <c r="N1" s="2" t="s">
        <v>7</v>
      </c>
      <c r="O1" s="2" t="s">
        <v>10</v>
      </c>
      <c r="P1" s="2" t="s">
        <v>5</v>
      </c>
      <c r="Q1" s="2" t="s">
        <v>6</v>
      </c>
      <c r="R1" s="2" t="s">
        <v>7</v>
      </c>
      <c r="S1" s="2" t="s">
        <v>11</v>
      </c>
      <c r="T1" s="2" t="s">
        <v>5</v>
      </c>
      <c r="U1" s="2" t="s">
        <v>6</v>
      </c>
      <c r="V1" s="2" t="s">
        <v>7</v>
      </c>
      <c r="W1" s="2" t="s">
        <v>12</v>
      </c>
      <c r="X1" s="2" t="s">
        <v>5</v>
      </c>
      <c r="Y1" s="2" t="s">
        <v>6</v>
      </c>
      <c r="Z1" s="2" t="s">
        <v>7</v>
      </c>
      <c r="AA1" s="2" t="s">
        <v>13</v>
      </c>
      <c r="AB1" s="2" t="s">
        <v>5</v>
      </c>
      <c r="AC1" s="2" t="s">
        <v>6</v>
      </c>
      <c r="AD1" s="2" t="s">
        <v>7</v>
      </c>
    </row>
    <row r="2" spans="1:30">
      <c r="A2" s="7" t="s">
        <v>38</v>
      </c>
      <c r="B2" s="3">
        <v>0</v>
      </c>
      <c r="C2" s="3">
        <v>0.98887057157590008</v>
      </c>
      <c r="D2" s="3">
        <v>0.49107624658280008</v>
      </c>
      <c r="E2" s="3">
        <v>0.95274942846340016</v>
      </c>
      <c r="F2" s="3">
        <v>-0.26030023556699988</v>
      </c>
      <c r="G2" s="3">
        <v>-0.2938180957044999</v>
      </c>
      <c r="H2" s="3">
        <v>0.3336499094391</v>
      </c>
      <c r="I2" s="3">
        <v>0.39274093766090001</v>
      </c>
      <c r="J2" s="3">
        <v>0.2437623405214</v>
      </c>
      <c r="K2" s="3">
        <v>0.54145666009730009</v>
      </c>
      <c r="L2" s="3">
        <v>0.12553972857650009</v>
      </c>
      <c r="M2" s="3">
        <v>-5.9394019329599895E-2</v>
      </c>
      <c r="N2" s="3">
        <v>-2.4761510349899894E-2</v>
      </c>
      <c r="O2" s="3">
        <v>0.30494411257220017</v>
      </c>
      <c r="P2" s="3">
        <v>0.51554518064590016</v>
      </c>
      <c r="Q2" s="3">
        <v>0.19850718420480018</v>
      </c>
      <c r="R2" s="3">
        <v>0.10817937166380018</v>
      </c>
      <c r="S2" s="3">
        <v>0.41422769972430018</v>
      </c>
      <c r="T2" s="3">
        <v>0.31793659581930017</v>
      </c>
      <c r="U2" s="3">
        <v>0.57160751858990011</v>
      </c>
      <c r="V2" s="3">
        <v>0.68083900129770014</v>
      </c>
      <c r="W2" s="3">
        <v>0.8478770417696001</v>
      </c>
      <c r="X2" s="3">
        <v>0.78904692562240009</v>
      </c>
      <c r="Y2" s="3">
        <v>0.91400426682480007</v>
      </c>
      <c r="Z2" s="3">
        <v>0.70820400714250009</v>
      </c>
      <c r="AA2" s="3">
        <v>0.7173800750253001</v>
      </c>
      <c r="AB2" s="3">
        <v>1.0199771017965</v>
      </c>
      <c r="AC2" s="3">
        <v>1.0044755827967999</v>
      </c>
      <c r="AD2" s="3">
        <v>0.40461043951199993</v>
      </c>
    </row>
    <row r="3" spans="1:30">
      <c r="A3" s="2" t="s">
        <v>39</v>
      </c>
      <c r="B3" s="3">
        <v>0</v>
      </c>
      <c r="C3" s="3">
        <f t="shared" ref="C3:Y3" si="0">-C5</f>
        <v>-0.61045128392600001</v>
      </c>
      <c r="D3" s="3">
        <f t="shared" si="0"/>
        <v>-1.2414142077557</v>
      </c>
      <c r="E3" s="3">
        <f t="shared" si="0"/>
        <v>-2.0257738317257998</v>
      </c>
      <c r="F3" s="3">
        <f t="shared" si="0"/>
        <v>-2.1912789449182997</v>
      </c>
      <c r="G3" s="3">
        <f t="shared" si="0"/>
        <v>-2.5794346844892999</v>
      </c>
      <c r="H3" s="3">
        <f t="shared" si="0"/>
        <v>-2.4107348104652</v>
      </c>
      <c r="I3" s="3">
        <f t="shared" si="0"/>
        <v>-2.8480740068275998</v>
      </c>
      <c r="J3" s="3">
        <f t="shared" si="0"/>
        <v>-2.9887158111204997</v>
      </c>
      <c r="K3" s="3">
        <f t="shared" si="0"/>
        <v>-3.2564557727961998</v>
      </c>
      <c r="L3" s="3">
        <f t="shared" si="0"/>
        <v>-3.205760518545</v>
      </c>
      <c r="M3" s="3">
        <f t="shared" si="0"/>
        <v>-3.3879710043497999</v>
      </c>
      <c r="N3" s="3">
        <f t="shared" si="0"/>
        <v>-3.4975930958261001</v>
      </c>
      <c r="O3" s="3">
        <f t="shared" si="0"/>
        <v>-3.7415105280823999</v>
      </c>
      <c r="P3" s="3">
        <f t="shared" si="0"/>
        <v>-3.8064350357889998</v>
      </c>
      <c r="Q3" s="3">
        <f t="shared" si="0"/>
        <v>-2.2798654719476996</v>
      </c>
      <c r="R3" s="3">
        <f t="shared" si="0"/>
        <v>-1.9435784304507997</v>
      </c>
      <c r="S3" s="3">
        <f t="shared" si="0"/>
        <v>-1.7461710701052997</v>
      </c>
      <c r="T3" s="3">
        <f t="shared" si="0"/>
        <v>-1.4805008987650998</v>
      </c>
      <c r="U3" s="3">
        <f t="shared" si="0"/>
        <v>-1.2821647840061998</v>
      </c>
      <c r="V3" s="3">
        <f t="shared" si="0"/>
        <v>-1.2492746626722999</v>
      </c>
      <c r="W3" s="3">
        <f t="shared" si="0"/>
        <v>-1.1067230314701999</v>
      </c>
      <c r="X3" s="3">
        <f t="shared" si="0"/>
        <v>-1.0990571271882998</v>
      </c>
      <c r="Y3" s="3">
        <f t="shared" si="0"/>
        <v>-1.0698036208738999</v>
      </c>
      <c r="Z3" s="3">
        <f t="shared" ref="Z3:AD3" si="1">-Z5</f>
        <v>-0.95182643616849993</v>
      </c>
      <c r="AA3" s="3">
        <f t="shared" si="1"/>
        <v>-1.1457149464893999</v>
      </c>
      <c r="AB3" s="3">
        <f t="shared" si="1"/>
        <v>-1.4476147858910999</v>
      </c>
      <c r="AC3" s="3">
        <f t="shared" si="1"/>
        <v>-1.7350959650716999</v>
      </c>
      <c r="AD3" s="3">
        <f t="shared" si="1"/>
        <v>-1.8765239865993999</v>
      </c>
    </row>
    <row r="4" spans="1:30" ht="15">
      <c r="A4" s="1" t="s">
        <v>40</v>
      </c>
      <c r="B4" s="3">
        <v>0</v>
      </c>
      <c r="C4" s="3">
        <v>0.37841928764990007</v>
      </c>
      <c r="D4" s="3">
        <v>-0.75033796117289986</v>
      </c>
      <c r="E4" s="3">
        <v>-1.0730244032623999</v>
      </c>
      <c r="F4" s="3">
        <v>-2.4515791804852998</v>
      </c>
      <c r="G4" s="3">
        <v>-2.8732527801937997</v>
      </c>
      <c r="H4" s="3">
        <v>-2.0770849010260997</v>
      </c>
      <c r="I4" s="3">
        <v>-2.4553330691666995</v>
      </c>
      <c r="J4" s="3">
        <v>-2.7449534705990994</v>
      </c>
      <c r="K4" s="3">
        <v>-2.7149991126988993</v>
      </c>
      <c r="L4" s="3">
        <v>-3.0802207899684992</v>
      </c>
      <c r="M4" s="3">
        <v>-3.4473650236793993</v>
      </c>
      <c r="N4" s="3">
        <v>-3.5223546061759992</v>
      </c>
      <c r="O4" s="3">
        <v>-3.4365664155101991</v>
      </c>
      <c r="P4" s="3">
        <v>-3.290889855143099</v>
      </c>
      <c r="Q4" s="3">
        <v>-2.0813582877428991</v>
      </c>
      <c r="R4" s="3">
        <v>-1.835399058786999</v>
      </c>
      <c r="S4" s="3">
        <v>-1.3319433703809991</v>
      </c>
      <c r="T4" s="3">
        <v>-1.162564302945799</v>
      </c>
      <c r="U4" s="3">
        <v>-0.71055726541629904</v>
      </c>
      <c r="V4" s="3">
        <v>-0.56843566137459911</v>
      </c>
      <c r="W4" s="3">
        <v>-0.25884598970059913</v>
      </c>
      <c r="X4" s="3">
        <v>-0.31001020156589915</v>
      </c>
      <c r="Y4" s="3">
        <v>-0.15579935404909914</v>
      </c>
      <c r="Z4" s="3">
        <v>-0.24362242902599915</v>
      </c>
      <c r="AA4" s="3">
        <v>-0.42833487146409915</v>
      </c>
      <c r="AB4" s="3">
        <v>-0.42763768409459918</v>
      </c>
      <c r="AC4" s="3">
        <v>-0.73062038227489912</v>
      </c>
      <c r="AD4" s="3">
        <v>-1.4719135470873992</v>
      </c>
    </row>
    <row r="5" spans="1:30">
      <c r="B5" s="3">
        <v>0</v>
      </c>
      <c r="C5" s="3">
        <v>0.61045128392600001</v>
      </c>
      <c r="D5" s="3">
        <v>1.2414142077557</v>
      </c>
      <c r="E5" s="3">
        <v>2.0257738317257998</v>
      </c>
      <c r="F5" s="3">
        <v>2.1912789449182997</v>
      </c>
      <c r="G5" s="3">
        <v>2.5794346844892999</v>
      </c>
      <c r="H5" s="3">
        <v>2.4107348104652</v>
      </c>
      <c r="I5" s="3">
        <v>2.8480740068275998</v>
      </c>
      <c r="J5" s="3">
        <v>2.9887158111204997</v>
      </c>
      <c r="K5" s="3">
        <v>3.2564557727961998</v>
      </c>
      <c r="L5" s="3">
        <v>3.205760518545</v>
      </c>
      <c r="M5" s="3">
        <v>3.3879710043497999</v>
      </c>
      <c r="N5" s="3">
        <v>3.4975930958261001</v>
      </c>
      <c r="O5" s="3">
        <v>3.7415105280823999</v>
      </c>
      <c r="P5" s="3">
        <v>3.8064350357889998</v>
      </c>
      <c r="Q5" s="3">
        <v>2.2798654719476996</v>
      </c>
      <c r="R5" s="3">
        <v>1.9435784304507997</v>
      </c>
      <c r="S5" s="3">
        <v>1.7461710701052997</v>
      </c>
      <c r="T5" s="3">
        <v>1.4805008987650998</v>
      </c>
      <c r="U5" s="3">
        <v>1.2821647840061998</v>
      </c>
      <c r="V5" s="3">
        <v>1.2492746626722999</v>
      </c>
      <c r="W5" s="3">
        <v>1.1067230314701999</v>
      </c>
      <c r="X5" s="3">
        <v>1.0990571271882998</v>
      </c>
      <c r="Y5" s="3">
        <v>1.0698036208738999</v>
      </c>
      <c r="Z5" s="3">
        <v>0.95182643616849993</v>
      </c>
      <c r="AA5" s="3">
        <v>1.1457149464893999</v>
      </c>
      <c r="AB5" s="3">
        <v>1.4476147858910999</v>
      </c>
      <c r="AC5" s="3">
        <v>1.7350959650716999</v>
      </c>
      <c r="AD5" s="3">
        <v>1.8765239865993999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Diagramok</vt:lpstr>
      </vt:variant>
      <vt:variant>
        <vt:i4>15</vt:i4>
      </vt:variant>
    </vt:vector>
  </HeadingPairs>
  <TitlesOfParts>
    <vt:vector size="30" baseType="lpstr">
      <vt:lpstr>16. data</vt:lpstr>
      <vt:lpstr>17. data</vt:lpstr>
      <vt:lpstr>18. data</vt:lpstr>
      <vt:lpstr>19. data</vt:lpstr>
      <vt:lpstr>20. data</vt:lpstr>
      <vt:lpstr>21. data</vt:lpstr>
      <vt:lpstr>22. data</vt:lpstr>
      <vt:lpstr>23. data</vt:lpstr>
      <vt:lpstr>24. data</vt:lpstr>
      <vt:lpstr>25. data</vt:lpstr>
      <vt:lpstr>26. data</vt:lpstr>
      <vt:lpstr>27. data</vt:lpstr>
      <vt:lpstr>28. data</vt:lpstr>
      <vt:lpstr>29. data</vt:lpstr>
      <vt:lpstr>30. data</vt:lpstr>
      <vt:lpstr>16. chart</vt:lpstr>
      <vt:lpstr>17. chart</vt:lpstr>
      <vt:lpstr>18. chart</vt:lpstr>
      <vt:lpstr>19. chart</vt:lpstr>
      <vt:lpstr>20. chart</vt:lpstr>
      <vt:lpstr>21. chart</vt:lpstr>
      <vt:lpstr>22. chart</vt:lpstr>
      <vt:lpstr>23. chart</vt:lpstr>
      <vt:lpstr>24. chart</vt:lpstr>
      <vt:lpstr>25. chart</vt:lpstr>
      <vt:lpstr>26. chart</vt:lpstr>
      <vt:lpstr>27. chart</vt:lpstr>
      <vt:lpstr>28. chart</vt:lpstr>
      <vt:lpstr>29. chart</vt:lpstr>
      <vt:lpstr>30. 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2015-04-01T15:40:46Z</dcterms:modified>
</cp:coreProperties>
</file>