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ml.chartshapes+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Ex1.xml" ContentType="application/vnd.ms-office.chartex+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xml" ContentType="application/vnd.openxmlformats-officedocument.drawing+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2.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3.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4.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6.xml" ContentType="application/vnd.openxmlformats-officedocument.drawing+xml"/>
  <Override PartName="/xl/charts/chart45.xml" ContentType="application/vnd.openxmlformats-officedocument.drawingml.chart+xml"/>
  <Override PartName="/xl/drawings/drawing27.xml" ContentType="application/vnd.openxmlformats-officedocument.drawingml.chartshapes+xml"/>
  <Override PartName="/xl/charts/chart4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1.xml" ContentType="application/vnd.openxmlformats-officedocument.drawing+xml"/>
  <Override PartName="/xl/charts/chart51.xml" ContentType="application/vnd.openxmlformats-officedocument.drawingml.chart+xml"/>
  <Override PartName="/xl/charts/style40.xml" ContentType="application/vnd.ms-office.chartstyle+xml"/>
  <Override PartName="/xl/charts/colors40.xml" ContentType="application/vnd.ms-office.chartcolorstyle+xml"/>
  <Override PartName="/xl/charts/chart5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3.xml" ContentType="application/vnd.openxmlformats-officedocument.drawing+xml"/>
  <Override PartName="/xl/charts/chart5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5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57.xml" ContentType="application/vnd.openxmlformats-officedocument.drawingml.chart+xml"/>
  <Override PartName="/xl/charts/style44.xml" ContentType="application/vnd.ms-office.chartstyle+xml"/>
  <Override PartName="/xl/charts/colors44.xml" ContentType="application/vnd.ms-office.chartcolorstyle+xml"/>
  <Override PartName="/xl/charts/chart5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5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ml.chartshapes+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charts/chart6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xml"/>
  <Override PartName="/xl/charts/chart63.xml" ContentType="application/vnd.openxmlformats-officedocument.drawingml.chart+xml"/>
  <Override PartName="/xl/charts/style50.xml" ContentType="application/vnd.ms-office.chartstyle+xml"/>
  <Override PartName="/xl/charts/colors50.xml" ContentType="application/vnd.ms-office.chartcolorstyle+xml"/>
  <Override PartName="/xl/charts/chart6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2.xml" ContentType="application/vnd.openxmlformats-officedocument.drawing+xml"/>
  <Override PartName="/xl/charts/chart65.xml" ContentType="application/vnd.openxmlformats-officedocument.drawingml.chart+xml"/>
  <Override PartName="/xl/charts/style52.xml" ContentType="application/vnd.ms-office.chartstyle+xml"/>
  <Override PartName="/xl/charts/colors52.xml" ContentType="application/vnd.ms-office.chartcolorstyle+xml"/>
  <Override PartName="/xl/charts/chart6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3.xml" ContentType="application/vnd.openxmlformats-officedocument.drawing+xml"/>
  <Override PartName="/xl/charts/chart67.xml" ContentType="application/vnd.openxmlformats-officedocument.drawingml.chart+xml"/>
  <Override PartName="/xl/charts/style54.xml" ContentType="application/vnd.ms-office.chartstyle+xml"/>
  <Override PartName="/xl/charts/colors54.xml" ContentType="application/vnd.ms-office.chartcolorstyle+xml"/>
  <Override PartName="/xl/charts/chart6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4.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5.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6.xml" ContentType="application/vnd.openxmlformats-officedocument.drawing+xml"/>
  <Override PartName="/xl/charts/chartEx2.xml" ContentType="application/vnd.ms-office.chartex+xml"/>
  <Override PartName="/xl/charts/style58.xml" ContentType="application/vnd.ms-office.chartstyle+xml"/>
  <Override PartName="/xl/charts/colors58.xml" ContentType="application/vnd.ms-office.chartcolorstyle+xml"/>
  <Override PartName="/xl/charts/chartEx3.xml" ContentType="application/vnd.ms-office.chartex+xml"/>
  <Override PartName="/xl/charts/style59.xml" ContentType="application/vnd.ms-office.chartstyle+xml"/>
  <Override PartName="/xl/charts/colors59.xml" ContentType="application/vnd.ms-office.chartcolorstyle+xml"/>
  <Override PartName="/xl/drawings/drawing47.xml" ContentType="application/vnd.openxmlformats-officedocument.drawing+xml"/>
  <Override PartName="/xl/charts/chart73.xml" ContentType="application/vnd.openxmlformats-officedocument.drawingml.chart+xml"/>
  <Override PartName="/xl/charts/style60.xml" ContentType="application/vnd.ms-office.chartstyle+xml"/>
  <Override PartName="/xl/charts/colors60.xml" ContentType="application/vnd.ms-office.chartcolorstyle+xml"/>
  <Override PartName="/xl/charts/chart7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8.xml" ContentType="application/vnd.openxmlformats-officedocument.drawing+xml"/>
  <Override PartName="/xl/charts/chart75.xml" ContentType="application/vnd.openxmlformats-officedocument.drawingml.chart+xml"/>
  <Override PartName="/xl/charts/style62.xml" ContentType="application/vnd.ms-office.chartstyle+xml"/>
  <Override PartName="/xl/charts/colors62.xml" ContentType="application/vnd.ms-office.chartcolorstyle+xml"/>
  <Override PartName="/xl/charts/chart7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9.xml" ContentType="application/vnd.openxmlformats-officedocument.drawing+xml"/>
  <Override PartName="/xl/charts/chart77.xml" ContentType="application/vnd.openxmlformats-officedocument.drawingml.chart+xml"/>
  <Override PartName="/xl/charts/style64.xml" ContentType="application/vnd.ms-office.chartstyle+xml"/>
  <Override PartName="/xl/charts/colors64.xml" ContentType="application/vnd.ms-office.chartcolorstyle+xml"/>
  <Override PartName="/xl/charts/chart78.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0.xml" ContentType="application/vnd.openxmlformats-officedocument.drawing+xml"/>
  <Override PartName="/xl/charts/chart79.xml" ContentType="application/vnd.openxmlformats-officedocument.drawingml.chart+xml"/>
  <Override PartName="/xl/charts/style66.xml" ContentType="application/vnd.ms-office.chartstyle+xml"/>
  <Override PartName="/xl/charts/colors66.xml" ContentType="application/vnd.ms-office.chartcolorstyle+xml"/>
  <Override PartName="/xl/charts/chart8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1.xml" ContentType="application/vnd.openxmlformats-officedocument.drawing+xml"/>
  <Override PartName="/xl/charts/chart81.xml" ContentType="application/vnd.openxmlformats-officedocument.drawingml.chart+xml"/>
  <Override PartName="/xl/charts/style68.xml" ContentType="application/vnd.ms-office.chartstyle+xml"/>
  <Override PartName="/xl/charts/colors68.xml" ContentType="application/vnd.ms-office.chartcolorstyle+xml"/>
  <Override PartName="/xl/charts/chart8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2.xml" ContentType="application/vnd.openxmlformats-officedocument.drawing+xml"/>
  <Override PartName="/xl/charts/chart83.xml" ContentType="application/vnd.openxmlformats-officedocument.drawingml.chart+xml"/>
  <Override PartName="/xl/charts/style70.xml" ContentType="application/vnd.ms-office.chartstyle+xml"/>
  <Override PartName="/xl/charts/colors70.xml" ContentType="application/vnd.ms-office.chartcolorstyle+xml"/>
  <Override PartName="/xl/charts/chart84.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3.xml" ContentType="application/vnd.openxmlformats-officedocument.drawing+xml"/>
  <Override PartName="/xl/charts/chart85.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4.xml" ContentType="application/vnd.openxmlformats-officedocument.drawingml.chartshapes+xml"/>
  <Override PartName="/xl/charts/chart86.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87.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7.xml" ContentType="application/vnd.openxmlformats-officedocument.drawingml.chartshapes+xml"/>
  <Override PartName="/xl/charts/chart88.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89.xml" ContentType="application/vnd.openxmlformats-officedocument.drawingml.chart+xml"/>
  <Override PartName="/xl/charts/style76.xml" ContentType="application/vnd.ms-office.chartstyle+xml"/>
  <Override PartName="/xl/charts/colors76.xml" ContentType="application/vnd.ms-office.chartcolorstyle+xml"/>
  <Override PartName="/xl/charts/chart90.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0.xml" ContentType="application/vnd.openxmlformats-officedocument.drawing+xml"/>
  <Override PartName="/xl/charts/chart91.xml" ContentType="application/vnd.openxmlformats-officedocument.drawingml.chart+xml"/>
  <Override PartName="/xl/charts/style78.xml" ContentType="application/vnd.ms-office.chartstyle+xml"/>
  <Override PartName="/xl/charts/colors78.xml" ContentType="application/vnd.ms-office.chartcolorstyle+xml"/>
  <Override PartName="/xl/charts/chart9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1.xml" ContentType="application/vnd.openxmlformats-officedocument.drawing+xml"/>
  <Override PartName="/xl/charts/chart93.xml" ContentType="application/vnd.openxmlformats-officedocument.drawingml.chart+xml"/>
  <Override PartName="/xl/charts/style80.xml" ContentType="application/vnd.ms-office.chartstyle+xml"/>
  <Override PartName="/xl/charts/colors80.xml" ContentType="application/vnd.ms-office.chartcolorstyle+xml"/>
  <Override PartName="/xl/charts/chart94.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3.xml" ContentType="application/vnd.openxmlformats-officedocument.drawing+xml"/>
  <Override PartName="/xl/drawings/drawing64.xml" ContentType="application/vnd.openxmlformats-officedocument.drawing+xml"/>
  <Override PartName="/xl/charts/chart95.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65.xml" ContentType="application/vnd.openxmlformats-officedocument.drawingml.chartshapes+xml"/>
  <Override PartName="/xl/charts/chart96.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97.xml" ContentType="application/vnd.openxmlformats-officedocument.drawingml.chart+xml"/>
  <Override PartName="/xl/charts/style84.xml" ContentType="application/vnd.ms-office.chartstyle+xml"/>
  <Override PartName="/xl/charts/colors84.xml" ContentType="application/vnd.ms-office.chartcolorstyle+xml"/>
  <Override PartName="/xl/charts/chart98.xml" ContentType="application/vnd.openxmlformats-officedocument.drawingml.chart+xml"/>
  <Override PartName="/xl/charts/style85.xml" ContentType="application/vnd.ms-office.chartstyle+xml"/>
  <Override PartName="/xl/charts/colors85.xml" ContentType="application/vnd.ms-office.chartcolorstyle+xml"/>
  <Override PartName="/xl/charts/chart99.xml" ContentType="application/vnd.openxmlformats-officedocument.drawingml.chart+xml"/>
  <Override PartName="/xl/charts/style86.xml" ContentType="application/vnd.ms-office.chartstyle+xml"/>
  <Override PartName="/xl/charts/colors86.xml" ContentType="application/vnd.ms-office.chartcolorstyle+xml"/>
  <Override PartName="/xl/charts/chart100.xml" ContentType="application/vnd.openxmlformats-officedocument.drawingml.chart+xml"/>
  <Override PartName="/xl/charts/style87.xml" ContentType="application/vnd.ms-office.chartstyle+xml"/>
  <Override PartName="/xl/charts/colors8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20 október\"/>
    </mc:Choice>
  </mc:AlternateContent>
  <xr:revisionPtr revIDLastSave="0" documentId="13_ncr:1_{D2CE4157-6DC9-46D5-B9F5-D4550412FB70}" xr6:coauthVersionLast="45" xr6:coauthVersionMax="45" xr10:uidLastSave="{00000000-0000-0000-0000-000000000000}"/>
  <bookViews>
    <workbookView xWindow="-120" yWindow="-120" windowWidth="19440" windowHeight="15000" xr2:uid="{350E7719-E44E-4F5C-9B42-A2D7971932E1}"/>
  </bookViews>
  <sheets>
    <sheet name="Jegyzék_index" sheetId="50" r:id="rId1"/>
    <sheet name="1_ábra_chart" sheetId="75" r:id="rId2"/>
    <sheet name="2_ábra_chart" sheetId="3" r:id="rId3"/>
    <sheet name="3_ábra_chart" sheetId="76" r:id="rId4"/>
    <sheet name="4_ábra_chart" sheetId="5" r:id="rId5"/>
    <sheet name="5_ábra_chart" sheetId="57" r:id="rId6"/>
    <sheet name="6_ábra_chart" sheetId="8" r:id="rId7"/>
    <sheet name="7_ábra_chart" sheetId="6" r:id="rId8"/>
    <sheet name="8_ábra_chart" sheetId="69" r:id="rId9"/>
    <sheet name="9_ábra_chart" sheetId="7" r:id="rId10"/>
    <sheet name="10_ábra_chart" sheetId="74" r:id="rId11"/>
    <sheet name="11_ábra_chart" sheetId="11" r:id="rId12"/>
    <sheet name="12_ábra_chart" sheetId="58" r:id="rId13"/>
    <sheet name="13_ábra_chart" sheetId="51" r:id="rId14"/>
    <sheet name="14_ábra_chart" sheetId="13" r:id="rId15"/>
    <sheet name="15_ábra_chart" sheetId="14" r:id="rId16"/>
    <sheet name="16_ábra_chart" sheetId="15" r:id="rId17"/>
    <sheet name="17_ábra_chart" sheetId="16" r:id="rId18"/>
    <sheet name="18_ábra_chart" sheetId="17" r:id="rId19"/>
    <sheet name="19_ábra_chart" sheetId="20" r:id="rId20"/>
    <sheet name="20_ábra_chart" sheetId="18" r:id="rId21"/>
    <sheet name="21_ábra_chart" sheetId="19" r:id="rId22"/>
    <sheet name="22_ábra_chart" sheetId="21" r:id="rId23"/>
    <sheet name="23_ábra_chart" sheetId="22" r:id="rId24"/>
    <sheet name="24_ábra_chart" sheetId="23" r:id="rId25"/>
    <sheet name="25_ábra_chart" sheetId="62" r:id="rId26"/>
    <sheet name="26_ábra_chart" sheetId="25" r:id="rId27"/>
    <sheet name="27_ábra_chart" sheetId="71" r:id="rId28"/>
    <sheet name="28_ábra_chart" sheetId="26" r:id="rId29"/>
    <sheet name="29_ábra_chart" sheetId="37" r:id="rId30"/>
    <sheet name="30_ábra_chart" sheetId="38" r:id="rId31"/>
    <sheet name="31_ábra_chart" sheetId="39" r:id="rId32"/>
    <sheet name="32_ábra_chart" sheetId="32" r:id="rId33"/>
    <sheet name="33_ábra_chart" sheetId="30" r:id="rId34"/>
    <sheet name="34_ábra_chart" sheetId="31" r:id="rId35"/>
    <sheet name="35_ábra_chart" sheetId="29" r:id="rId36"/>
    <sheet name="36_ábra_chart" sheetId="34" r:id="rId37"/>
    <sheet name="37_ábra_chart" sheetId="33" r:id="rId38"/>
    <sheet name="38_ábra_chart" sheetId="63" r:id="rId39"/>
    <sheet name="39_ábra_chart" sheetId="40" r:id="rId40"/>
    <sheet name="40_ábra_chart" sheetId="41" r:id="rId41"/>
    <sheet name="41_ábra_chart" sheetId="43" r:id="rId42"/>
    <sheet name="42_ábra_chart" sheetId="54" r:id="rId43"/>
    <sheet name="43_ábra_chart" sheetId="73" r:id="rId44"/>
    <sheet name="44_ábra_chart" sheetId="64" r:id="rId45"/>
    <sheet name="45_ábra_chart" sheetId="44" r:id="rId46"/>
    <sheet name="46_ábra_chart" sheetId="45" r:id="rId47"/>
    <sheet name="47_ábra_chart" sheetId="65" r:id="rId48"/>
    <sheet name="48_ábra_chart" sheetId="66" r:id="rId49"/>
    <sheet name="49_ábra_chart" sheetId="67" r:id="rId50"/>
    <sheet name="50_ábra_chart" sheetId="68" r:id="rId51"/>
    <sheet name="51_ábra_chart" sheetId="49" r:id="rId52"/>
    <sheet name="box_2_ábra_chart_1" sheetId="72" r:id="rId53"/>
    <sheet name="Folyósítások_ingtípus" sheetId="42"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1" hidden="1">[1]Market!#REF!</definedName>
    <definedName name="_" localSheetId="12" hidden="1">[1]Market!#REF!</definedName>
    <definedName name="_" localSheetId="14" hidden="1">[1]Market!#REF!</definedName>
    <definedName name="_" localSheetId="15" hidden="1">[1]Market!#REF!</definedName>
    <definedName name="_" localSheetId="16" hidden="1">[1]Market!#REF!</definedName>
    <definedName name="_" localSheetId="17" hidden="1">[1]Market!#REF!</definedName>
    <definedName name="_" localSheetId="18" hidden="1">[1]Market!#REF!</definedName>
    <definedName name="_" localSheetId="19" hidden="1">[1]Market!#REF!</definedName>
    <definedName name="_" localSheetId="20" hidden="1">[1]Market!#REF!</definedName>
    <definedName name="_" localSheetId="21" hidden="1">[1]Market!#REF!</definedName>
    <definedName name="_" localSheetId="22" hidden="1">[1]Market!#REF!</definedName>
    <definedName name="_" localSheetId="23" hidden="1">[1]Market!#REF!</definedName>
    <definedName name="_" localSheetId="24" hidden="1">[1]Market!#REF!</definedName>
    <definedName name="_" localSheetId="25" hidden="1">[1]Market!#REF!</definedName>
    <definedName name="_" localSheetId="32" hidden="1">[1]Market!#REF!</definedName>
    <definedName name="_" localSheetId="33" hidden="1">[1]Market!#REF!</definedName>
    <definedName name="_" localSheetId="34" hidden="1">[1]Market!#REF!</definedName>
    <definedName name="_" localSheetId="35" hidden="1">[1]Market!#REF!</definedName>
    <definedName name="_" localSheetId="5" hidden="1">[2]Market!#REF!</definedName>
    <definedName name="_" localSheetId="51" hidden="1">[2]Market!#REF!</definedName>
    <definedName name="_" localSheetId="6" hidden="1">[2]Market!#REF!</definedName>
    <definedName name="_" localSheetId="7" hidden="1">[2]Market!#REF!</definedName>
    <definedName name="_" localSheetId="9" hidden="1">[2]Market!#REF!</definedName>
    <definedName name="_" localSheetId="52" hidden="1">[2]Market!#REF!</definedName>
    <definedName name="_" hidden="1">[2]Market!#REF!</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8"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9" hidden="1">{"'előző év december'!$A$2:$CP$214"}</definedName>
    <definedName name="____________________________cp1" localSheetId="52"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8"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9" hidden="1">{"'előző év december'!$A$2:$CP$214"}</definedName>
    <definedName name="____________________________cp10" localSheetId="52"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8"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9" hidden="1">{"'előző év december'!$A$2:$CP$214"}</definedName>
    <definedName name="____________________________cp11" localSheetId="52"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8"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9" hidden="1">{"'előző év december'!$A$2:$CP$214"}</definedName>
    <definedName name="____________________________cp2" localSheetId="52"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8"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9" hidden="1">{"'előző év december'!$A$2:$CP$214"}</definedName>
    <definedName name="____________________________cp3" localSheetId="52"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8"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9" hidden="1">{"'előző év december'!$A$2:$CP$214"}</definedName>
    <definedName name="____________________________cp4" localSheetId="52"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8"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9" hidden="1">{"'előző év december'!$A$2:$CP$214"}</definedName>
    <definedName name="____________________________cp5" localSheetId="52"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8"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9" hidden="1">{"'előző év december'!$A$2:$CP$214"}</definedName>
    <definedName name="____________________________cp6" localSheetId="52"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8"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9" hidden="1">{"'előző év december'!$A$2:$CP$214"}</definedName>
    <definedName name="____________________________cp7" localSheetId="52"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8"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9" hidden="1">{"'előző év december'!$A$2:$CP$214"}</definedName>
    <definedName name="____________________________cp8" localSheetId="52"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8"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9" hidden="1">{"'előző év december'!$A$2:$CP$214"}</definedName>
    <definedName name="____________________________cp9" localSheetId="52"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8"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9" hidden="1">{"'előző év december'!$A$2:$CP$214"}</definedName>
    <definedName name="____________________________cpr2" localSheetId="52"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8"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9" hidden="1">{"'előző év december'!$A$2:$CP$214"}</definedName>
    <definedName name="____________________________cpr3" localSheetId="52"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8"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9" hidden="1">{"'előző év december'!$A$2:$CP$214"}</definedName>
    <definedName name="____________________________cpr4" localSheetId="52"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8"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9" hidden="1">{"'előző év december'!$A$2:$CP$214"}</definedName>
    <definedName name="___________________________cp1" localSheetId="52"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8"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9" hidden="1">{"'előző év december'!$A$2:$CP$214"}</definedName>
    <definedName name="___________________________cp10" localSheetId="52"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8"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9" hidden="1">{"'előző év december'!$A$2:$CP$214"}</definedName>
    <definedName name="___________________________cp11" localSheetId="52"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8"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9" hidden="1">{"'előző év december'!$A$2:$CP$214"}</definedName>
    <definedName name="___________________________cp2" localSheetId="52"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8"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9" hidden="1">{"'előző év december'!$A$2:$CP$214"}</definedName>
    <definedName name="___________________________cp3" localSheetId="52"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8"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9" hidden="1">{"'előző év december'!$A$2:$CP$214"}</definedName>
    <definedName name="___________________________cp4" localSheetId="52"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8"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9" hidden="1">{"'előző év december'!$A$2:$CP$214"}</definedName>
    <definedName name="___________________________cp5" localSheetId="52"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8"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9" hidden="1">{"'előző év december'!$A$2:$CP$214"}</definedName>
    <definedName name="___________________________cp6" localSheetId="52"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8"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9" hidden="1">{"'előző év december'!$A$2:$CP$214"}</definedName>
    <definedName name="___________________________cp7" localSheetId="52"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8"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9" hidden="1">{"'előző év december'!$A$2:$CP$214"}</definedName>
    <definedName name="___________________________cp8" localSheetId="52"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8"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9" hidden="1">{"'előző év december'!$A$2:$CP$214"}</definedName>
    <definedName name="___________________________cp9" localSheetId="52"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8"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9" hidden="1">{"'előző év december'!$A$2:$CP$214"}</definedName>
    <definedName name="___________________________cpr2" localSheetId="52"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8"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9" hidden="1">{"'előző év december'!$A$2:$CP$214"}</definedName>
    <definedName name="___________________________cpr3" localSheetId="52"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8"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9" hidden="1">{"'előző év december'!$A$2:$CP$214"}</definedName>
    <definedName name="___________________________cpr4" localSheetId="52"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8"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9" hidden="1">{"'előző év december'!$A$2:$CP$214"}</definedName>
    <definedName name="__________________________cp1" localSheetId="52"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8"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9" hidden="1">{"'előző év december'!$A$2:$CP$214"}</definedName>
    <definedName name="__________________________cp10" localSheetId="52"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8"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9" hidden="1">{"'előző év december'!$A$2:$CP$214"}</definedName>
    <definedName name="__________________________cp11" localSheetId="52"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8"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9" hidden="1">{"'előző év december'!$A$2:$CP$214"}</definedName>
    <definedName name="__________________________cp2" localSheetId="52"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8"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9" hidden="1">{"'előző év december'!$A$2:$CP$214"}</definedName>
    <definedName name="__________________________cp3" localSheetId="52"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8"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9" hidden="1">{"'előző év december'!$A$2:$CP$214"}</definedName>
    <definedName name="__________________________cp4" localSheetId="52"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8"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9" hidden="1">{"'előző év december'!$A$2:$CP$214"}</definedName>
    <definedName name="__________________________cp5" localSheetId="52"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8"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9" hidden="1">{"'előző év december'!$A$2:$CP$214"}</definedName>
    <definedName name="__________________________cp6" localSheetId="52"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8"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9" hidden="1">{"'előző év december'!$A$2:$CP$214"}</definedName>
    <definedName name="__________________________cp7" localSheetId="52"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8"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9" hidden="1">{"'előző év december'!$A$2:$CP$214"}</definedName>
    <definedName name="__________________________cp8" localSheetId="52"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8"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9" hidden="1">{"'előző év december'!$A$2:$CP$214"}</definedName>
    <definedName name="__________________________cp9" localSheetId="52"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8"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9" hidden="1">{"'előző év december'!$A$2:$CP$214"}</definedName>
    <definedName name="__________________________cpr2" localSheetId="52"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8"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9" hidden="1">{"'előző év december'!$A$2:$CP$214"}</definedName>
    <definedName name="__________________________cpr3" localSheetId="52"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8"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9" hidden="1">{"'előző év december'!$A$2:$CP$214"}</definedName>
    <definedName name="__________________________cpr4" localSheetId="52"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8"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9" hidden="1">{"'előző év december'!$A$2:$CP$214"}</definedName>
    <definedName name="_________________________cp1" localSheetId="52"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8"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9" hidden="1">{"'előző év december'!$A$2:$CP$214"}</definedName>
    <definedName name="_________________________cp10" localSheetId="52"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8"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9" hidden="1">{"'előző év december'!$A$2:$CP$214"}</definedName>
    <definedName name="_________________________cp11" localSheetId="52"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8"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9" hidden="1">{"'előző év december'!$A$2:$CP$214"}</definedName>
    <definedName name="_________________________cp2" localSheetId="52"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8"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9" hidden="1">{"'előző év december'!$A$2:$CP$214"}</definedName>
    <definedName name="_________________________cp3" localSheetId="52"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8"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9" hidden="1">{"'előző év december'!$A$2:$CP$214"}</definedName>
    <definedName name="_________________________cp4" localSheetId="52"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8"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9" hidden="1">{"'előző év december'!$A$2:$CP$214"}</definedName>
    <definedName name="_________________________cp5" localSheetId="52"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8"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9" hidden="1">{"'előző év december'!$A$2:$CP$214"}</definedName>
    <definedName name="_________________________cp6" localSheetId="52"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8"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9" hidden="1">{"'előző év december'!$A$2:$CP$214"}</definedName>
    <definedName name="_________________________cp7" localSheetId="52"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8"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9" hidden="1">{"'előző év december'!$A$2:$CP$214"}</definedName>
    <definedName name="_________________________cp8" localSheetId="52"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8"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9" hidden="1">{"'előző év december'!$A$2:$CP$214"}</definedName>
    <definedName name="_________________________cp9" localSheetId="52"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8"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9" hidden="1">{"'előző év december'!$A$2:$CP$214"}</definedName>
    <definedName name="_________________________cpr2" localSheetId="52"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8"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9" hidden="1">{"'előző év december'!$A$2:$CP$214"}</definedName>
    <definedName name="_________________________cpr3" localSheetId="52"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8"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9" hidden="1">{"'előző év december'!$A$2:$CP$214"}</definedName>
    <definedName name="_________________________cpr4" localSheetId="52"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8"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9" hidden="1">{"'előző év december'!$A$2:$CP$214"}</definedName>
    <definedName name="________________________cp1" localSheetId="52"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8"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9" hidden="1">{"'előző év december'!$A$2:$CP$214"}</definedName>
    <definedName name="________________________cp10" localSheetId="52"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8"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9" hidden="1">{"'előző év december'!$A$2:$CP$214"}</definedName>
    <definedName name="________________________cp11" localSheetId="52"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8"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9" hidden="1">{"'előző év december'!$A$2:$CP$214"}</definedName>
    <definedName name="________________________cp2" localSheetId="52"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8"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9" hidden="1">{"'előző év december'!$A$2:$CP$214"}</definedName>
    <definedName name="________________________cp3" localSheetId="52"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8"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9" hidden="1">{"'előző év december'!$A$2:$CP$214"}</definedName>
    <definedName name="________________________cp4" localSheetId="52"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8"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9" hidden="1">{"'előző év december'!$A$2:$CP$214"}</definedName>
    <definedName name="________________________cp5" localSheetId="52"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8"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9" hidden="1">{"'előző év december'!$A$2:$CP$214"}</definedName>
    <definedName name="________________________cp6" localSheetId="52"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8"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9" hidden="1">{"'előző év december'!$A$2:$CP$214"}</definedName>
    <definedName name="________________________cp7" localSheetId="52"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8"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9" hidden="1">{"'előző év december'!$A$2:$CP$214"}</definedName>
    <definedName name="________________________cp8" localSheetId="52"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8"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9" hidden="1">{"'előző év december'!$A$2:$CP$214"}</definedName>
    <definedName name="________________________cp9" localSheetId="52"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8"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9" hidden="1">{"'előző év december'!$A$2:$CP$214"}</definedName>
    <definedName name="________________________cpr2" localSheetId="52"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8"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9" hidden="1">{"'előző év december'!$A$2:$CP$214"}</definedName>
    <definedName name="________________________cpr3" localSheetId="52"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8"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9" hidden="1">{"'előző év december'!$A$2:$CP$214"}</definedName>
    <definedName name="________________________cpr4" localSheetId="52"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8"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9" hidden="1">{"'előző év december'!$A$2:$CP$214"}</definedName>
    <definedName name="_______________________cp1" localSheetId="52"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8"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9" hidden="1">{"'előző év december'!$A$2:$CP$214"}</definedName>
    <definedName name="_______________________cp10" localSheetId="52"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8"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9" hidden="1">{"'előző év december'!$A$2:$CP$214"}</definedName>
    <definedName name="_______________________cp11" localSheetId="52"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8"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9" hidden="1">{"'előző év december'!$A$2:$CP$214"}</definedName>
    <definedName name="_______________________cp2" localSheetId="52"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8"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9" hidden="1">{"'előző év december'!$A$2:$CP$214"}</definedName>
    <definedName name="_______________________cp3" localSheetId="52"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8"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9" hidden="1">{"'előző év december'!$A$2:$CP$214"}</definedName>
    <definedName name="_______________________cp4" localSheetId="52"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8"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9" hidden="1">{"'előző év december'!$A$2:$CP$214"}</definedName>
    <definedName name="_______________________cp5" localSheetId="52"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8"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9" hidden="1">{"'előző év december'!$A$2:$CP$214"}</definedName>
    <definedName name="_______________________cp6" localSheetId="52"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8"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9" hidden="1">{"'előző év december'!$A$2:$CP$214"}</definedName>
    <definedName name="_______________________cp7" localSheetId="52"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8"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9" hidden="1">{"'előző év december'!$A$2:$CP$214"}</definedName>
    <definedName name="_______________________cp8" localSheetId="52"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8"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9" hidden="1">{"'előző év december'!$A$2:$CP$214"}</definedName>
    <definedName name="_______________________cp9" localSheetId="52"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8"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9" hidden="1">{"'előző év december'!$A$2:$CP$214"}</definedName>
    <definedName name="_______________________cpr2" localSheetId="52"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8"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9" hidden="1">{"'előző év december'!$A$2:$CP$214"}</definedName>
    <definedName name="_______________________cpr3" localSheetId="52"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8"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9" hidden="1">{"'előző év december'!$A$2:$CP$214"}</definedName>
    <definedName name="_______________________cpr4" localSheetId="52"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8"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9" hidden="1">{"'előző év december'!$A$2:$CP$214"}</definedName>
    <definedName name="______________________cp1" localSheetId="52"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8"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9" hidden="1">{"'előző év december'!$A$2:$CP$214"}</definedName>
    <definedName name="______________________cp10" localSheetId="52"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8"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9" hidden="1">{"'előző év december'!$A$2:$CP$214"}</definedName>
    <definedName name="______________________cp11" localSheetId="52"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8"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9" hidden="1">{"'előző év december'!$A$2:$CP$214"}</definedName>
    <definedName name="______________________cp2" localSheetId="52"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8"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9" hidden="1">{"'előző év december'!$A$2:$CP$214"}</definedName>
    <definedName name="______________________cp3" localSheetId="52"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8"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9" hidden="1">{"'előző év december'!$A$2:$CP$214"}</definedName>
    <definedName name="______________________cp4" localSheetId="52"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8"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9" hidden="1">{"'előző év december'!$A$2:$CP$214"}</definedName>
    <definedName name="______________________cp5" localSheetId="52"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8"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9" hidden="1">{"'előző év december'!$A$2:$CP$214"}</definedName>
    <definedName name="______________________cp6" localSheetId="52"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8"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9" hidden="1">{"'előző év december'!$A$2:$CP$214"}</definedName>
    <definedName name="______________________cp7" localSheetId="52"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8"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9" hidden="1">{"'előző év december'!$A$2:$CP$214"}</definedName>
    <definedName name="______________________cp8" localSheetId="52"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8"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9" hidden="1">{"'előző év december'!$A$2:$CP$214"}</definedName>
    <definedName name="______________________cp9" localSheetId="52"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8"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9" hidden="1">{"'előző év december'!$A$2:$CP$214"}</definedName>
    <definedName name="______________________cpr2" localSheetId="52"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8"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9" hidden="1">{"'előző év december'!$A$2:$CP$214"}</definedName>
    <definedName name="______________________cpr3" localSheetId="52"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8"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9" hidden="1">{"'előző év december'!$A$2:$CP$214"}</definedName>
    <definedName name="______________________cpr4" localSheetId="52"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8"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9" hidden="1">{"'előző év december'!$A$2:$CP$214"}</definedName>
    <definedName name="_____________________cp1" localSheetId="52"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8"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9" hidden="1">{"'előző év december'!$A$2:$CP$214"}</definedName>
    <definedName name="_____________________cp10" localSheetId="52"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8"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9" hidden="1">{"'előző év december'!$A$2:$CP$214"}</definedName>
    <definedName name="_____________________cp11" localSheetId="52"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8"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9" hidden="1">{"'előző év december'!$A$2:$CP$214"}</definedName>
    <definedName name="_____________________cp2" localSheetId="52"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8"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9" hidden="1">{"'előző év december'!$A$2:$CP$214"}</definedName>
    <definedName name="_____________________cp3" localSheetId="52"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8"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9" hidden="1">{"'előző év december'!$A$2:$CP$214"}</definedName>
    <definedName name="_____________________cp4" localSheetId="52"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8"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9" hidden="1">{"'előző év december'!$A$2:$CP$214"}</definedName>
    <definedName name="_____________________cp5" localSheetId="52"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8"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9" hidden="1">{"'előző év december'!$A$2:$CP$214"}</definedName>
    <definedName name="_____________________cp6" localSheetId="52"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8"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9" hidden="1">{"'előző év december'!$A$2:$CP$214"}</definedName>
    <definedName name="_____________________cp7" localSheetId="52"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8"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9" hidden="1">{"'előző év december'!$A$2:$CP$214"}</definedName>
    <definedName name="_____________________cp8" localSheetId="52"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8"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9" hidden="1">{"'előző év december'!$A$2:$CP$214"}</definedName>
    <definedName name="_____________________cp9" localSheetId="52"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8"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9" hidden="1">{"'előző év december'!$A$2:$CP$214"}</definedName>
    <definedName name="_____________________cpr2" localSheetId="52"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8"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9" hidden="1">{"'előző év december'!$A$2:$CP$214"}</definedName>
    <definedName name="_____________________cpr3" localSheetId="52"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8"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9" hidden="1">{"'előző év december'!$A$2:$CP$214"}</definedName>
    <definedName name="_____________________cpr4" localSheetId="52"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8"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9" hidden="1">{"'előző év december'!$A$2:$CP$214"}</definedName>
    <definedName name="____________________cp1" localSheetId="52"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8"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9" hidden="1">{"'előző év december'!$A$2:$CP$214"}</definedName>
    <definedName name="____________________cp10" localSheetId="52"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8"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9" hidden="1">{"'előző év december'!$A$2:$CP$214"}</definedName>
    <definedName name="____________________cp11" localSheetId="52"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8"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9" hidden="1">{"'előző év december'!$A$2:$CP$214"}</definedName>
    <definedName name="____________________cp2" localSheetId="52"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8"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9" hidden="1">{"'előző év december'!$A$2:$CP$214"}</definedName>
    <definedName name="____________________cp3" localSheetId="52"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8"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9" hidden="1">{"'előző év december'!$A$2:$CP$214"}</definedName>
    <definedName name="____________________cp4" localSheetId="52"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8"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9" hidden="1">{"'előző év december'!$A$2:$CP$214"}</definedName>
    <definedName name="____________________cp5" localSheetId="52"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8"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9" hidden="1">{"'előző év december'!$A$2:$CP$214"}</definedName>
    <definedName name="____________________cp6" localSheetId="52"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8"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9" hidden="1">{"'előző év december'!$A$2:$CP$214"}</definedName>
    <definedName name="____________________cp7" localSheetId="52"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8"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9" hidden="1">{"'előző év december'!$A$2:$CP$214"}</definedName>
    <definedName name="____________________cp8" localSheetId="52"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8"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9" hidden="1">{"'előző év december'!$A$2:$CP$214"}</definedName>
    <definedName name="____________________cp9" localSheetId="52"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8"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9" hidden="1">{"'előző év december'!$A$2:$CP$214"}</definedName>
    <definedName name="____________________cpr2" localSheetId="52"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8"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9" hidden="1">{"'előző év december'!$A$2:$CP$214"}</definedName>
    <definedName name="____________________cpr3" localSheetId="52"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8"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9" hidden="1">{"'előző év december'!$A$2:$CP$214"}</definedName>
    <definedName name="____________________cpr4" localSheetId="52"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8"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9" hidden="1">{"'előző év december'!$A$2:$CP$214"}</definedName>
    <definedName name="___________________cp1" localSheetId="52"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8"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9" hidden="1">{"'előző év december'!$A$2:$CP$214"}</definedName>
    <definedName name="___________________cp10" localSheetId="52"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8"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9" hidden="1">{"'előző év december'!$A$2:$CP$214"}</definedName>
    <definedName name="___________________cp11" localSheetId="52"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8"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9" hidden="1">{"'előző év december'!$A$2:$CP$214"}</definedName>
    <definedName name="___________________cp2" localSheetId="52"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8"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9" hidden="1">{"'előző év december'!$A$2:$CP$214"}</definedName>
    <definedName name="___________________cp3" localSheetId="52"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8"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9" hidden="1">{"'előző év december'!$A$2:$CP$214"}</definedName>
    <definedName name="___________________cp4" localSheetId="52"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8"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9" hidden="1">{"'előző év december'!$A$2:$CP$214"}</definedName>
    <definedName name="___________________cp5" localSheetId="52"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8"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9" hidden="1">{"'előző év december'!$A$2:$CP$214"}</definedName>
    <definedName name="___________________cp6" localSheetId="52"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8"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9" hidden="1">{"'előző év december'!$A$2:$CP$214"}</definedName>
    <definedName name="___________________cp7" localSheetId="52"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8"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9" hidden="1">{"'előző év december'!$A$2:$CP$214"}</definedName>
    <definedName name="___________________cp8" localSheetId="52"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8"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9" hidden="1">{"'előző év december'!$A$2:$CP$214"}</definedName>
    <definedName name="___________________cp9" localSheetId="52"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8"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9" hidden="1">{"'előző év december'!$A$2:$CP$214"}</definedName>
    <definedName name="___________________cpr2" localSheetId="52"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8"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9" hidden="1">{"'előző év december'!$A$2:$CP$214"}</definedName>
    <definedName name="___________________cpr3" localSheetId="52"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8"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9" hidden="1">{"'előző év december'!$A$2:$CP$214"}</definedName>
    <definedName name="___________________cpr4" localSheetId="52"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8"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9" hidden="1">{"'előző év december'!$A$2:$CP$214"}</definedName>
    <definedName name="__________________cp1" localSheetId="52"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8"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9" hidden="1">{"'előző év december'!$A$2:$CP$214"}</definedName>
    <definedName name="__________________cp10" localSheetId="52"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8"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9" hidden="1">{"'előző év december'!$A$2:$CP$214"}</definedName>
    <definedName name="__________________cp11" localSheetId="52"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8"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9" hidden="1">{"'előző év december'!$A$2:$CP$214"}</definedName>
    <definedName name="__________________cp2" localSheetId="52"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8"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9" hidden="1">{"'előző év december'!$A$2:$CP$214"}</definedName>
    <definedName name="__________________cp3" localSheetId="52"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8"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9" hidden="1">{"'előző év december'!$A$2:$CP$214"}</definedName>
    <definedName name="__________________cp4" localSheetId="52"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8"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9" hidden="1">{"'előző év december'!$A$2:$CP$214"}</definedName>
    <definedName name="__________________cp5" localSheetId="52"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8"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9" hidden="1">{"'előző év december'!$A$2:$CP$214"}</definedName>
    <definedName name="__________________cp6" localSheetId="52"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8"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9" hidden="1">{"'előző év december'!$A$2:$CP$214"}</definedName>
    <definedName name="__________________cp7" localSheetId="52"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8"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9" hidden="1">{"'előző év december'!$A$2:$CP$214"}</definedName>
    <definedName name="__________________cp8" localSheetId="52"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8"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9" hidden="1">{"'előző év december'!$A$2:$CP$214"}</definedName>
    <definedName name="__________________cp9" localSheetId="52"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8"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9" hidden="1">{"'előző év december'!$A$2:$CP$214"}</definedName>
    <definedName name="__________________cpr2" localSheetId="52"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8"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9" hidden="1">{"'előző év december'!$A$2:$CP$214"}</definedName>
    <definedName name="__________________cpr3" localSheetId="52"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8"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9" hidden="1">{"'előző év december'!$A$2:$CP$214"}</definedName>
    <definedName name="__________________cpr4" localSheetId="52"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8"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9" hidden="1">{"'előző év december'!$A$2:$CP$214"}</definedName>
    <definedName name="_________________cp1" localSheetId="52" hidden="1">{"'előző év december'!$A$2:$CP$214"}</definedName>
    <definedName name="_________________cp1" localSheetId="0" hidden="1">{"'előző év december'!$A$2:$CP$214"}</definedName>
    <definedName name="_________________cp1"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8"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9" hidden="1">{"'előző év december'!$A$2:$CP$214"}</definedName>
    <definedName name="_________________cp10" localSheetId="52"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8"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9" hidden="1">{"'előző év december'!$A$2:$CP$214"}</definedName>
    <definedName name="_________________cp11" localSheetId="52" hidden="1">{"'előző év december'!$A$2:$CP$214"}</definedName>
    <definedName name="_________________cp11" localSheetId="0" hidden="1">{"'előző év december'!$A$2:$CP$214"}</definedName>
    <definedName name="_________________cp11"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8"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9" hidden="1">{"'előző év december'!$A$2:$CP$214"}</definedName>
    <definedName name="_________________cp2" localSheetId="52" hidden="1">{"'előző év december'!$A$2:$CP$214"}</definedName>
    <definedName name="_________________cp2" localSheetId="0" hidden="1">{"'előző év december'!$A$2:$CP$214"}</definedName>
    <definedName name="_________________cp2"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8"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9" hidden="1">{"'előző év december'!$A$2:$CP$214"}</definedName>
    <definedName name="_________________cp3" localSheetId="52" hidden="1">{"'előző év december'!$A$2:$CP$214"}</definedName>
    <definedName name="_________________cp3" localSheetId="0" hidden="1">{"'előző év december'!$A$2:$CP$214"}</definedName>
    <definedName name="_________________cp3"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8"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9" hidden="1">{"'előző év december'!$A$2:$CP$214"}</definedName>
    <definedName name="_________________cp4" localSheetId="52" hidden="1">{"'előző év december'!$A$2:$CP$214"}</definedName>
    <definedName name="_________________cp4" localSheetId="0" hidden="1">{"'előző év december'!$A$2:$CP$214"}</definedName>
    <definedName name="_________________cp4"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8"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9" hidden="1">{"'előző év december'!$A$2:$CP$214"}</definedName>
    <definedName name="_________________cp5" localSheetId="52" hidden="1">{"'előző év december'!$A$2:$CP$214"}</definedName>
    <definedName name="_________________cp5" localSheetId="0" hidden="1">{"'előző év december'!$A$2:$CP$214"}</definedName>
    <definedName name="_________________cp5"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8"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9" hidden="1">{"'előző év december'!$A$2:$CP$214"}</definedName>
    <definedName name="_________________cp6" localSheetId="52" hidden="1">{"'előző év december'!$A$2:$CP$214"}</definedName>
    <definedName name="_________________cp6" localSheetId="0" hidden="1">{"'előző év december'!$A$2:$CP$214"}</definedName>
    <definedName name="_________________cp6"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8"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9" hidden="1">{"'előző év december'!$A$2:$CP$214"}</definedName>
    <definedName name="_________________cp7" localSheetId="52" hidden="1">{"'előző év december'!$A$2:$CP$214"}</definedName>
    <definedName name="_________________cp7" localSheetId="0" hidden="1">{"'előző év december'!$A$2:$CP$214"}</definedName>
    <definedName name="_________________cp7"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8"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9" hidden="1">{"'előző év december'!$A$2:$CP$214"}</definedName>
    <definedName name="_________________cp8" localSheetId="52" hidden="1">{"'előző év december'!$A$2:$CP$214"}</definedName>
    <definedName name="_________________cp8" localSheetId="0" hidden="1">{"'előző év december'!$A$2:$CP$214"}</definedName>
    <definedName name="_________________cp8"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8"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9" hidden="1">{"'előző év december'!$A$2:$CP$214"}</definedName>
    <definedName name="_________________cp9" localSheetId="52" hidden="1">{"'előző év december'!$A$2:$CP$214"}</definedName>
    <definedName name="_________________cp9" localSheetId="0" hidden="1">{"'előző év december'!$A$2:$CP$214"}</definedName>
    <definedName name="_________________cp9"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8"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9" hidden="1">{"'előző év december'!$A$2:$CP$214"}</definedName>
    <definedName name="_________________cpr2" localSheetId="52"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8"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9" hidden="1">{"'előző év december'!$A$2:$CP$214"}</definedName>
    <definedName name="_________________cpr3" localSheetId="52"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8"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9" hidden="1">{"'előző év december'!$A$2:$CP$214"}</definedName>
    <definedName name="_________________cpr4" localSheetId="52" hidden="1">{"'előző év december'!$A$2:$CP$214"}</definedName>
    <definedName name="_________________cpr4" localSheetId="0" hidden="1">{"'előző év december'!$A$2:$CP$214"}</definedName>
    <definedName name="_________________cpr4"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8"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9" hidden="1">{"'előző év december'!$A$2:$CP$214"}</definedName>
    <definedName name="________________cp1" localSheetId="52" hidden="1">{"'előző év december'!$A$2:$CP$214"}</definedName>
    <definedName name="________________cp1" localSheetId="0" hidden="1">{"'előző év december'!$A$2:$CP$214"}</definedName>
    <definedName name="________________cp1"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8"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9" hidden="1">{"'előző év december'!$A$2:$CP$214"}</definedName>
    <definedName name="________________cp10" localSheetId="52" hidden="1">{"'előző év december'!$A$2:$CP$214"}</definedName>
    <definedName name="________________cp10" localSheetId="0" hidden="1">{"'előző év december'!$A$2:$CP$214"}</definedName>
    <definedName name="________________cp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8"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9" hidden="1">{"'előző év december'!$A$2:$CP$214"}</definedName>
    <definedName name="________________cp11" localSheetId="52" hidden="1">{"'előző év december'!$A$2:$CP$214"}</definedName>
    <definedName name="________________cp11" localSheetId="0" hidden="1">{"'előző év december'!$A$2:$CP$214"}</definedName>
    <definedName name="________________cp11"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8"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9" hidden="1">{"'előző év december'!$A$2:$CP$214"}</definedName>
    <definedName name="________________cp2" localSheetId="52" hidden="1">{"'előző év december'!$A$2:$CP$214"}</definedName>
    <definedName name="________________cp2" localSheetId="0" hidden="1">{"'előző év december'!$A$2:$CP$214"}</definedName>
    <definedName name="________________cp2"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8"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9" hidden="1">{"'előző év december'!$A$2:$CP$214"}</definedName>
    <definedName name="________________cp3" localSheetId="52" hidden="1">{"'előző év december'!$A$2:$CP$214"}</definedName>
    <definedName name="________________cp3" localSheetId="0" hidden="1">{"'előző év december'!$A$2:$CP$214"}</definedName>
    <definedName name="________________cp3"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8"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9" hidden="1">{"'előző év december'!$A$2:$CP$214"}</definedName>
    <definedName name="________________cp4" localSheetId="52" hidden="1">{"'előző év december'!$A$2:$CP$214"}</definedName>
    <definedName name="________________cp4" localSheetId="0" hidden="1">{"'előző év december'!$A$2:$CP$214"}</definedName>
    <definedName name="________________cp4"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8"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9" hidden="1">{"'előző év december'!$A$2:$CP$214"}</definedName>
    <definedName name="________________cp5" localSheetId="52" hidden="1">{"'előző év december'!$A$2:$CP$214"}</definedName>
    <definedName name="________________cp5" localSheetId="0" hidden="1">{"'előző év december'!$A$2:$CP$214"}</definedName>
    <definedName name="________________cp5"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8"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9" hidden="1">{"'előző év december'!$A$2:$CP$214"}</definedName>
    <definedName name="________________cp6" localSheetId="52" hidden="1">{"'előző év december'!$A$2:$CP$214"}</definedName>
    <definedName name="________________cp6" localSheetId="0" hidden="1">{"'előző év december'!$A$2:$CP$214"}</definedName>
    <definedName name="________________cp6"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8"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9" hidden="1">{"'előző év december'!$A$2:$CP$214"}</definedName>
    <definedName name="________________cp7" localSheetId="52" hidden="1">{"'előző év december'!$A$2:$CP$214"}</definedName>
    <definedName name="________________cp7" localSheetId="0" hidden="1">{"'előző év december'!$A$2:$CP$214"}</definedName>
    <definedName name="________________cp7"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8"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9" hidden="1">{"'előző év december'!$A$2:$CP$214"}</definedName>
    <definedName name="________________cp8" localSheetId="52" hidden="1">{"'előző év december'!$A$2:$CP$214"}</definedName>
    <definedName name="________________cp8" localSheetId="0" hidden="1">{"'előző év december'!$A$2:$CP$214"}</definedName>
    <definedName name="________________cp8"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8"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9" hidden="1">{"'előző év december'!$A$2:$CP$214"}</definedName>
    <definedName name="________________cp9" localSheetId="52" hidden="1">{"'előző év december'!$A$2:$CP$214"}</definedName>
    <definedName name="________________cp9" localSheetId="0" hidden="1">{"'előző év december'!$A$2:$CP$214"}</definedName>
    <definedName name="________________cp9"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8"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9" hidden="1">{"'előző év december'!$A$2:$CP$214"}</definedName>
    <definedName name="________________cpr2" localSheetId="52" hidden="1">{"'előző év december'!$A$2:$CP$214"}</definedName>
    <definedName name="________________cpr2" localSheetId="0" hidden="1">{"'előző év december'!$A$2:$CP$214"}</definedName>
    <definedName name="________________cpr2"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8"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9" hidden="1">{"'előző év december'!$A$2:$CP$214"}</definedName>
    <definedName name="________________cpr3" localSheetId="52" hidden="1">{"'előző év december'!$A$2:$CP$214"}</definedName>
    <definedName name="________________cpr3" localSheetId="0" hidden="1">{"'előző év december'!$A$2:$CP$214"}</definedName>
    <definedName name="________________cpr3"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8"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9" hidden="1">{"'előző év december'!$A$2:$CP$214"}</definedName>
    <definedName name="________________cpr4" localSheetId="52" hidden="1">{"'előző év december'!$A$2:$CP$214"}</definedName>
    <definedName name="________________cpr4" localSheetId="0" hidden="1">{"'előző év december'!$A$2:$CP$214"}</definedName>
    <definedName name="________________cpr4"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8"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9" hidden="1">{"'előző év december'!$A$2:$CP$214"}</definedName>
    <definedName name="_______________cp1" localSheetId="52" hidden="1">{"'előző év december'!$A$2:$CP$214"}</definedName>
    <definedName name="_______________cp1" localSheetId="0" hidden="1">{"'előző év december'!$A$2:$CP$214"}</definedName>
    <definedName name="_______________cp1"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8"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9" hidden="1">{"'előző év december'!$A$2:$CP$214"}</definedName>
    <definedName name="_______________cp10" localSheetId="52" hidden="1">{"'előző év december'!$A$2:$CP$214"}</definedName>
    <definedName name="_______________cp10" localSheetId="0" hidden="1">{"'előző év december'!$A$2:$CP$214"}</definedName>
    <definedName name="_______________cp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8"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9" hidden="1">{"'előző év december'!$A$2:$CP$214"}</definedName>
    <definedName name="_______________cp11" localSheetId="52" hidden="1">{"'előző év december'!$A$2:$CP$214"}</definedName>
    <definedName name="_______________cp11" localSheetId="0" hidden="1">{"'előző év december'!$A$2:$CP$214"}</definedName>
    <definedName name="_______________cp11"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8"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9" hidden="1">{"'előző év december'!$A$2:$CP$214"}</definedName>
    <definedName name="_______________cp2" localSheetId="52" hidden="1">{"'előző év december'!$A$2:$CP$214"}</definedName>
    <definedName name="_______________cp2" localSheetId="0" hidden="1">{"'előző év december'!$A$2:$CP$214"}</definedName>
    <definedName name="_______________cp2"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8"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9" hidden="1">{"'előző év december'!$A$2:$CP$214"}</definedName>
    <definedName name="_______________cp3" localSheetId="52" hidden="1">{"'előző év december'!$A$2:$CP$214"}</definedName>
    <definedName name="_______________cp3" localSheetId="0" hidden="1">{"'előző év december'!$A$2:$CP$214"}</definedName>
    <definedName name="_______________cp3"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8"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9" hidden="1">{"'előző év december'!$A$2:$CP$214"}</definedName>
    <definedName name="_______________cp4" localSheetId="52" hidden="1">{"'előző év december'!$A$2:$CP$214"}</definedName>
    <definedName name="_______________cp4" localSheetId="0" hidden="1">{"'előző év december'!$A$2:$CP$214"}</definedName>
    <definedName name="_______________cp4"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8"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9" hidden="1">{"'előző év december'!$A$2:$CP$214"}</definedName>
    <definedName name="_______________cp5" localSheetId="52" hidden="1">{"'előző év december'!$A$2:$CP$214"}</definedName>
    <definedName name="_______________cp5" localSheetId="0" hidden="1">{"'előző év december'!$A$2:$CP$214"}</definedName>
    <definedName name="_______________cp5"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8"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9" hidden="1">{"'előző év december'!$A$2:$CP$214"}</definedName>
    <definedName name="_______________cp6" localSheetId="52" hidden="1">{"'előző év december'!$A$2:$CP$214"}</definedName>
    <definedName name="_______________cp6" localSheetId="0" hidden="1">{"'előző év december'!$A$2:$CP$214"}</definedName>
    <definedName name="_______________cp6"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8"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9" hidden="1">{"'előző év december'!$A$2:$CP$214"}</definedName>
    <definedName name="_______________cp7" localSheetId="52" hidden="1">{"'előző év december'!$A$2:$CP$214"}</definedName>
    <definedName name="_______________cp7" localSheetId="0" hidden="1">{"'előző év december'!$A$2:$CP$214"}</definedName>
    <definedName name="_______________cp7"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8"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9" hidden="1">{"'előző év december'!$A$2:$CP$214"}</definedName>
    <definedName name="_______________cp8" localSheetId="52" hidden="1">{"'előző év december'!$A$2:$CP$214"}</definedName>
    <definedName name="_______________cp8" localSheetId="0" hidden="1">{"'előző év december'!$A$2:$CP$214"}</definedName>
    <definedName name="_______________cp8"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8"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9" hidden="1">{"'előző év december'!$A$2:$CP$214"}</definedName>
    <definedName name="_______________cp9" localSheetId="52" hidden="1">{"'előző év december'!$A$2:$CP$214"}</definedName>
    <definedName name="_______________cp9" localSheetId="0" hidden="1">{"'előző év december'!$A$2:$CP$214"}</definedName>
    <definedName name="_______________cp9"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8"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9" hidden="1">{"'előző év december'!$A$2:$CP$214"}</definedName>
    <definedName name="_______________cpr2" localSheetId="52" hidden="1">{"'előző év december'!$A$2:$CP$214"}</definedName>
    <definedName name="_______________cpr2" localSheetId="0" hidden="1">{"'előző év december'!$A$2:$CP$214"}</definedName>
    <definedName name="_______________cpr2"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8"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9" hidden="1">{"'előző év december'!$A$2:$CP$214"}</definedName>
    <definedName name="_______________cpr3" localSheetId="52" hidden="1">{"'előző év december'!$A$2:$CP$214"}</definedName>
    <definedName name="_______________cpr3" localSheetId="0" hidden="1">{"'előző év december'!$A$2:$CP$214"}</definedName>
    <definedName name="_______________cpr3"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8"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9" hidden="1">{"'előző év december'!$A$2:$CP$214"}</definedName>
    <definedName name="_______________cpr4" localSheetId="52" hidden="1">{"'előző év december'!$A$2:$CP$214"}</definedName>
    <definedName name="_______________cpr4" localSheetId="0" hidden="1">{"'előző év december'!$A$2:$CP$214"}</definedName>
    <definedName name="_______________cpr4"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8"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9" hidden="1">{"'előző év december'!$A$2:$CP$214"}</definedName>
    <definedName name="______________cp1" localSheetId="52" hidden="1">{"'előző év december'!$A$2:$CP$214"}</definedName>
    <definedName name="______________cp1" localSheetId="0" hidden="1">{"'előző év december'!$A$2:$CP$214"}</definedName>
    <definedName name="______________cp1"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8"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9" hidden="1">{"'előző év december'!$A$2:$CP$214"}</definedName>
    <definedName name="______________cp10" localSheetId="52" hidden="1">{"'előző év december'!$A$2:$CP$214"}</definedName>
    <definedName name="______________cp10" localSheetId="0" hidden="1">{"'előző év december'!$A$2:$CP$214"}</definedName>
    <definedName name="______________cp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8"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9" hidden="1">{"'előző év december'!$A$2:$CP$214"}</definedName>
    <definedName name="______________cp11" localSheetId="52" hidden="1">{"'előző év december'!$A$2:$CP$214"}</definedName>
    <definedName name="______________cp11" localSheetId="0" hidden="1">{"'előző év december'!$A$2:$CP$214"}</definedName>
    <definedName name="______________cp11"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8"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9" hidden="1">{"'előző év december'!$A$2:$CP$214"}</definedName>
    <definedName name="______________cp2" localSheetId="52" hidden="1">{"'előző év december'!$A$2:$CP$214"}</definedName>
    <definedName name="______________cp2" localSheetId="0" hidden="1">{"'előző év december'!$A$2:$CP$214"}</definedName>
    <definedName name="______________cp2"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8"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9" hidden="1">{"'előző év december'!$A$2:$CP$214"}</definedName>
    <definedName name="______________cp3" localSheetId="52" hidden="1">{"'előző év december'!$A$2:$CP$214"}</definedName>
    <definedName name="______________cp3" localSheetId="0" hidden="1">{"'előző év december'!$A$2:$CP$214"}</definedName>
    <definedName name="______________cp3"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8"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9" hidden="1">{"'előző év december'!$A$2:$CP$214"}</definedName>
    <definedName name="______________cp4" localSheetId="52" hidden="1">{"'előző év december'!$A$2:$CP$214"}</definedName>
    <definedName name="______________cp4" localSheetId="0" hidden="1">{"'előző év december'!$A$2:$CP$214"}</definedName>
    <definedName name="______________cp4"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8"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9" hidden="1">{"'előző év december'!$A$2:$CP$214"}</definedName>
    <definedName name="______________cp5" localSheetId="52" hidden="1">{"'előző év december'!$A$2:$CP$214"}</definedName>
    <definedName name="______________cp5" localSheetId="0" hidden="1">{"'előző év december'!$A$2:$CP$214"}</definedName>
    <definedName name="______________cp5"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8"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9" hidden="1">{"'előző év december'!$A$2:$CP$214"}</definedName>
    <definedName name="______________cp6" localSheetId="52" hidden="1">{"'előző év december'!$A$2:$CP$214"}</definedName>
    <definedName name="______________cp6" localSheetId="0" hidden="1">{"'előző év december'!$A$2:$CP$214"}</definedName>
    <definedName name="______________cp6"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8"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9" hidden="1">{"'előző év december'!$A$2:$CP$214"}</definedName>
    <definedName name="______________cp7" localSheetId="52" hidden="1">{"'előző év december'!$A$2:$CP$214"}</definedName>
    <definedName name="______________cp7" localSheetId="0" hidden="1">{"'előző év december'!$A$2:$CP$214"}</definedName>
    <definedName name="______________cp7"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8"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9" hidden="1">{"'előző év december'!$A$2:$CP$214"}</definedName>
    <definedName name="______________cp8" localSheetId="52" hidden="1">{"'előző év december'!$A$2:$CP$214"}</definedName>
    <definedName name="______________cp8" localSheetId="0" hidden="1">{"'előző év december'!$A$2:$CP$214"}</definedName>
    <definedName name="______________cp8"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8"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9" hidden="1">{"'előző év december'!$A$2:$CP$214"}</definedName>
    <definedName name="______________cp9" localSheetId="52" hidden="1">{"'előző év december'!$A$2:$CP$214"}</definedName>
    <definedName name="______________cp9" localSheetId="0" hidden="1">{"'előző év december'!$A$2:$CP$214"}</definedName>
    <definedName name="______________cp9"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8"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9" hidden="1">{"'előző év december'!$A$2:$CP$214"}</definedName>
    <definedName name="______________cpr2" localSheetId="52" hidden="1">{"'előző év december'!$A$2:$CP$214"}</definedName>
    <definedName name="______________cpr2" localSheetId="0" hidden="1">{"'előző év december'!$A$2:$CP$214"}</definedName>
    <definedName name="______________cpr2"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8"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9" hidden="1">{"'előző év december'!$A$2:$CP$214"}</definedName>
    <definedName name="______________cpr3" localSheetId="52" hidden="1">{"'előző év december'!$A$2:$CP$214"}</definedName>
    <definedName name="______________cpr3" localSheetId="0" hidden="1">{"'előző év december'!$A$2:$CP$214"}</definedName>
    <definedName name="______________cpr3"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8"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9" hidden="1">{"'előző év december'!$A$2:$CP$214"}</definedName>
    <definedName name="______________cpr4" localSheetId="52" hidden="1">{"'előző év december'!$A$2:$CP$214"}</definedName>
    <definedName name="______________cpr4" localSheetId="0" hidden="1">{"'előző év december'!$A$2:$CP$214"}</definedName>
    <definedName name="______________cpr4"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8"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9" hidden="1">{"'előző év december'!$A$2:$CP$214"}</definedName>
    <definedName name="_____________aaa" localSheetId="52" hidden="1">{"'előző év december'!$A$2:$CP$214"}</definedName>
    <definedName name="_____________aaa" localSheetId="0" hidden="1">{"'előző év december'!$A$2:$CP$214"}</definedName>
    <definedName name="_____________aaa"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8"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9" hidden="1">{"'előző év december'!$A$2:$CP$214"}</definedName>
    <definedName name="_____________cp1" localSheetId="52" hidden="1">{"'előző év december'!$A$2:$CP$214"}</definedName>
    <definedName name="_____________cp1" localSheetId="0" hidden="1">{"'előző év december'!$A$2:$CP$214"}</definedName>
    <definedName name="_____________cp1"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8"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9" hidden="1">{"'előző év december'!$A$2:$CP$214"}</definedName>
    <definedName name="_____________cp10" localSheetId="52" hidden="1">{"'előző év december'!$A$2:$CP$214"}</definedName>
    <definedName name="_____________cp10" localSheetId="0" hidden="1">{"'előző év december'!$A$2:$CP$214"}</definedName>
    <definedName name="_____________cp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8"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9" hidden="1">{"'előző év december'!$A$2:$CP$214"}</definedName>
    <definedName name="_____________cp11" localSheetId="52" hidden="1">{"'előző év december'!$A$2:$CP$214"}</definedName>
    <definedName name="_____________cp11" localSheetId="0" hidden="1">{"'előző év december'!$A$2:$CP$214"}</definedName>
    <definedName name="_____________cp11"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8"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9" hidden="1">{"'előző év december'!$A$2:$CP$214"}</definedName>
    <definedName name="_____________cp2" localSheetId="52" hidden="1">{"'előző év december'!$A$2:$CP$214"}</definedName>
    <definedName name="_____________cp2" localSheetId="0" hidden="1">{"'előző év december'!$A$2:$CP$214"}</definedName>
    <definedName name="_____________cp2"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8"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9" hidden="1">{"'előző év december'!$A$2:$CP$214"}</definedName>
    <definedName name="_____________cp3" localSheetId="52" hidden="1">{"'előző év december'!$A$2:$CP$214"}</definedName>
    <definedName name="_____________cp3" localSheetId="0" hidden="1">{"'előző év december'!$A$2:$CP$214"}</definedName>
    <definedName name="_____________cp3"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8"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9" hidden="1">{"'előző év december'!$A$2:$CP$214"}</definedName>
    <definedName name="_____________cp4" localSheetId="52" hidden="1">{"'előző év december'!$A$2:$CP$214"}</definedName>
    <definedName name="_____________cp4" localSheetId="0" hidden="1">{"'előző év december'!$A$2:$CP$214"}</definedName>
    <definedName name="_____________cp4"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8"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9" hidden="1">{"'előző év december'!$A$2:$CP$214"}</definedName>
    <definedName name="_____________cp5" localSheetId="52" hidden="1">{"'előző év december'!$A$2:$CP$214"}</definedName>
    <definedName name="_____________cp5" localSheetId="0" hidden="1">{"'előző év december'!$A$2:$CP$214"}</definedName>
    <definedName name="_____________cp5"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8"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9" hidden="1">{"'előző év december'!$A$2:$CP$214"}</definedName>
    <definedName name="_____________cp6" localSheetId="52" hidden="1">{"'előző év december'!$A$2:$CP$214"}</definedName>
    <definedName name="_____________cp6" localSheetId="0" hidden="1">{"'előző év december'!$A$2:$CP$214"}</definedName>
    <definedName name="_____________cp6"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8"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9" hidden="1">{"'előző év december'!$A$2:$CP$214"}</definedName>
    <definedName name="_____________cp7" localSheetId="52" hidden="1">{"'előző év december'!$A$2:$CP$214"}</definedName>
    <definedName name="_____________cp7" localSheetId="0" hidden="1">{"'előző év december'!$A$2:$CP$214"}</definedName>
    <definedName name="_____________cp7"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8"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9" hidden="1">{"'előző év december'!$A$2:$CP$214"}</definedName>
    <definedName name="_____________cp8" localSheetId="52" hidden="1">{"'előző év december'!$A$2:$CP$214"}</definedName>
    <definedName name="_____________cp8" localSheetId="0" hidden="1">{"'előző év december'!$A$2:$CP$214"}</definedName>
    <definedName name="_____________cp8"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8"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9" hidden="1">{"'előző év december'!$A$2:$CP$214"}</definedName>
    <definedName name="_____________cp9" localSheetId="52" hidden="1">{"'előző év december'!$A$2:$CP$214"}</definedName>
    <definedName name="_____________cp9" localSheetId="0" hidden="1">{"'előző év december'!$A$2:$CP$214"}</definedName>
    <definedName name="_____________cp9"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8"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9" hidden="1">{"'előző év december'!$A$2:$CP$214"}</definedName>
    <definedName name="_____________cpr2" localSheetId="52" hidden="1">{"'előző év december'!$A$2:$CP$214"}</definedName>
    <definedName name="_____________cpr2" localSheetId="0" hidden="1">{"'előző év december'!$A$2:$CP$214"}</definedName>
    <definedName name="_____________cpr2"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8"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9" hidden="1">{"'előző év december'!$A$2:$CP$214"}</definedName>
    <definedName name="_____________cpr3" localSheetId="52" hidden="1">{"'előző év december'!$A$2:$CP$214"}</definedName>
    <definedName name="_____________cpr3" localSheetId="0" hidden="1">{"'előző év december'!$A$2:$CP$214"}</definedName>
    <definedName name="_____________cpr3"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8"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9" hidden="1">{"'előző év december'!$A$2:$CP$214"}</definedName>
    <definedName name="_____________cpr4" localSheetId="52" hidden="1">{"'előző év december'!$A$2:$CP$214"}</definedName>
    <definedName name="_____________cpr4" localSheetId="0" hidden="1">{"'előző év december'!$A$2:$CP$214"}</definedName>
    <definedName name="_____________cpr4" hidden="1">{"'előző év december'!$A$2:$CP$214"}</definedName>
    <definedName name="____________cp1" localSheetId="11" hidden="1">{"'előző év december'!$A$2:$CP$214"}</definedName>
    <definedName name="____________cp1" localSheetId="12"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8"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9" hidden="1">{"'előző év december'!$A$2:$CP$214"}</definedName>
    <definedName name="____________cp1" localSheetId="52" hidden="1">{"'előző év december'!$A$2:$CP$214"}</definedName>
    <definedName name="____________cp1" localSheetId="0" hidden="1">{"'előző év december'!$A$2:$CP$214"}</definedName>
    <definedName name="____________cp1"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8"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9" hidden="1">{"'előző év december'!$A$2:$CP$214"}</definedName>
    <definedName name="____________cp10" localSheetId="52" hidden="1">{"'előző év december'!$A$2:$CP$214"}</definedName>
    <definedName name="____________cp10" localSheetId="0" hidden="1">{"'előző év december'!$A$2:$CP$214"}</definedName>
    <definedName name="____________cp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8"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9" hidden="1">{"'előző év december'!$A$2:$CP$214"}</definedName>
    <definedName name="____________cp11" localSheetId="52" hidden="1">{"'előző év december'!$A$2:$CP$214"}</definedName>
    <definedName name="____________cp11" localSheetId="0" hidden="1">{"'előző év december'!$A$2:$CP$214"}</definedName>
    <definedName name="____________cp11" hidden="1">{"'előző év december'!$A$2:$CP$214"}</definedName>
    <definedName name="____________cp2" localSheetId="11" hidden="1">{"'előző év december'!$A$2:$CP$214"}</definedName>
    <definedName name="____________cp2" localSheetId="12"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8"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9" hidden="1">{"'előző év december'!$A$2:$CP$214"}</definedName>
    <definedName name="____________cp2" localSheetId="52" hidden="1">{"'előző év december'!$A$2:$CP$214"}</definedName>
    <definedName name="____________cp2" localSheetId="0" hidden="1">{"'előző év december'!$A$2:$CP$214"}</definedName>
    <definedName name="____________cp2" hidden="1">{"'előző év december'!$A$2:$CP$214"}</definedName>
    <definedName name="____________cp3" localSheetId="11" hidden="1">{"'előző év december'!$A$2:$CP$214"}</definedName>
    <definedName name="____________cp3" localSheetId="12"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8"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9" hidden="1">{"'előző év december'!$A$2:$CP$214"}</definedName>
    <definedName name="____________cp3" localSheetId="52" hidden="1">{"'előző év december'!$A$2:$CP$214"}</definedName>
    <definedName name="____________cp3" localSheetId="0" hidden="1">{"'előző év december'!$A$2:$CP$214"}</definedName>
    <definedName name="____________cp3" hidden="1">{"'előző év december'!$A$2:$CP$214"}</definedName>
    <definedName name="____________cp4" localSheetId="11" hidden="1">{"'előző év december'!$A$2:$CP$214"}</definedName>
    <definedName name="____________cp4" localSheetId="12"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8"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9" hidden="1">{"'előző év december'!$A$2:$CP$214"}</definedName>
    <definedName name="____________cp4" localSheetId="52" hidden="1">{"'előző év december'!$A$2:$CP$214"}</definedName>
    <definedName name="____________cp4" localSheetId="0" hidden="1">{"'előző év december'!$A$2:$CP$214"}</definedName>
    <definedName name="____________cp4" hidden="1">{"'előző év december'!$A$2:$CP$214"}</definedName>
    <definedName name="____________cp5" localSheetId="11" hidden="1">{"'előző év december'!$A$2:$CP$214"}</definedName>
    <definedName name="____________cp5" localSheetId="12"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8"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9" hidden="1">{"'előző év december'!$A$2:$CP$214"}</definedName>
    <definedName name="____________cp5" localSheetId="52" hidden="1">{"'előző év december'!$A$2:$CP$214"}</definedName>
    <definedName name="____________cp5" localSheetId="0" hidden="1">{"'előző év december'!$A$2:$CP$214"}</definedName>
    <definedName name="____________cp5" hidden="1">{"'előző év december'!$A$2:$CP$214"}</definedName>
    <definedName name="____________cp6" localSheetId="11" hidden="1">{"'előző év december'!$A$2:$CP$214"}</definedName>
    <definedName name="____________cp6" localSheetId="12"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8"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9" hidden="1">{"'előző év december'!$A$2:$CP$214"}</definedName>
    <definedName name="____________cp6" localSheetId="52" hidden="1">{"'előző év december'!$A$2:$CP$214"}</definedName>
    <definedName name="____________cp6" localSheetId="0" hidden="1">{"'előző év december'!$A$2:$CP$214"}</definedName>
    <definedName name="____________cp6" hidden="1">{"'előző év december'!$A$2:$CP$214"}</definedName>
    <definedName name="____________cp7" localSheetId="11" hidden="1">{"'előző év december'!$A$2:$CP$214"}</definedName>
    <definedName name="____________cp7" localSheetId="12"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8"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9" hidden="1">{"'előző év december'!$A$2:$CP$214"}</definedName>
    <definedName name="____________cp7" localSheetId="52" hidden="1">{"'előző év december'!$A$2:$CP$214"}</definedName>
    <definedName name="____________cp7" localSheetId="0" hidden="1">{"'előző év december'!$A$2:$CP$214"}</definedName>
    <definedName name="____________cp7" hidden="1">{"'előző év december'!$A$2:$CP$214"}</definedName>
    <definedName name="____________cp8" localSheetId="11" hidden="1">{"'előző év december'!$A$2:$CP$214"}</definedName>
    <definedName name="____________cp8" localSheetId="12"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8"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9" hidden="1">{"'előző év december'!$A$2:$CP$214"}</definedName>
    <definedName name="____________cp8" localSheetId="52" hidden="1">{"'előző év december'!$A$2:$CP$214"}</definedName>
    <definedName name="____________cp8" localSheetId="0" hidden="1">{"'előző év december'!$A$2:$CP$214"}</definedName>
    <definedName name="____________cp8" hidden="1">{"'előző év december'!$A$2:$CP$214"}</definedName>
    <definedName name="____________cp9" localSheetId="11" hidden="1">{"'előző év december'!$A$2:$CP$214"}</definedName>
    <definedName name="____________cp9" localSheetId="12"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8"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9" hidden="1">{"'előző év december'!$A$2:$CP$214"}</definedName>
    <definedName name="____________cp9" localSheetId="52" hidden="1">{"'előző év december'!$A$2:$CP$214"}</definedName>
    <definedName name="____________cp9" localSheetId="0" hidden="1">{"'előző év december'!$A$2:$CP$214"}</definedName>
    <definedName name="____________cp9"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8"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9" hidden="1">{"'előző év december'!$A$2:$CP$214"}</definedName>
    <definedName name="____________cpr2" localSheetId="52" hidden="1">{"'előző év december'!$A$2:$CP$214"}</definedName>
    <definedName name="____________cpr2" localSheetId="0" hidden="1">{"'előző év december'!$A$2:$CP$214"}</definedName>
    <definedName name="____________cpr2"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8"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9" hidden="1">{"'előző év december'!$A$2:$CP$214"}</definedName>
    <definedName name="____________cpr3" localSheetId="52" hidden="1">{"'előző év december'!$A$2:$CP$214"}</definedName>
    <definedName name="____________cpr3" localSheetId="0" hidden="1">{"'előző év december'!$A$2:$CP$214"}</definedName>
    <definedName name="____________cpr3"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8"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9" hidden="1">{"'előző év december'!$A$2:$CP$214"}</definedName>
    <definedName name="____________cpr4" localSheetId="52" hidden="1">{"'előző év december'!$A$2:$CP$214"}</definedName>
    <definedName name="____________cpr4" localSheetId="0" hidden="1">{"'előző év december'!$A$2:$CP$214"}</definedName>
    <definedName name="____________cpr4" hidden="1">{"'előző év december'!$A$2:$CP$214"}</definedName>
    <definedName name="___________cp1" localSheetId="11" hidden="1">{"'előző év december'!$A$2:$CP$214"}</definedName>
    <definedName name="___________cp1" localSheetId="12"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8"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9" hidden="1">{"'előző év december'!$A$2:$CP$214"}</definedName>
    <definedName name="___________cp1" localSheetId="52" hidden="1">{"'előző év december'!$A$2:$CP$214"}</definedName>
    <definedName name="___________cp1" localSheetId="0" hidden="1">{"'előző év december'!$A$2:$CP$214"}</definedName>
    <definedName name="___________cp1" hidden="1">{"'előző év december'!$A$2:$CP$214"}</definedName>
    <definedName name="___________cp10" localSheetId="11" hidden="1">{"'előző év december'!$A$2:$CP$214"}</definedName>
    <definedName name="___________cp10" localSheetId="12"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8"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9" hidden="1">{"'előző év december'!$A$2:$CP$214"}</definedName>
    <definedName name="___________cp10" localSheetId="52" hidden="1">{"'előző év december'!$A$2:$CP$214"}</definedName>
    <definedName name="___________cp10" localSheetId="0" hidden="1">{"'előző év december'!$A$2:$CP$214"}</definedName>
    <definedName name="___________cp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8"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9" hidden="1">{"'előző év december'!$A$2:$CP$214"}</definedName>
    <definedName name="___________cp11" localSheetId="52" hidden="1">{"'előző év december'!$A$2:$CP$214"}</definedName>
    <definedName name="___________cp11" localSheetId="0" hidden="1">{"'előző év december'!$A$2:$CP$214"}</definedName>
    <definedName name="___________cp11" hidden="1">{"'előző év december'!$A$2:$CP$214"}</definedName>
    <definedName name="___________cp2" localSheetId="11" hidden="1">{"'előző év december'!$A$2:$CP$214"}</definedName>
    <definedName name="___________cp2" localSheetId="12"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8"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9" hidden="1">{"'előző év december'!$A$2:$CP$214"}</definedName>
    <definedName name="___________cp2" localSheetId="52" hidden="1">{"'előző év december'!$A$2:$CP$214"}</definedName>
    <definedName name="___________cp2" localSheetId="0" hidden="1">{"'előző év december'!$A$2:$CP$214"}</definedName>
    <definedName name="___________cp2" hidden="1">{"'előző év december'!$A$2:$CP$214"}</definedName>
    <definedName name="___________cp3" localSheetId="11" hidden="1">{"'előző év december'!$A$2:$CP$214"}</definedName>
    <definedName name="___________cp3" localSheetId="12"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8"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9" hidden="1">{"'előző év december'!$A$2:$CP$214"}</definedName>
    <definedName name="___________cp3" localSheetId="52" hidden="1">{"'előző év december'!$A$2:$CP$214"}</definedName>
    <definedName name="___________cp3" localSheetId="0" hidden="1">{"'előző év december'!$A$2:$CP$214"}</definedName>
    <definedName name="___________cp3" hidden="1">{"'előző év december'!$A$2:$CP$214"}</definedName>
    <definedName name="___________cp4" localSheetId="11" hidden="1">{"'előző év december'!$A$2:$CP$214"}</definedName>
    <definedName name="___________cp4" localSheetId="12"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8"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9" hidden="1">{"'előző év december'!$A$2:$CP$214"}</definedName>
    <definedName name="___________cp4" localSheetId="52" hidden="1">{"'előző év december'!$A$2:$CP$214"}</definedName>
    <definedName name="___________cp4" localSheetId="0" hidden="1">{"'előző év december'!$A$2:$CP$214"}</definedName>
    <definedName name="___________cp4" hidden="1">{"'előző év december'!$A$2:$CP$214"}</definedName>
    <definedName name="___________cp5" localSheetId="11" hidden="1">{"'előző év december'!$A$2:$CP$214"}</definedName>
    <definedName name="___________cp5" localSheetId="12"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8"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9" hidden="1">{"'előző év december'!$A$2:$CP$214"}</definedName>
    <definedName name="___________cp5" localSheetId="52" hidden="1">{"'előző év december'!$A$2:$CP$214"}</definedName>
    <definedName name="___________cp5" localSheetId="0" hidden="1">{"'előző év december'!$A$2:$CP$214"}</definedName>
    <definedName name="___________cp5" hidden="1">{"'előző év december'!$A$2:$CP$214"}</definedName>
    <definedName name="___________cp6" localSheetId="11" hidden="1">{"'előző év december'!$A$2:$CP$214"}</definedName>
    <definedName name="___________cp6" localSheetId="12"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8"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9" hidden="1">{"'előző év december'!$A$2:$CP$214"}</definedName>
    <definedName name="___________cp6" localSheetId="52" hidden="1">{"'előző év december'!$A$2:$CP$214"}</definedName>
    <definedName name="___________cp6" localSheetId="0" hidden="1">{"'előző év december'!$A$2:$CP$214"}</definedName>
    <definedName name="___________cp6" hidden="1">{"'előző év december'!$A$2:$CP$214"}</definedName>
    <definedName name="___________cp7" localSheetId="11" hidden="1">{"'előző év december'!$A$2:$CP$214"}</definedName>
    <definedName name="___________cp7" localSheetId="12"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8"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9" hidden="1">{"'előző év december'!$A$2:$CP$214"}</definedName>
    <definedName name="___________cp7" localSheetId="52" hidden="1">{"'előző év december'!$A$2:$CP$214"}</definedName>
    <definedName name="___________cp7" localSheetId="0" hidden="1">{"'előző év december'!$A$2:$CP$214"}</definedName>
    <definedName name="___________cp7" hidden="1">{"'előző év december'!$A$2:$CP$214"}</definedName>
    <definedName name="___________cp8" localSheetId="11" hidden="1">{"'előző év december'!$A$2:$CP$214"}</definedName>
    <definedName name="___________cp8" localSheetId="12"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8"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9" hidden="1">{"'előző év december'!$A$2:$CP$214"}</definedName>
    <definedName name="___________cp8" localSheetId="52" hidden="1">{"'előző év december'!$A$2:$CP$214"}</definedName>
    <definedName name="___________cp8" localSheetId="0" hidden="1">{"'előző év december'!$A$2:$CP$214"}</definedName>
    <definedName name="___________cp8" hidden="1">{"'előző év december'!$A$2:$CP$214"}</definedName>
    <definedName name="___________cp9" localSheetId="11" hidden="1">{"'előző év december'!$A$2:$CP$214"}</definedName>
    <definedName name="___________cp9" localSheetId="12"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8"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9" hidden="1">{"'előző év december'!$A$2:$CP$214"}</definedName>
    <definedName name="___________cp9" localSheetId="52" hidden="1">{"'előző év december'!$A$2:$CP$214"}</definedName>
    <definedName name="___________cp9" localSheetId="0" hidden="1">{"'előző év december'!$A$2:$CP$214"}</definedName>
    <definedName name="___________cp9" hidden="1">{"'előző év december'!$A$2:$CP$214"}</definedName>
    <definedName name="___________cpr2" localSheetId="11" hidden="1">{"'előző év december'!$A$2:$CP$214"}</definedName>
    <definedName name="___________cpr2" localSheetId="12"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8"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9" hidden="1">{"'előző év december'!$A$2:$CP$214"}</definedName>
    <definedName name="___________cpr2" localSheetId="52" hidden="1">{"'előző év december'!$A$2:$CP$214"}</definedName>
    <definedName name="___________cpr2" localSheetId="0" hidden="1">{"'előző év december'!$A$2:$CP$214"}</definedName>
    <definedName name="___________cpr2" hidden="1">{"'előző év december'!$A$2:$CP$214"}</definedName>
    <definedName name="___________cpr3" localSheetId="11" hidden="1">{"'előző év december'!$A$2:$CP$214"}</definedName>
    <definedName name="___________cpr3" localSheetId="12"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8"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9" hidden="1">{"'előző év december'!$A$2:$CP$214"}</definedName>
    <definedName name="___________cpr3" localSheetId="52" hidden="1">{"'előző év december'!$A$2:$CP$214"}</definedName>
    <definedName name="___________cpr3" localSheetId="0" hidden="1">{"'előző év december'!$A$2:$CP$214"}</definedName>
    <definedName name="___________cpr3" hidden="1">{"'előző év december'!$A$2:$CP$214"}</definedName>
    <definedName name="___________cpr4" localSheetId="11" hidden="1">{"'előző év december'!$A$2:$CP$214"}</definedName>
    <definedName name="___________cpr4" localSheetId="12"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8"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9" hidden="1">{"'előző év december'!$A$2:$CP$214"}</definedName>
    <definedName name="___________cpr4" localSheetId="52" hidden="1">{"'előző év december'!$A$2:$CP$214"}</definedName>
    <definedName name="___________cpr4" localSheetId="0" hidden="1">{"'előző év december'!$A$2:$CP$214"}</definedName>
    <definedName name="___________cpr4" hidden="1">{"'előző év december'!$A$2:$CP$214"}</definedName>
    <definedName name="__________cp1" localSheetId="11" hidden="1">{"'előző év december'!$A$2:$CP$214"}</definedName>
    <definedName name="__________cp1" localSheetId="12"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8"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9" hidden="1">{"'előző év december'!$A$2:$CP$214"}</definedName>
    <definedName name="__________cp1" localSheetId="52" hidden="1">{"'előző év december'!$A$2:$CP$214"}</definedName>
    <definedName name="__________cp1" localSheetId="0" hidden="1">{"'előző év december'!$A$2:$CP$214"}</definedName>
    <definedName name="__________cp1" hidden="1">{"'előző év december'!$A$2:$CP$214"}</definedName>
    <definedName name="__________cp10" localSheetId="11" hidden="1">{"'előző év december'!$A$2:$CP$214"}</definedName>
    <definedName name="__________cp10" localSheetId="12"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8"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9" hidden="1">{"'előző év december'!$A$2:$CP$214"}</definedName>
    <definedName name="__________cp10" localSheetId="52" hidden="1">{"'előző év december'!$A$2:$CP$214"}</definedName>
    <definedName name="__________cp10" localSheetId="0" hidden="1">{"'előző év december'!$A$2:$CP$214"}</definedName>
    <definedName name="__________cp10" hidden="1">{"'előző év december'!$A$2:$CP$214"}</definedName>
    <definedName name="__________cp11" localSheetId="11" hidden="1">{"'előző év december'!$A$2:$CP$214"}</definedName>
    <definedName name="__________cp11" localSheetId="12"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8"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9" hidden="1">{"'előző év december'!$A$2:$CP$214"}</definedName>
    <definedName name="__________cp11" localSheetId="52" hidden="1">{"'előző év december'!$A$2:$CP$214"}</definedName>
    <definedName name="__________cp11" localSheetId="0" hidden="1">{"'előző év december'!$A$2:$CP$214"}</definedName>
    <definedName name="__________cp11" hidden="1">{"'előző év december'!$A$2:$CP$214"}</definedName>
    <definedName name="__________cp2" localSheetId="11" hidden="1">{"'előző év december'!$A$2:$CP$214"}</definedName>
    <definedName name="__________cp2" localSheetId="12"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8"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9" hidden="1">{"'előző év december'!$A$2:$CP$214"}</definedName>
    <definedName name="__________cp2" localSheetId="52" hidden="1">{"'előző év december'!$A$2:$CP$214"}</definedName>
    <definedName name="__________cp2" localSheetId="0" hidden="1">{"'előző év december'!$A$2:$CP$214"}</definedName>
    <definedName name="__________cp2" hidden="1">{"'előző év december'!$A$2:$CP$214"}</definedName>
    <definedName name="__________cp3" localSheetId="11" hidden="1">{"'előző év december'!$A$2:$CP$214"}</definedName>
    <definedName name="__________cp3" localSheetId="12"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8"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9" hidden="1">{"'előző év december'!$A$2:$CP$214"}</definedName>
    <definedName name="__________cp3" localSheetId="52" hidden="1">{"'előző év december'!$A$2:$CP$214"}</definedName>
    <definedName name="__________cp3" localSheetId="0" hidden="1">{"'előző év december'!$A$2:$CP$214"}</definedName>
    <definedName name="__________cp3" hidden="1">{"'előző év december'!$A$2:$CP$214"}</definedName>
    <definedName name="__________cp4" localSheetId="11" hidden="1">{"'előző év december'!$A$2:$CP$214"}</definedName>
    <definedName name="__________cp4" localSheetId="12"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8"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9" hidden="1">{"'előző év december'!$A$2:$CP$214"}</definedName>
    <definedName name="__________cp4" localSheetId="52" hidden="1">{"'előző év december'!$A$2:$CP$214"}</definedName>
    <definedName name="__________cp4" localSheetId="0" hidden="1">{"'előző év december'!$A$2:$CP$214"}</definedName>
    <definedName name="__________cp4" hidden="1">{"'előző év december'!$A$2:$CP$214"}</definedName>
    <definedName name="__________cp5" localSheetId="11" hidden="1">{"'előző év december'!$A$2:$CP$214"}</definedName>
    <definedName name="__________cp5" localSheetId="12"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8"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9" hidden="1">{"'előző év december'!$A$2:$CP$214"}</definedName>
    <definedName name="__________cp5" localSheetId="52" hidden="1">{"'előző év december'!$A$2:$CP$214"}</definedName>
    <definedName name="__________cp5" localSheetId="0" hidden="1">{"'előző év december'!$A$2:$CP$214"}</definedName>
    <definedName name="__________cp5" hidden="1">{"'előző év december'!$A$2:$CP$214"}</definedName>
    <definedName name="__________cp6" localSheetId="11" hidden="1">{"'előző év december'!$A$2:$CP$214"}</definedName>
    <definedName name="__________cp6" localSheetId="12"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8"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9" hidden="1">{"'előző év december'!$A$2:$CP$214"}</definedName>
    <definedName name="__________cp6" localSheetId="52" hidden="1">{"'előző év december'!$A$2:$CP$214"}</definedName>
    <definedName name="__________cp6" localSheetId="0" hidden="1">{"'előző év december'!$A$2:$CP$214"}</definedName>
    <definedName name="__________cp6" hidden="1">{"'előző év december'!$A$2:$CP$214"}</definedName>
    <definedName name="__________cp7" localSheetId="11" hidden="1">{"'előző év december'!$A$2:$CP$214"}</definedName>
    <definedName name="__________cp7" localSheetId="12"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8"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9" hidden="1">{"'előző év december'!$A$2:$CP$214"}</definedName>
    <definedName name="__________cp7" localSheetId="52" hidden="1">{"'előző év december'!$A$2:$CP$214"}</definedName>
    <definedName name="__________cp7" localSheetId="0" hidden="1">{"'előző év december'!$A$2:$CP$214"}</definedName>
    <definedName name="__________cp7" hidden="1">{"'előző év december'!$A$2:$CP$214"}</definedName>
    <definedName name="__________cp8" localSheetId="11" hidden="1">{"'előző év december'!$A$2:$CP$214"}</definedName>
    <definedName name="__________cp8" localSheetId="12"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8"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9" hidden="1">{"'előző év december'!$A$2:$CP$214"}</definedName>
    <definedName name="__________cp8" localSheetId="52" hidden="1">{"'előző év december'!$A$2:$CP$214"}</definedName>
    <definedName name="__________cp8" localSheetId="0" hidden="1">{"'előző év december'!$A$2:$CP$214"}</definedName>
    <definedName name="__________cp8" hidden="1">{"'előző év december'!$A$2:$CP$214"}</definedName>
    <definedName name="__________cp9" localSheetId="11" hidden="1">{"'előző év december'!$A$2:$CP$214"}</definedName>
    <definedName name="__________cp9" localSheetId="12"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8"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9" hidden="1">{"'előző év december'!$A$2:$CP$214"}</definedName>
    <definedName name="__________cp9" localSheetId="52" hidden="1">{"'előző év december'!$A$2:$CP$214"}</definedName>
    <definedName name="__________cp9" localSheetId="0" hidden="1">{"'előző év december'!$A$2:$CP$214"}</definedName>
    <definedName name="__________cp9" hidden="1">{"'előző év december'!$A$2:$CP$214"}</definedName>
    <definedName name="__________cpr2" localSheetId="11" hidden="1">{"'előző év december'!$A$2:$CP$214"}</definedName>
    <definedName name="__________cpr2" localSheetId="12"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8"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9" hidden="1">{"'előző év december'!$A$2:$CP$214"}</definedName>
    <definedName name="__________cpr2" localSheetId="52" hidden="1">{"'előző év december'!$A$2:$CP$214"}</definedName>
    <definedName name="__________cpr2" localSheetId="0" hidden="1">{"'előző év december'!$A$2:$CP$214"}</definedName>
    <definedName name="__________cpr2" hidden="1">{"'előző év december'!$A$2:$CP$214"}</definedName>
    <definedName name="__________cpr3" localSheetId="11" hidden="1">{"'előző év december'!$A$2:$CP$214"}</definedName>
    <definedName name="__________cpr3" localSheetId="12"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8"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9" hidden="1">{"'előző év december'!$A$2:$CP$214"}</definedName>
    <definedName name="__________cpr3" localSheetId="52" hidden="1">{"'előző év december'!$A$2:$CP$214"}</definedName>
    <definedName name="__________cpr3" localSheetId="0" hidden="1">{"'előző év december'!$A$2:$CP$214"}</definedName>
    <definedName name="__________cpr3" hidden="1">{"'előző év december'!$A$2:$CP$214"}</definedName>
    <definedName name="__________cpr4" localSheetId="11" hidden="1">{"'előző év december'!$A$2:$CP$214"}</definedName>
    <definedName name="__________cpr4" localSheetId="12"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8"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9" hidden="1">{"'előző év december'!$A$2:$CP$214"}</definedName>
    <definedName name="__________cpr4" localSheetId="52" hidden="1">{"'előző év december'!$A$2:$CP$214"}</definedName>
    <definedName name="__________cpr4" localSheetId="0" hidden="1">{"'előző év december'!$A$2:$CP$214"}</definedName>
    <definedName name="__________cpr4" hidden="1">{"'előző év december'!$A$2:$CP$214"}</definedName>
    <definedName name="_________cp1" localSheetId="11" hidden="1">{"'előző év december'!$A$2:$CP$214"}</definedName>
    <definedName name="_________cp1" localSheetId="12"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8"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9" hidden="1">{"'előző év december'!$A$2:$CP$214"}</definedName>
    <definedName name="_________cp1" localSheetId="52" hidden="1">{"'előző év december'!$A$2:$CP$214"}</definedName>
    <definedName name="_________cp1" localSheetId="0" hidden="1">{"'előző év december'!$A$2:$CP$214"}</definedName>
    <definedName name="_________cp1" hidden="1">{"'előző év december'!$A$2:$CP$214"}</definedName>
    <definedName name="_________cp10" localSheetId="11" hidden="1">{"'előző év december'!$A$2:$CP$214"}</definedName>
    <definedName name="_________cp10" localSheetId="12"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8"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9" hidden="1">{"'előző év december'!$A$2:$CP$214"}</definedName>
    <definedName name="_________cp10" localSheetId="52" hidden="1">{"'előző év december'!$A$2:$CP$214"}</definedName>
    <definedName name="_________cp10" localSheetId="0" hidden="1">{"'előző év december'!$A$2:$CP$214"}</definedName>
    <definedName name="_________cp10" hidden="1">{"'előző év december'!$A$2:$CP$214"}</definedName>
    <definedName name="_________cp11" localSheetId="11" hidden="1">{"'előző év december'!$A$2:$CP$214"}</definedName>
    <definedName name="_________cp11" localSheetId="12"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8"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9" hidden="1">{"'előző év december'!$A$2:$CP$214"}</definedName>
    <definedName name="_________cp11" localSheetId="52" hidden="1">{"'előző év december'!$A$2:$CP$214"}</definedName>
    <definedName name="_________cp11" localSheetId="0" hidden="1">{"'előző év december'!$A$2:$CP$214"}</definedName>
    <definedName name="_________cp11" hidden="1">{"'előző év december'!$A$2:$CP$214"}</definedName>
    <definedName name="_________cp2" localSheetId="11" hidden="1">{"'előző év december'!$A$2:$CP$214"}</definedName>
    <definedName name="_________cp2" localSheetId="12"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8"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9" hidden="1">{"'előző év december'!$A$2:$CP$214"}</definedName>
    <definedName name="_________cp2" localSheetId="52" hidden="1">{"'előző év december'!$A$2:$CP$214"}</definedName>
    <definedName name="_________cp2" localSheetId="0" hidden="1">{"'előző év december'!$A$2:$CP$214"}</definedName>
    <definedName name="_________cp2" hidden="1">{"'előző év december'!$A$2:$CP$214"}</definedName>
    <definedName name="_________cp3" localSheetId="11" hidden="1">{"'előző év december'!$A$2:$CP$214"}</definedName>
    <definedName name="_________cp3" localSheetId="12"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8"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9" hidden="1">{"'előző év december'!$A$2:$CP$214"}</definedName>
    <definedName name="_________cp3" localSheetId="52" hidden="1">{"'előző év december'!$A$2:$CP$214"}</definedName>
    <definedName name="_________cp3" localSheetId="0" hidden="1">{"'előző év december'!$A$2:$CP$214"}</definedName>
    <definedName name="_________cp3" hidden="1">{"'előző év december'!$A$2:$CP$214"}</definedName>
    <definedName name="_________cp4" localSheetId="11" hidden="1">{"'előző év december'!$A$2:$CP$214"}</definedName>
    <definedName name="_________cp4" localSheetId="12"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8"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9" hidden="1">{"'előző év december'!$A$2:$CP$214"}</definedName>
    <definedName name="_________cp4" localSheetId="52" hidden="1">{"'előző év december'!$A$2:$CP$214"}</definedName>
    <definedName name="_________cp4" localSheetId="0" hidden="1">{"'előző év december'!$A$2:$CP$214"}</definedName>
    <definedName name="_________cp4" hidden="1">{"'előző év december'!$A$2:$CP$214"}</definedName>
    <definedName name="_________cp5" localSheetId="11" hidden="1">{"'előző év december'!$A$2:$CP$214"}</definedName>
    <definedName name="_________cp5" localSheetId="12"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8"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9" hidden="1">{"'előző év december'!$A$2:$CP$214"}</definedName>
    <definedName name="_________cp5" localSheetId="52" hidden="1">{"'előző év december'!$A$2:$CP$214"}</definedName>
    <definedName name="_________cp5" localSheetId="0" hidden="1">{"'előző év december'!$A$2:$CP$214"}</definedName>
    <definedName name="_________cp5" hidden="1">{"'előző év december'!$A$2:$CP$214"}</definedName>
    <definedName name="_________cp6" localSheetId="11" hidden="1">{"'előző év december'!$A$2:$CP$214"}</definedName>
    <definedName name="_________cp6" localSheetId="12"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8"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9" hidden="1">{"'előző év december'!$A$2:$CP$214"}</definedName>
    <definedName name="_________cp6" localSheetId="52" hidden="1">{"'előző év december'!$A$2:$CP$214"}</definedName>
    <definedName name="_________cp6" localSheetId="0" hidden="1">{"'előző év december'!$A$2:$CP$214"}</definedName>
    <definedName name="_________cp6" hidden="1">{"'előző év december'!$A$2:$CP$214"}</definedName>
    <definedName name="_________cp7" localSheetId="11" hidden="1">{"'előző év december'!$A$2:$CP$214"}</definedName>
    <definedName name="_________cp7" localSheetId="12"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8"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9" hidden="1">{"'előző év december'!$A$2:$CP$214"}</definedName>
    <definedName name="_________cp7" localSheetId="52" hidden="1">{"'előző év december'!$A$2:$CP$214"}</definedName>
    <definedName name="_________cp7" localSheetId="0" hidden="1">{"'előző év december'!$A$2:$CP$214"}</definedName>
    <definedName name="_________cp7" hidden="1">{"'előző év december'!$A$2:$CP$214"}</definedName>
    <definedName name="_________cp8" localSheetId="11" hidden="1">{"'előző év december'!$A$2:$CP$214"}</definedName>
    <definedName name="_________cp8" localSheetId="12"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8"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9" hidden="1">{"'előző év december'!$A$2:$CP$214"}</definedName>
    <definedName name="_________cp8" localSheetId="52" hidden="1">{"'előző év december'!$A$2:$CP$214"}</definedName>
    <definedName name="_________cp8" localSheetId="0" hidden="1">{"'előző év december'!$A$2:$CP$214"}</definedName>
    <definedName name="_________cp8" hidden="1">{"'előző év december'!$A$2:$CP$214"}</definedName>
    <definedName name="_________cp9" localSheetId="11" hidden="1">{"'előző év december'!$A$2:$CP$214"}</definedName>
    <definedName name="_________cp9" localSheetId="12"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8"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9" hidden="1">{"'előző év december'!$A$2:$CP$214"}</definedName>
    <definedName name="_________cp9" localSheetId="52" hidden="1">{"'előző év december'!$A$2:$CP$214"}</definedName>
    <definedName name="_________cp9" localSheetId="0" hidden="1">{"'előző év december'!$A$2:$CP$214"}</definedName>
    <definedName name="_________cp9" hidden="1">{"'előző év december'!$A$2:$CP$214"}</definedName>
    <definedName name="_________cpr2" localSheetId="11" hidden="1">{"'előző év december'!$A$2:$CP$214"}</definedName>
    <definedName name="_________cpr2" localSheetId="12"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8"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9" hidden="1">{"'előző év december'!$A$2:$CP$214"}</definedName>
    <definedName name="_________cpr2" localSheetId="52" hidden="1">{"'előző év december'!$A$2:$CP$214"}</definedName>
    <definedName name="_________cpr2" localSheetId="0" hidden="1">{"'előző év december'!$A$2:$CP$214"}</definedName>
    <definedName name="_________cpr2" hidden="1">{"'előző év december'!$A$2:$CP$214"}</definedName>
    <definedName name="_________cpr3" localSheetId="11" hidden="1">{"'előző év december'!$A$2:$CP$214"}</definedName>
    <definedName name="_________cpr3" localSheetId="12"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8"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9" hidden="1">{"'előző év december'!$A$2:$CP$214"}</definedName>
    <definedName name="_________cpr3" localSheetId="52" hidden="1">{"'előző év december'!$A$2:$CP$214"}</definedName>
    <definedName name="_________cpr3" localSheetId="0" hidden="1">{"'előző év december'!$A$2:$CP$214"}</definedName>
    <definedName name="_________cpr3" hidden="1">{"'előző év december'!$A$2:$CP$214"}</definedName>
    <definedName name="_________cpr4" localSheetId="11" hidden="1">{"'előző év december'!$A$2:$CP$214"}</definedName>
    <definedName name="_________cpr4" localSheetId="12"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8"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9" hidden="1">{"'előző év december'!$A$2:$CP$214"}</definedName>
    <definedName name="_________cpr4" localSheetId="52" hidden="1">{"'előző év december'!$A$2:$CP$214"}</definedName>
    <definedName name="_________cpr4" localSheetId="0" hidden="1">{"'előző év december'!$A$2:$CP$214"}</definedName>
    <definedName name="_________cpr4" hidden="1">{"'előző év december'!$A$2:$CP$214"}</definedName>
    <definedName name="________cp1" localSheetId="11" hidden="1">{"'előző év december'!$A$2:$CP$214"}</definedName>
    <definedName name="________cp1" localSheetId="12"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8"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9" hidden="1">{"'előző év december'!$A$2:$CP$214"}</definedName>
    <definedName name="________cp1" localSheetId="52" hidden="1">{"'előző év december'!$A$2:$CP$214"}</definedName>
    <definedName name="________cp1" localSheetId="0" hidden="1">{"'előző év december'!$A$2:$CP$214"}</definedName>
    <definedName name="________cp1" hidden="1">{"'előző év december'!$A$2:$CP$214"}</definedName>
    <definedName name="________cp10" localSheetId="11" hidden="1">{"'előző év december'!$A$2:$CP$214"}</definedName>
    <definedName name="________cp10" localSheetId="12"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8"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9" hidden="1">{"'előző év december'!$A$2:$CP$214"}</definedName>
    <definedName name="________cp10" localSheetId="52" hidden="1">{"'előző év december'!$A$2:$CP$214"}</definedName>
    <definedName name="________cp10" localSheetId="0" hidden="1">{"'előző év december'!$A$2:$CP$214"}</definedName>
    <definedName name="________cp10" hidden="1">{"'előző év december'!$A$2:$CP$214"}</definedName>
    <definedName name="________cp11" localSheetId="11" hidden="1">{"'előző év december'!$A$2:$CP$214"}</definedName>
    <definedName name="________cp11" localSheetId="12"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8"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9" hidden="1">{"'előző év december'!$A$2:$CP$214"}</definedName>
    <definedName name="________cp11" localSheetId="52" hidden="1">{"'előző év december'!$A$2:$CP$214"}</definedName>
    <definedName name="________cp11" localSheetId="0" hidden="1">{"'előző év december'!$A$2:$CP$214"}</definedName>
    <definedName name="________cp11" hidden="1">{"'előző év december'!$A$2:$CP$214"}</definedName>
    <definedName name="________cp2" localSheetId="11" hidden="1">{"'előző év december'!$A$2:$CP$214"}</definedName>
    <definedName name="________cp2" localSheetId="12"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8"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9" hidden="1">{"'előző év december'!$A$2:$CP$214"}</definedName>
    <definedName name="________cp2" localSheetId="52" hidden="1">{"'előző év december'!$A$2:$CP$214"}</definedName>
    <definedName name="________cp2" localSheetId="0" hidden="1">{"'előző év december'!$A$2:$CP$214"}</definedName>
    <definedName name="________cp2" hidden="1">{"'előző év december'!$A$2:$CP$214"}</definedName>
    <definedName name="________cp3" localSheetId="11" hidden="1">{"'előző év december'!$A$2:$CP$214"}</definedName>
    <definedName name="________cp3" localSheetId="12"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8"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9" hidden="1">{"'előző év december'!$A$2:$CP$214"}</definedName>
    <definedName name="________cp3" localSheetId="52" hidden="1">{"'előző év december'!$A$2:$CP$214"}</definedName>
    <definedName name="________cp3" localSheetId="0" hidden="1">{"'előző év december'!$A$2:$CP$214"}</definedName>
    <definedName name="________cp3" hidden="1">{"'előző év december'!$A$2:$CP$214"}</definedName>
    <definedName name="________cp4" localSheetId="11" hidden="1">{"'előző év december'!$A$2:$CP$214"}</definedName>
    <definedName name="________cp4" localSheetId="12"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8"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9" hidden="1">{"'előző év december'!$A$2:$CP$214"}</definedName>
    <definedName name="________cp4" localSheetId="52" hidden="1">{"'előző év december'!$A$2:$CP$214"}</definedName>
    <definedName name="________cp4" localSheetId="0" hidden="1">{"'előző év december'!$A$2:$CP$214"}</definedName>
    <definedName name="________cp4" hidden="1">{"'előző év december'!$A$2:$CP$214"}</definedName>
    <definedName name="________cp5" localSheetId="11" hidden="1">{"'előző év december'!$A$2:$CP$214"}</definedName>
    <definedName name="________cp5" localSheetId="12"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8"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9" hidden="1">{"'előző év december'!$A$2:$CP$214"}</definedName>
    <definedName name="________cp5" localSheetId="52" hidden="1">{"'előző év december'!$A$2:$CP$214"}</definedName>
    <definedName name="________cp5" localSheetId="0" hidden="1">{"'előző év december'!$A$2:$CP$214"}</definedName>
    <definedName name="________cp5" hidden="1">{"'előző év december'!$A$2:$CP$214"}</definedName>
    <definedName name="________cp6" localSheetId="11" hidden="1">{"'előző év december'!$A$2:$CP$214"}</definedName>
    <definedName name="________cp6" localSheetId="12"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8"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9" hidden="1">{"'előző év december'!$A$2:$CP$214"}</definedName>
    <definedName name="________cp6" localSheetId="52" hidden="1">{"'előző év december'!$A$2:$CP$214"}</definedName>
    <definedName name="________cp6" localSheetId="0" hidden="1">{"'előző év december'!$A$2:$CP$214"}</definedName>
    <definedName name="________cp6" hidden="1">{"'előző év december'!$A$2:$CP$214"}</definedName>
    <definedName name="________cp7" localSheetId="11" hidden="1">{"'előző év december'!$A$2:$CP$214"}</definedName>
    <definedName name="________cp7" localSheetId="12"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8"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9" hidden="1">{"'előző év december'!$A$2:$CP$214"}</definedName>
    <definedName name="________cp7" localSheetId="52" hidden="1">{"'előző év december'!$A$2:$CP$214"}</definedName>
    <definedName name="________cp7" localSheetId="0" hidden="1">{"'előző év december'!$A$2:$CP$214"}</definedName>
    <definedName name="________cp7" hidden="1">{"'előző év december'!$A$2:$CP$214"}</definedName>
    <definedName name="________cp8" localSheetId="11" hidden="1">{"'előző év december'!$A$2:$CP$214"}</definedName>
    <definedName name="________cp8" localSheetId="12"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8"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9" hidden="1">{"'előző év december'!$A$2:$CP$214"}</definedName>
    <definedName name="________cp8" localSheetId="52" hidden="1">{"'előző év december'!$A$2:$CP$214"}</definedName>
    <definedName name="________cp8" localSheetId="0" hidden="1">{"'előző év december'!$A$2:$CP$214"}</definedName>
    <definedName name="________cp8" hidden="1">{"'előző év december'!$A$2:$CP$214"}</definedName>
    <definedName name="________cp9" localSheetId="11" hidden="1">{"'előző év december'!$A$2:$CP$214"}</definedName>
    <definedName name="________cp9" localSheetId="12"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8"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9" hidden="1">{"'előző év december'!$A$2:$CP$214"}</definedName>
    <definedName name="________cp9" localSheetId="52" hidden="1">{"'előző év december'!$A$2:$CP$214"}</definedName>
    <definedName name="________cp9" localSheetId="0" hidden="1">{"'előző év december'!$A$2:$CP$214"}</definedName>
    <definedName name="________cp9" hidden="1">{"'előző év december'!$A$2:$CP$214"}</definedName>
    <definedName name="________cpr2" localSheetId="11" hidden="1">{"'előző év december'!$A$2:$CP$214"}</definedName>
    <definedName name="________cpr2" localSheetId="12"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8"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9" hidden="1">{"'előző év december'!$A$2:$CP$214"}</definedName>
    <definedName name="________cpr2" localSheetId="52" hidden="1">{"'előző év december'!$A$2:$CP$214"}</definedName>
    <definedName name="________cpr2" localSheetId="0" hidden="1">{"'előző év december'!$A$2:$CP$214"}</definedName>
    <definedName name="________cpr2" hidden="1">{"'előző év december'!$A$2:$CP$214"}</definedName>
    <definedName name="________cpr3" localSheetId="11" hidden="1">{"'előző év december'!$A$2:$CP$214"}</definedName>
    <definedName name="________cpr3" localSheetId="12"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8"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9" hidden="1">{"'előző év december'!$A$2:$CP$214"}</definedName>
    <definedName name="________cpr3" localSheetId="52" hidden="1">{"'előző év december'!$A$2:$CP$214"}</definedName>
    <definedName name="________cpr3" localSheetId="0" hidden="1">{"'előző év december'!$A$2:$CP$214"}</definedName>
    <definedName name="________cpr3" hidden="1">{"'előző év december'!$A$2:$CP$214"}</definedName>
    <definedName name="________cpr4" localSheetId="11" hidden="1">{"'előző év december'!$A$2:$CP$214"}</definedName>
    <definedName name="________cpr4" localSheetId="12"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8"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9" hidden="1">{"'előző év december'!$A$2:$CP$214"}</definedName>
    <definedName name="________cpr4" localSheetId="52" hidden="1">{"'előző év december'!$A$2:$CP$214"}</definedName>
    <definedName name="________cpr4" localSheetId="0" hidden="1">{"'előző év december'!$A$2:$CP$214"}</definedName>
    <definedName name="________cpr4" hidden="1">{"'előző év december'!$A$2:$CP$214"}</definedName>
    <definedName name="_______cp1" localSheetId="11" hidden="1">{"'előző év december'!$A$2:$CP$214"}</definedName>
    <definedName name="_______cp1" localSheetId="12"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8"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9" hidden="1">{"'előző év december'!$A$2:$CP$214"}</definedName>
    <definedName name="_______cp1" localSheetId="52" hidden="1">{"'előző év december'!$A$2:$CP$214"}</definedName>
    <definedName name="_______cp1" localSheetId="0" hidden="1">{"'előző év december'!$A$2:$CP$214"}</definedName>
    <definedName name="_______cp1" hidden="1">{"'előző év december'!$A$2:$CP$214"}</definedName>
    <definedName name="_______cp10" localSheetId="11" hidden="1">{"'előző év december'!$A$2:$CP$214"}</definedName>
    <definedName name="_______cp10" localSheetId="12"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8"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9" hidden="1">{"'előző év december'!$A$2:$CP$214"}</definedName>
    <definedName name="_______cp10" localSheetId="52" hidden="1">{"'előző év december'!$A$2:$CP$214"}</definedName>
    <definedName name="_______cp10" localSheetId="0" hidden="1">{"'előző év december'!$A$2:$CP$214"}</definedName>
    <definedName name="_______cp10" hidden="1">{"'előző év december'!$A$2:$CP$214"}</definedName>
    <definedName name="_______cp11" localSheetId="11" hidden="1">{"'előző év december'!$A$2:$CP$214"}</definedName>
    <definedName name="_______cp11" localSheetId="12"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8"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9" hidden="1">{"'előző év december'!$A$2:$CP$214"}</definedName>
    <definedName name="_______cp11" localSheetId="52" hidden="1">{"'előző év december'!$A$2:$CP$214"}</definedName>
    <definedName name="_______cp11" localSheetId="0" hidden="1">{"'előző év december'!$A$2:$CP$214"}</definedName>
    <definedName name="_______cp11" hidden="1">{"'előző év december'!$A$2:$CP$214"}</definedName>
    <definedName name="_______cp2" localSheetId="11" hidden="1">{"'előző év december'!$A$2:$CP$214"}</definedName>
    <definedName name="_______cp2" localSheetId="12"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8"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9" hidden="1">{"'előző év december'!$A$2:$CP$214"}</definedName>
    <definedName name="_______cp2" localSheetId="52" hidden="1">{"'előző év december'!$A$2:$CP$214"}</definedName>
    <definedName name="_______cp2" localSheetId="0" hidden="1">{"'előző év december'!$A$2:$CP$214"}</definedName>
    <definedName name="_______cp2" hidden="1">{"'előző év december'!$A$2:$CP$214"}</definedName>
    <definedName name="_______cp3" localSheetId="11" hidden="1">{"'előző év december'!$A$2:$CP$214"}</definedName>
    <definedName name="_______cp3" localSheetId="12"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8"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9" hidden="1">{"'előző év december'!$A$2:$CP$214"}</definedName>
    <definedName name="_______cp3" localSheetId="52" hidden="1">{"'előző év december'!$A$2:$CP$214"}</definedName>
    <definedName name="_______cp3" localSheetId="0" hidden="1">{"'előző év december'!$A$2:$CP$214"}</definedName>
    <definedName name="_______cp3" hidden="1">{"'előző év december'!$A$2:$CP$214"}</definedName>
    <definedName name="_______cp4" localSheetId="11" hidden="1">{"'előző év december'!$A$2:$CP$214"}</definedName>
    <definedName name="_______cp4" localSheetId="12"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8"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9" hidden="1">{"'előző év december'!$A$2:$CP$214"}</definedName>
    <definedName name="_______cp4" localSheetId="52" hidden="1">{"'előző év december'!$A$2:$CP$214"}</definedName>
    <definedName name="_______cp4" localSheetId="0" hidden="1">{"'előző év december'!$A$2:$CP$214"}</definedName>
    <definedName name="_______cp4" hidden="1">{"'előző év december'!$A$2:$CP$214"}</definedName>
    <definedName name="_______cp5" localSheetId="11" hidden="1">{"'előző év december'!$A$2:$CP$214"}</definedName>
    <definedName name="_______cp5" localSheetId="12"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8"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9" hidden="1">{"'előző év december'!$A$2:$CP$214"}</definedName>
    <definedName name="_______cp5" localSheetId="52" hidden="1">{"'előző év december'!$A$2:$CP$214"}</definedName>
    <definedName name="_______cp5" localSheetId="0" hidden="1">{"'előző év december'!$A$2:$CP$214"}</definedName>
    <definedName name="_______cp5" hidden="1">{"'előző év december'!$A$2:$CP$214"}</definedName>
    <definedName name="_______cp6" localSheetId="11" hidden="1">{"'előző év december'!$A$2:$CP$214"}</definedName>
    <definedName name="_______cp6" localSheetId="12"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8"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9" hidden="1">{"'előző év december'!$A$2:$CP$214"}</definedName>
    <definedName name="_______cp6" localSheetId="52" hidden="1">{"'előző év december'!$A$2:$CP$214"}</definedName>
    <definedName name="_______cp6" localSheetId="0" hidden="1">{"'előző év december'!$A$2:$CP$214"}</definedName>
    <definedName name="_______cp6" hidden="1">{"'előző év december'!$A$2:$CP$214"}</definedName>
    <definedName name="_______cp7" localSheetId="11" hidden="1">{"'előző év december'!$A$2:$CP$214"}</definedName>
    <definedName name="_______cp7" localSheetId="12"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8"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9" hidden="1">{"'előző év december'!$A$2:$CP$214"}</definedName>
    <definedName name="_______cp7" localSheetId="52" hidden="1">{"'előző év december'!$A$2:$CP$214"}</definedName>
    <definedName name="_______cp7" localSheetId="0" hidden="1">{"'előző év december'!$A$2:$CP$214"}</definedName>
    <definedName name="_______cp7" hidden="1">{"'előző év december'!$A$2:$CP$214"}</definedName>
    <definedName name="_______cp8" localSheetId="11" hidden="1">{"'előző év december'!$A$2:$CP$214"}</definedName>
    <definedName name="_______cp8" localSheetId="12"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8"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9" hidden="1">{"'előző év december'!$A$2:$CP$214"}</definedName>
    <definedName name="_______cp8" localSheetId="52" hidden="1">{"'előző év december'!$A$2:$CP$214"}</definedName>
    <definedName name="_______cp8" localSheetId="0" hidden="1">{"'előző év december'!$A$2:$CP$214"}</definedName>
    <definedName name="_______cp8" hidden="1">{"'előző év december'!$A$2:$CP$214"}</definedName>
    <definedName name="_______cp9" localSheetId="11" hidden="1">{"'előző év december'!$A$2:$CP$214"}</definedName>
    <definedName name="_______cp9" localSheetId="12"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8"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9" hidden="1">{"'előző év december'!$A$2:$CP$214"}</definedName>
    <definedName name="_______cp9" localSheetId="52" hidden="1">{"'előző év december'!$A$2:$CP$214"}</definedName>
    <definedName name="_______cp9" localSheetId="0" hidden="1">{"'előző év december'!$A$2:$CP$214"}</definedName>
    <definedName name="_______cp9" hidden="1">{"'előző év december'!$A$2:$CP$214"}</definedName>
    <definedName name="_______cpr2" localSheetId="11" hidden="1">{"'előző év december'!$A$2:$CP$214"}</definedName>
    <definedName name="_______cpr2" localSheetId="12"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8"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9" hidden="1">{"'előző év december'!$A$2:$CP$214"}</definedName>
    <definedName name="_______cpr2" localSheetId="52" hidden="1">{"'előző év december'!$A$2:$CP$214"}</definedName>
    <definedName name="_______cpr2" localSheetId="0" hidden="1">{"'előző év december'!$A$2:$CP$214"}</definedName>
    <definedName name="_______cpr2" hidden="1">{"'előző év december'!$A$2:$CP$214"}</definedName>
    <definedName name="_______cpr3" localSheetId="11" hidden="1">{"'előző év december'!$A$2:$CP$214"}</definedName>
    <definedName name="_______cpr3" localSheetId="12"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8"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9" hidden="1">{"'előző év december'!$A$2:$CP$214"}</definedName>
    <definedName name="_______cpr3" localSheetId="52" hidden="1">{"'előző év december'!$A$2:$CP$214"}</definedName>
    <definedName name="_______cpr3" localSheetId="0" hidden="1">{"'előző év december'!$A$2:$CP$214"}</definedName>
    <definedName name="_______cpr3" hidden="1">{"'előző év december'!$A$2:$CP$214"}</definedName>
    <definedName name="_______cpr4" localSheetId="11" hidden="1">{"'előző év december'!$A$2:$CP$214"}</definedName>
    <definedName name="_______cpr4" localSheetId="12"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8"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9" hidden="1">{"'előző év december'!$A$2:$CP$214"}</definedName>
    <definedName name="_______cpr4" localSheetId="52" hidden="1">{"'előző év december'!$A$2:$CP$214"}</definedName>
    <definedName name="_______cpr4" localSheetId="0" hidden="1">{"'előző év december'!$A$2:$CP$214"}</definedName>
    <definedName name="_______cpr4" hidden="1">{"'előző év december'!$A$2:$CP$214"}</definedName>
    <definedName name="______cp1" localSheetId="11" hidden="1">{"'előző év december'!$A$2:$CP$214"}</definedName>
    <definedName name="______cp1" localSheetId="12"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8"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9" hidden="1">{"'előző év december'!$A$2:$CP$214"}</definedName>
    <definedName name="______cp1" localSheetId="52" hidden="1">{"'előző év december'!$A$2:$CP$214"}</definedName>
    <definedName name="______cp1" localSheetId="0" hidden="1">{"'előző év december'!$A$2:$CP$214"}</definedName>
    <definedName name="______cp1" hidden="1">{"'előző év december'!$A$2:$CP$214"}</definedName>
    <definedName name="______cp10" localSheetId="11" hidden="1">{"'előző év december'!$A$2:$CP$214"}</definedName>
    <definedName name="______cp10" localSheetId="12"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8"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9" hidden="1">{"'előző év december'!$A$2:$CP$214"}</definedName>
    <definedName name="______cp10" localSheetId="52" hidden="1">{"'előző év december'!$A$2:$CP$214"}</definedName>
    <definedName name="______cp10" localSheetId="0" hidden="1">{"'előző év december'!$A$2:$CP$214"}</definedName>
    <definedName name="______cp10" hidden="1">{"'előző év december'!$A$2:$CP$214"}</definedName>
    <definedName name="______cp11" localSheetId="11" hidden="1">{"'előző év december'!$A$2:$CP$214"}</definedName>
    <definedName name="______cp11" localSheetId="12"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8"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9" hidden="1">{"'előző év december'!$A$2:$CP$214"}</definedName>
    <definedName name="______cp11" localSheetId="52" hidden="1">{"'előző év december'!$A$2:$CP$214"}</definedName>
    <definedName name="______cp11" localSheetId="0" hidden="1">{"'előző év december'!$A$2:$CP$214"}</definedName>
    <definedName name="______cp11" hidden="1">{"'előző év december'!$A$2:$CP$214"}</definedName>
    <definedName name="______cp2" localSheetId="11" hidden="1">{"'előző év december'!$A$2:$CP$214"}</definedName>
    <definedName name="______cp2" localSheetId="12"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8"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9" hidden="1">{"'előző év december'!$A$2:$CP$214"}</definedName>
    <definedName name="______cp2" localSheetId="52" hidden="1">{"'előző év december'!$A$2:$CP$214"}</definedName>
    <definedName name="______cp2" localSheetId="0" hidden="1">{"'előző év december'!$A$2:$CP$214"}</definedName>
    <definedName name="______cp2" hidden="1">{"'előző év december'!$A$2:$CP$214"}</definedName>
    <definedName name="______cp3" localSheetId="11" hidden="1">{"'előző év december'!$A$2:$CP$214"}</definedName>
    <definedName name="______cp3" localSheetId="12"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8"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9" hidden="1">{"'előző év december'!$A$2:$CP$214"}</definedName>
    <definedName name="______cp3" localSheetId="52" hidden="1">{"'előző év december'!$A$2:$CP$214"}</definedName>
    <definedName name="______cp3" localSheetId="0" hidden="1">{"'előző év december'!$A$2:$CP$214"}</definedName>
    <definedName name="______cp3" hidden="1">{"'előző év december'!$A$2:$CP$214"}</definedName>
    <definedName name="______cp4" localSheetId="11" hidden="1">{"'előző év december'!$A$2:$CP$214"}</definedName>
    <definedName name="______cp4" localSheetId="12"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8"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9" hidden="1">{"'előző év december'!$A$2:$CP$214"}</definedName>
    <definedName name="______cp4" localSheetId="52" hidden="1">{"'előző év december'!$A$2:$CP$214"}</definedName>
    <definedName name="______cp4" localSheetId="0" hidden="1">{"'előző év december'!$A$2:$CP$214"}</definedName>
    <definedName name="______cp4" hidden="1">{"'előző év december'!$A$2:$CP$214"}</definedName>
    <definedName name="______cp5" localSheetId="11" hidden="1">{"'előző év december'!$A$2:$CP$214"}</definedName>
    <definedName name="______cp5" localSheetId="12"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8"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9" hidden="1">{"'előző év december'!$A$2:$CP$214"}</definedName>
    <definedName name="______cp5" localSheetId="52" hidden="1">{"'előző év december'!$A$2:$CP$214"}</definedName>
    <definedName name="______cp5" localSheetId="0" hidden="1">{"'előző év december'!$A$2:$CP$214"}</definedName>
    <definedName name="______cp5" hidden="1">{"'előző év december'!$A$2:$CP$214"}</definedName>
    <definedName name="______cp6" localSheetId="11" hidden="1">{"'előző év december'!$A$2:$CP$214"}</definedName>
    <definedName name="______cp6" localSheetId="12"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8"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9" hidden="1">{"'előző év december'!$A$2:$CP$214"}</definedName>
    <definedName name="______cp6" localSheetId="52" hidden="1">{"'előző év december'!$A$2:$CP$214"}</definedName>
    <definedName name="______cp6" localSheetId="0" hidden="1">{"'előző év december'!$A$2:$CP$214"}</definedName>
    <definedName name="______cp6" hidden="1">{"'előző év december'!$A$2:$CP$214"}</definedName>
    <definedName name="______cp7" localSheetId="11" hidden="1">{"'előző év december'!$A$2:$CP$214"}</definedName>
    <definedName name="______cp7" localSheetId="12"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8"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9" hidden="1">{"'előző év december'!$A$2:$CP$214"}</definedName>
    <definedName name="______cp7" localSheetId="52" hidden="1">{"'előző év december'!$A$2:$CP$214"}</definedName>
    <definedName name="______cp7" localSheetId="0" hidden="1">{"'előző év december'!$A$2:$CP$214"}</definedName>
    <definedName name="______cp7" hidden="1">{"'előző év december'!$A$2:$CP$214"}</definedName>
    <definedName name="______cp8" localSheetId="11" hidden="1">{"'előző év december'!$A$2:$CP$214"}</definedName>
    <definedName name="______cp8" localSheetId="12"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8"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9" hidden="1">{"'előző év december'!$A$2:$CP$214"}</definedName>
    <definedName name="______cp8" localSheetId="52" hidden="1">{"'előző év december'!$A$2:$CP$214"}</definedName>
    <definedName name="______cp8" localSheetId="0" hidden="1">{"'előző év december'!$A$2:$CP$214"}</definedName>
    <definedName name="______cp8" hidden="1">{"'előző év december'!$A$2:$CP$214"}</definedName>
    <definedName name="______cp9" localSheetId="11" hidden="1">{"'előző év december'!$A$2:$CP$214"}</definedName>
    <definedName name="______cp9" localSheetId="12"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8"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9" hidden="1">{"'előző év december'!$A$2:$CP$214"}</definedName>
    <definedName name="______cp9" localSheetId="52" hidden="1">{"'előző év december'!$A$2:$CP$214"}</definedName>
    <definedName name="______cp9" localSheetId="0" hidden="1">{"'előző év december'!$A$2:$CP$214"}</definedName>
    <definedName name="______cp9" hidden="1">{"'előző év december'!$A$2:$CP$214"}</definedName>
    <definedName name="______cpr2" localSheetId="11" hidden="1">{"'előző év december'!$A$2:$CP$214"}</definedName>
    <definedName name="______cpr2" localSheetId="12"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8"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9" hidden="1">{"'előző év december'!$A$2:$CP$214"}</definedName>
    <definedName name="______cpr2" localSheetId="52" hidden="1">{"'előző év december'!$A$2:$CP$214"}</definedName>
    <definedName name="______cpr2" localSheetId="0" hidden="1">{"'előző év december'!$A$2:$CP$214"}</definedName>
    <definedName name="______cpr2" hidden="1">{"'előző év december'!$A$2:$CP$214"}</definedName>
    <definedName name="______cpr3" localSheetId="11" hidden="1">{"'előző év december'!$A$2:$CP$214"}</definedName>
    <definedName name="______cpr3" localSheetId="12"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8"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9" hidden="1">{"'előző év december'!$A$2:$CP$214"}</definedName>
    <definedName name="______cpr3" localSheetId="52" hidden="1">{"'előző év december'!$A$2:$CP$214"}</definedName>
    <definedName name="______cpr3" localSheetId="0" hidden="1">{"'előző év december'!$A$2:$CP$214"}</definedName>
    <definedName name="______cpr3" hidden="1">{"'előző év december'!$A$2:$CP$214"}</definedName>
    <definedName name="______cpr4" localSheetId="11" hidden="1">{"'előző év december'!$A$2:$CP$214"}</definedName>
    <definedName name="______cpr4" localSheetId="12"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8"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9" hidden="1">{"'előző év december'!$A$2:$CP$214"}</definedName>
    <definedName name="______cpr4" localSheetId="52" hidden="1">{"'előző év december'!$A$2:$CP$214"}</definedName>
    <definedName name="______cpr4" localSheetId="0" hidden="1">{"'előző év december'!$A$2:$CP$214"}</definedName>
    <definedName name="______cpr4" hidden="1">{"'előző év december'!$A$2:$CP$214"}</definedName>
    <definedName name="_____cp1" localSheetId="11" hidden="1">{"'előző év december'!$A$2:$CP$214"}</definedName>
    <definedName name="_____cp1" localSheetId="12"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8"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9" hidden="1">{"'előző év december'!$A$2:$CP$214"}</definedName>
    <definedName name="_____cp1" localSheetId="52" hidden="1">{"'előző év december'!$A$2:$CP$214"}</definedName>
    <definedName name="_____cp1" localSheetId="0" hidden="1">{"'előző év december'!$A$2:$CP$214"}</definedName>
    <definedName name="_____cp1" hidden="1">{"'előző év december'!$A$2:$CP$214"}</definedName>
    <definedName name="_____cp10" localSheetId="11" hidden="1">{"'előző év december'!$A$2:$CP$214"}</definedName>
    <definedName name="_____cp10" localSheetId="12"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8"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9" hidden="1">{"'előző év december'!$A$2:$CP$214"}</definedName>
    <definedName name="_____cp10" localSheetId="52" hidden="1">{"'előző év december'!$A$2:$CP$214"}</definedName>
    <definedName name="_____cp10" localSheetId="0" hidden="1">{"'előző év december'!$A$2:$CP$214"}</definedName>
    <definedName name="_____cp10" hidden="1">{"'előző év december'!$A$2:$CP$214"}</definedName>
    <definedName name="_____cp11" localSheetId="11" hidden="1">{"'előző év december'!$A$2:$CP$214"}</definedName>
    <definedName name="_____cp11" localSheetId="12"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8"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9" hidden="1">{"'előző év december'!$A$2:$CP$214"}</definedName>
    <definedName name="_____cp11" localSheetId="52" hidden="1">{"'előző év december'!$A$2:$CP$214"}</definedName>
    <definedName name="_____cp11" localSheetId="0" hidden="1">{"'előző év december'!$A$2:$CP$214"}</definedName>
    <definedName name="_____cp11" hidden="1">{"'előző év december'!$A$2:$CP$214"}</definedName>
    <definedName name="_____cp2" localSheetId="11" hidden="1">{"'előző év december'!$A$2:$CP$214"}</definedName>
    <definedName name="_____cp2" localSheetId="12"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8"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9" hidden="1">{"'előző év december'!$A$2:$CP$214"}</definedName>
    <definedName name="_____cp2" localSheetId="52" hidden="1">{"'előző év december'!$A$2:$CP$214"}</definedName>
    <definedName name="_____cp2" localSheetId="0" hidden="1">{"'előző év december'!$A$2:$CP$214"}</definedName>
    <definedName name="_____cp2" hidden="1">{"'előző év december'!$A$2:$CP$214"}</definedName>
    <definedName name="_____cp3" localSheetId="11" hidden="1">{"'előző év december'!$A$2:$CP$214"}</definedName>
    <definedName name="_____cp3" localSheetId="12"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8"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9" hidden="1">{"'előző év december'!$A$2:$CP$214"}</definedName>
    <definedName name="_____cp3" localSheetId="52" hidden="1">{"'előző év december'!$A$2:$CP$214"}</definedName>
    <definedName name="_____cp3" localSheetId="0" hidden="1">{"'előző év december'!$A$2:$CP$214"}</definedName>
    <definedName name="_____cp3" hidden="1">{"'előző év december'!$A$2:$CP$214"}</definedName>
    <definedName name="_____cp4" localSheetId="11" hidden="1">{"'előző év december'!$A$2:$CP$214"}</definedName>
    <definedName name="_____cp4" localSheetId="12"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8"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9" hidden="1">{"'előző év december'!$A$2:$CP$214"}</definedName>
    <definedName name="_____cp4" localSheetId="52" hidden="1">{"'előző év december'!$A$2:$CP$214"}</definedName>
    <definedName name="_____cp4" localSheetId="0" hidden="1">{"'előző év december'!$A$2:$CP$214"}</definedName>
    <definedName name="_____cp4" hidden="1">{"'előző év december'!$A$2:$CP$214"}</definedName>
    <definedName name="_____cp5" localSheetId="11" hidden="1">{"'előző év december'!$A$2:$CP$214"}</definedName>
    <definedName name="_____cp5" localSheetId="12"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8"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9" hidden="1">{"'előző év december'!$A$2:$CP$214"}</definedName>
    <definedName name="_____cp5" localSheetId="52" hidden="1">{"'előző év december'!$A$2:$CP$214"}</definedName>
    <definedName name="_____cp5" localSheetId="0" hidden="1">{"'előző év december'!$A$2:$CP$214"}</definedName>
    <definedName name="_____cp5" hidden="1">{"'előző év december'!$A$2:$CP$214"}</definedName>
    <definedName name="_____cp6" localSheetId="11" hidden="1">{"'előző év december'!$A$2:$CP$214"}</definedName>
    <definedName name="_____cp6" localSheetId="12"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8"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9" hidden="1">{"'előző év december'!$A$2:$CP$214"}</definedName>
    <definedName name="_____cp6" localSheetId="52" hidden="1">{"'előző év december'!$A$2:$CP$214"}</definedName>
    <definedName name="_____cp6" localSheetId="0" hidden="1">{"'előző év december'!$A$2:$CP$214"}</definedName>
    <definedName name="_____cp6" hidden="1">{"'előző év december'!$A$2:$CP$214"}</definedName>
    <definedName name="_____cp7" localSheetId="11" hidden="1">{"'előző év december'!$A$2:$CP$214"}</definedName>
    <definedName name="_____cp7" localSheetId="12"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8"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9" hidden="1">{"'előző év december'!$A$2:$CP$214"}</definedName>
    <definedName name="_____cp7" localSheetId="52" hidden="1">{"'előző év december'!$A$2:$CP$214"}</definedName>
    <definedName name="_____cp7" localSheetId="0" hidden="1">{"'előző év december'!$A$2:$CP$214"}</definedName>
    <definedName name="_____cp7" hidden="1">{"'előző év december'!$A$2:$CP$214"}</definedName>
    <definedName name="_____cp8" localSheetId="11" hidden="1">{"'előző év december'!$A$2:$CP$214"}</definedName>
    <definedName name="_____cp8" localSheetId="12"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8"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9" hidden="1">{"'előző év december'!$A$2:$CP$214"}</definedName>
    <definedName name="_____cp8" localSheetId="52" hidden="1">{"'előző év december'!$A$2:$CP$214"}</definedName>
    <definedName name="_____cp8" localSheetId="0" hidden="1">{"'előző év december'!$A$2:$CP$214"}</definedName>
    <definedName name="_____cp8" hidden="1">{"'előző év december'!$A$2:$CP$214"}</definedName>
    <definedName name="_____cp9" localSheetId="11" hidden="1">{"'előző év december'!$A$2:$CP$214"}</definedName>
    <definedName name="_____cp9" localSheetId="12"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8"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9" hidden="1">{"'előző év december'!$A$2:$CP$214"}</definedName>
    <definedName name="_____cp9" localSheetId="52" hidden="1">{"'előző év december'!$A$2:$CP$214"}</definedName>
    <definedName name="_____cp9" localSheetId="0" hidden="1">{"'előző év december'!$A$2:$CP$214"}</definedName>
    <definedName name="_____cp9" hidden="1">{"'előző év december'!$A$2:$CP$214"}</definedName>
    <definedName name="_____cpr2" localSheetId="11" hidden="1">{"'előző év december'!$A$2:$CP$214"}</definedName>
    <definedName name="_____cpr2" localSheetId="12"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8"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9" hidden="1">{"'előző év december'!$A$2:$CP$214"}</definedName>
    <definedName name="_____cpr2" localSheetId="52" hidden="1">{"'előző év december'!$A$2:$CP$214"}</definedName>
    <definedName name="_____cpr2" localSheetId="0" hidden="1">{"'előző év december'!$A$2:$CP$214"}</definedName>
    <definedName name="_____cpr2" hidden="1">{"'előző év december'!$A$2:$CP$214"}</definedName>
    <definedName name="_____cpr3" localSheetId="11" hidden="1">{"'előző év december'!$A$2:$CP$214"}</definedName>
    <definedName name="_____cpr3" localSheetId="12"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8"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9" hidden="1">{"'előző év december'!$A$2:$CP$214"}</definedName>
    <definedName name="_____cpr3" localSheetId="52" hidden="1">{"'előző év december'!$A$2:$CP$214"}</definedName>
    <definedName name="_____cpr3" localSheetId="0" hidden="1">{"'előző év december'!$A$2:$CP$214"}</definedName>
    <definedName name="_____cpr3" hidden="1">{"'előző év december'!$A$2:$CP$214"}</definedName>
    <definedName name="_____cpr4" localSheetId="11" hidden="1">{"'előző év december'!$A$2:$CP$214"}</definedName>
    <definedName name="_____cpr4" localSheetId="12"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8"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9" hidden="1">{"'előző év december'!$A$2:$CP$214"}</definedName>
    <definedName name="_____cpr4" localSheetId="52" hidden="1">{"'előző év december'!$A$2:$CP$214"}</definedName>
    <definedName name="_____cpr4" localSheetId="0" hidden="1">{"'előző év december'!$A$2:$CP$214"}</definedName>
    <definedName name="_____cpr4" hidden="1">{"'előző év december'!$A$2:$CP$214"}</definedName>
    <definedName name="____cp1" localSheetId="11" hidden="1">{"'előző év december'!$A$2:$CP$214"}</definedName>
    <definedName name="____cp1" localSheetId="12"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8"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9" hidden="1">{"'előző év december'!$A$2:$CP$214"}</definedName>
    <definedName name="____cp1" localSheetId="52" hidden="1">{"'előző év december'!$A$2:$CP$214"}</definedName>
    <definedName name="____cp1" localSheetId="0" hidden="1">{"'előző év december'!$A$2:$CP$214"}</definedName>
    <definedName name="____cp1" hidden="1">{"'előző év december'!$A$2:$CP$214"}</definedName>
    <definedName name="____cp10" localSheetId="11" hidden="1">{"'előző év december'!$A$2:$CP$214"}</definedName>
    <definedName name="____cp10" localSheetId="12"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8"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9" hidden="1">{"'előző év december'!$A$2:$CP$214"}</definedName>
    <definedName name="____cp10" localSheetId="52" hidden="1">{"'előző év december'!$A$2:$CP$214"}</definedName>
    <definedName name="____cp10" localSheetId="0" hidden="1">{"'előző év december'!$A$2:$CP$214"}</definedName>
    <definedName name="____cp10" hidden="1">{"'előző év december'!$A$2:$CP$214"}</definedName>
    <definedName name="____cp11" localSheetId="11" hidden="1">{"'előző év december'!$A$2:$CP$214"}</definedName>
    <definedName name="____cp11" localSheetId="12"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8"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9" hidden="1">{"'előző év december'!$A$2:$CP$214"}</definedName>
    <definedName name="____cp11" localSheetId="52" hidden="1">{"'előző év december'!$A$2:$CP$214"}</definedName>
    <definedName name="____cp11" localSheetId="0" hidden="1">{"'előző év december'!$A$2:$CP$214"}</definedName>
    <definedName name="____cp11" hidden="1">{"'előző év december'!$A$2:$CP$214"}</definedName>
    <definedName name="____cp2" localSheetId="11" hidden="1">{"'előző év december'!$A$2:$CP$214"}</definedName>
    <definedName name="____cp2" localSheetId="12"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8"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9" hidden="1">{"'előző év december'!$A$2:$CP$214"}</definedName>
    <definedName name="____cp2" localSheetId="52" hidden="1">{"'előző év december'!$A$2:$CP$214"}</definedName>
    <definedName name="____cp2" localSheetId="0" hidden="1">{"'előző év december'!$A$2:$CP$214"}</definedName>
    <definedName name="____cp2" hidden="1">{"'előző év december'!$A$2:$CP$214"}</definedName>
    <definedName name="____cp3" localSheetId="11" hidden="1">{"'előző év december'!$A$2:$CP$214"}</definedName>
    <definedName name="____cp3" localSheetId="12"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8"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9" hidden="1">{"'előző év december'!$A$2:$CP$214"}</definedName>
    <definedName name="____cp3" localSheetId="52" hidden="1">{"'előző év december'!$A$2:$CP$214"}</definedName>
    <definedName name="____cp3" localSheetId="0" hidden="1">{"'előző év december'!$A$2:$CP$214"}</definedName>
    <definedName name="____cp3" hidden="1">{"'előző év december'!$A$2:$CP$214"}</definedName>
    <definedName name="____cp4" localSheetId="11" hidden="1">{"'előző év december'!$A$2:$CP$214"}</definedName>
    <definedName name="____cp4" localSheetId="12"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8"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9" hidden="1">{"'előző év december'!$A$2:$CP$214"}</definedName>
    <definedName name="____cp4" localSheetId="52" hidden="1">{"'előző év december'!$A$2:$CP$214"}</definedName>
    <definedName name="____cp4" localSheetId="0" hidden="1">{"'előző év december'!$A$2:$CP$214"}</definedName>
    <definedName name="____cp4" hidden="1">{"'előző év december'!$A$2:$CP$214"}</definedName>
    <definedName name="____cp5" localSheetId="11" hidden="1">{"'előző év december'!$A$2:$CP$214"}</definedName>
    <definedName name="____cp5" localSheetId="12"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8"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9" hidden="1">{"'előző év december'!$A$2:$CP$214"}</definedName>
    <definedName name="____cp5" localSheetId="52" hidden="1">{"'előző év december'!$A$2:$CP$214"}</definedName>
    <definedName name="____cp5" localSheetId="0" hidden="1">{"'előző év december'!$A$2:$CP$214"}</definedName>
    <definedName name="____cp5" hidden="1">{"'előző év december'!$A$2:$CP$214"}</definedName>
    <definedName name="____cp6" localSheetId="11" hidden="1">{"'előző év december'!$A$2:$CP$214"}</definedName>
    <definedName name="____cp6" localSheetId="12"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8"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9" hidden="1">{"'előző év december'!$A$2:$CP$214"}</definedName>
    <definedName name="____cp6" localSheetId="52" hidden="1">{"'előző év december'!$A$2:$CP$214"}</definedName>
    <definedName name="____cp6" localSheetId="0" hidden="1">{"'előző év december'!$A$2:$CP$214"}</definedName>
    <definedName name="____cp6" hidden="1">{"'előző év december'!$A$2:$CP$214"}</definedName>
    <definedName name="____cp7" localSheetId="11" hidden="1">{"'előző év december'!$A$2:$CP$214"}</definedName>
    <definedName name="____cp7" localSheetId="12"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8"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9" hidden="1">{"'előző év december'!$A$2:$CP$214"}</definedName>
    <definedName name="____cp7" localSheetId="52" hidden="1">{"'előző év december'!$A$2:$CP$214"}</definedName>
    <definedName name="____cp7" localSheetId="0" hidden="1">{"'előző év december'!$A$2:$CP$214"}</definedName>
    <definedName name="____cp7" hidden="1">{"'előző év december'!$A$2:$CP$214"}</definedName>
    <definedName name="____cp8" localSheetId="11" hidden="1">{"'előző év december'!$A$2:$CP$214"}</definedName>
    <definedName name="____cp8" localSheetId="12"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8"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9" hidden="1">{"'előző év december'!$A$2:$CP$214"}</definedName>
    <definedName name="____cp8" localSheetId="52" hidden="1">{"'előző év december'!$A$2:$CP$214"}</definedName>
    <definedName name="____cp8" localSheetId="0" hidden="1">{"'előző év december'!$A$2:$CP$214"}</definedName>
    <definedName name="____cp8" hidden="1">{"'előző év december'!$A$2:$CP$214"}</definedName>
    <definedName name="____cp9" localSheetId="11" hidden="1">{"'előző év december'!$A$2:$CP$214"}</definedName>
    <definedName name="____cp9" localSheetId="12"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8"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9" hidden="1">{"'előző év december'!$A$2:$CP$214"}</definedName>
    <definedName name="____cp9" localSheetId="52" hidden="1">{"'előző év december'!$A$2:$CP$214"}</definedName>
    <definedName name="____cp9" localSheetId="0" hidden="1">{"'előző év december'!$A$2:$CP$214"}</definedName>
    <definedName name="____cp9" hidden="1">{"'előző év december'!$A$2:$CP$214"}</definedName>
    <definedName name="____cpr2" localSheetId="11" hidden="1">{"'előző év december'!$A$2:$CP$214"}</definedName>
    <definedName name="____cpr2" localSheetId="12"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8"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9" hidden="1">{"'előző év december'!$A$2:$CP$214"}</definedName>
    <definedName name="____cpr2" localSheetId="52" hidden="1">{"'előző év december'!$A$2:$CP$214"}</definedName>
    <definedName name="____cpr2" localSheetId="0" hidden="1">{"'előző év december'!$A$2:$CP$214"}</definedName>
    <definedName name="____cpr2" hidden="1">{"'előző év december'!$A$2:$CP$214"}</definedName>
    <definedName name="____cpr3" localSheetId="11" hidden="1">{"'előző év december'!$A$2:$CP$214"}</definedName>
    <definedName name="____cpr3" localSheetId="12"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8"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9" hidden="1">{"'előző év december'!$A$2:$CP$214"}</definedName>
    <definedName name="____cpr3" localSheetId="52" hidden="1">{"'előző év december'!$A$2:$CP$214"}</definedName>
    <definedName name="____cpr3" localSheetId="0" hidden="1">{"'előző év december'!$A$2:$CP$214"}</definedName>
    <definedName name="____cpr3" hidden="1">{"'előző év december'!$A$2:$CP$214"}</definedName>
    <definedName name="____cpr4" localSheetId="11" hidden="1">{"'előző év december'!$A$2:$CP$214"}</definedName>
    <definedName name="____cpr4" localSheetId="12"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8"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9" hidden="1">{"'előző év december'!$A$2:$CP$214"}</definedName>
    <definedName name="____cpr4" localSheetId="52" hidden="1">{"'előző év december'!$A$2:$CP$214"}</definedName>
    <definedName name="____cpr4" localSheetId="0" hidden="1">{"'előző év december'!$A$2:$CP$214"}</definedName>
    <definedName name="____cpr4" hidden="1">{"'előző év december'!$A$2:$CP$214"}</definedName>
    <definedName name="___cp1" localSheetId="11" hidden="1">{"'előző év december'!$A$2:$CP$214"}</definedName>
    <definedName name="___cp1" localSheetId="12"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8"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9" hidden="1">{"'előző év december'!$A$2:$CP$214"}</definedName>
    <definedName name="___cp1" localSheetId="52" hidden="1">{"'előző év december'!$A$2:$CP$214"}</definedName>
    <definedName name="___cp1" localSheetId="0" hidden="1">{"'előző év december'!$A$2:$CP$214"}</definedName>
    <definedName name="___cp1" hidden="1">{"'előző év december'!$A$2:$CP$214"}</definedName>
    <definedName name="___cp10" localSheetId="11" hidden="1">{"'előző év december'!$A$2:$CP$214"}</definedName>
    <definedName name="___cp10" localSheetId="12"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8"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9" hidden="1">{"'előző év december'!$A$2:$CP$214"}</definedName>
    <definedName name="___cp10" localSheetId="52" hidden="1">{"'előző év december'!$A$2:$CP$214"}</definedName>
    <definedName name="___cp10" localSheetId="0" hidden="1">{"'előző év december'!$A$2:$CP$214"}</definedName>
    <definedName name="___cp10" hidden="1">{"'előző év december'!$A$2:$CP$214"}</definedName>
    <definedName name="___cp11" localSheetId="11" hidden="1">{"'előző év december'!$A$2:$CP$214"}</definedName>
    <definedName name="___cp11" localSheetId="12"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8"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9" hidden="1">{"'előző év december'!$A$2:$CP$214"}</definedName>
    <definedName name="___cp11" localSheetId="52" hidden="1">{"'előző év december'!$A$2:$CP$214"}</definedName>
    <definedName name="___cp11" localSheetId="0" hidden="1">{"'előző év december'!$A$2:$CP$214"}</definedName>
    <definedName name="___cp11" hidden="1">{"'előző év december'!$A$2:$CP$214"}</definedName>
    <definedName name="___cp2" localSheetId="11" hidden="1">{"'előző év december'!$A$2:$CP$214"}</definedName>
    <definedName name="___cp2" localSheetId="12"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8"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9" hidden="1">{"'előző év december'!$A$2:$CP$214"}</definedName>
    <definedName name="___cp2" localSheetId="52" hidden="1">{"'előző év december'!$A$2:$CP$214"}</definedName>
    <definedName name="___cp2" localSheetId="0" hidden="1">{"'előző év december'!$A$2:$CP$214"}</definedName>
    <definedName name="___cp2" hidden="1">{"'előző év december'!$A$2:$CP$214"}</definedName>
    <definedName name="___cp3" localSheetId="11" hidden="1">{"'előző év december'!$A$2:$CP$214"}</definedName>
    <definedName name="___cp3" localSheetId="12"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8"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9" hidden="1">{"'előző év december'!$A$2:$CP$214"}</definedName>
    <definedName name="___cp3" localSheetId="52" hidden="1">{"'előző év december'!$A$2:$CP$214"}</definedName>
    <definedName name="___cp3" localSheetId="0" hidden="1">{"'előző év december'!$A$2:$CP$214"}</definedName>
    <definedName name="___cp3" hidden="1">{"'előző év december'!$A$2:$CP$214"}</definedName>
    <definedName name="___cp4" localSheetId="11" hidden="1">{"'előző év december'!$A$2:$CP$214"}</definedName>
    <definedName name="___cp4" localSheetId="12"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8"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9" hidden="1">{"'előző év december'!$A$2:$CP$214"}</definedName>
    <definedName name="___cp4" localSheetId="52" hidden="1">{"'előző év december'!$A$2:$CP$214"}</definedName>
    <definedName name="___cp4" localSheetId="0" hidden="1">{"'előző év december'!$A$2:$CP$214"}</definedName>
    <definedName name="___cp4" hidden="1">{"'előző év december'!$A$2:$CP$214"}</definedName>
    <definedName name="___cp5" localSheetId="11" hidden="1">{"'előző év december'!$A$2:$CP$214"}</definedName>
    <definedName name="___cp5" localSheetId="12"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8"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9" hidden="1">{"'előző év december'!$A$2:$CP$214"}</definedName>
    <definedName name="___cp5" localSheetId="52" hidden="1">{"'előző év december'!$A$2:$CP$214"}</definedName>
    <definedName name="___cp5" localSheetId="0" hidden="1">{"'előző év december'!$A$2:$CP$214"}</definedName>
    <definedName name="___cp5" hidden="1">{"'előző év december'!$A$2:$CP$214"}</definedName>
    <definedName name="___cp6" localSheetId="11" hidden="1">{"'előző év december'!$A$2:$CP$214"}</definedName>
    <definedName name="___cp6" localSheetId="12"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8"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9" hidden="1">{"'előző év december'!$A$2:$CP$214"}</definedName>
    <definedName name="___cp6" localSheetId="52" hidden="1">{"'előző év december'!$A$2:$CP$214"}</definedName>
    <definedName name="___cp6" localSheetId="0" hidden="1">{"'előző év december'!$A$2:$CP$214"}</definedName>
    <definedName name="___cp6" hidden="1">{"'előző év december'!$A$2:$CP$214"}</definedName>
    <definedName name="___cp7" localSheetId="11" hidden="1">{"'előző év december'!$A$2:$CP$214"}</definedName>
    <definedName name="___cp7" localSheetId="12"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8"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9" hidden="1">{"'előző év december'!$A$2:$CP$214"}</definedName>
    <definedName name="___cp7" localSheetId="52" hidden="1">{"'előző év december'!$A$2:$CP$214"}</definedName>
    <definedName name="___cp7" localSheetId="0" hidden="1">{"'előző év december'!$A$2:$CP$214"}</definedName>
    <definedName name="___cp7" hidden="1">{"'előző év december'!$A$2:$CP$214"}</definedName>
    <definedName name="___cp8" localSheetId="11" hidden="1">{"'előző év december'!$A$2:$CP$214"}</definedName>
    <definedName name="___cp8" localSheetId="12"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8"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9" hidden="1">{"'előző év december'!$A$2:$CP$214"}</definedName>
    <definedName name="___cp8" localSheetId="52" hidden="1">{"'előző év december'!$A$2:$CP$214"}</definedName>
    <definedName name="___cp8" localSheetId="0" hidden="1">{"'előző év december'!$A$2:$CP$214"}</definedName>
    <definedName name="___cp8" hidden="1">{"'előző év december'!$A$2:$CP$214"}</definedName>
    <definedName name="___cp9" localSheetId="11" hidden="1">{"'előző év december'!$A$2:$CP$214"}</definedName>
    <definedName name="___cp9" localSheetId="12"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8"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9" hidden="1">{"'előző év december'!$A$2:$CP$214"}</definedName>
    <definedName name="___cp9" localSheetId="52" hidden="1">{"'előző év december'!$A$2:$CP$214"}</definedName>
    <definedName name="___cp9" localSheetId="0" hidden="1">{"'előző év december'!$A$2:$CP$214"}</definedName>
    <definedName name="___cp9" hidden="1">{"'előző év december'!$A$2:$CP$214"}</definedName>
    <definedName name="___cpr2" localSheetId="11" hidden="1">{"'előző év december'!$A$2:$CP$214"}</definedName>
    <definedName name="___cpr2" localSheetId="12"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8"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9" hidden="1">{"'előző év december'!$A$2:$CP$214"}</definedName>
    <definedName name="___cpr2" localSheetId="52" hidden="1">{"'előző év december'!$A$2:$CP$214"}</definedName>
    <definedName name="___cpr2" localSheetId="0" hidden="1">{"'előző év december'!$A$2:$CP$214"}</definedName>
    <definedName name="___cpr2" hidden="1">{"'előző év december'!$A$2:$CP$214"}</definedName>
    <definedName name="___cpr3" localSheetId="11" hidden="1">{"'előző év december'!$A$2:$CP$214"}</definedName>
    <definedName name="___cpr3" localSheetId="12"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8"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9" hidden="1">{"'előző év december'!$A$2:$CP$214"}</definedName>
    <definedName name="___cpr3" localSheetId="52" hidden="1">{"'előző év december'!$A$2:$CP$214"}</definedName>
    <definedName name="___cpr3" localSheetId="0" hidden="1">{"'előző év december'!$A$2:$CP$214"}</definedName>
    <definedName name="___cpr3" hidden="1">{"'előző év december'!$A$2:$CP$214"}</definedName>
    <definedName name="___cpr4" localSheetId="11" hidden="1">{"'előző év december'!$A$2:$CP$214"}</definedName>
    <definedName name="___cpr4" localSheetId="12"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8"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9" hidden="1">{"'előző év december'!$A$2:$CP$214"}</definedName>
    <definedName name="___cpr4" localSheetId="52"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[3]Market!#REF!</definedName>
    <definedName name="__123Graph_A" localSheetId="12" hidden="1">[3]Market!#REF!</definedName>
    <definedName name="__123Graph_A" localSheetId="14" hidden="1">[3]Market!#REF!</definedName>
    <definedName name="__123Graph_A" localSheetId="15" hidden="1">[3]Market!#REF!</definedName>
    <definedName name="__123Graph_A" localSheetId="16" hidden="1">[3]Market!#REF!</definedName>
    <definedName name="__123Graph_A" localSheetId="17" hidden="1">[3]Market!#REF!</definedName>
    <definedName name="__123Graph_A" localSheetId="18" hidden="1">[3]Market!#REF!</definedName>
    <definedName name="__123Graph_A" localSheetId="19" hidden="1">[3]Market!#REF!</definedName>
    <definedName name="__123Graph_A" localSheetId="20" hidden="1">[3]Market!#REF!</definedName>
    <definedName name="__123Graph_A" localSheetId="21" hidden="1">[3]Market!#REF!</definedName>
    <definedName name="__123Graph_A" localSheetId="22" hidden="1">[3]Market!#REF!</definedName>
    <definedName name="__123Graph_A" localSheetId="23" hidden="1">[3]Market!#REF!</definedName>
    <definedName name="__123Graph_A" localSheetId="24" hidden="1">[3]Market!#REF!</definedName>
    <definedName name="__123Graph_A" localSheetId="25" hidden="1">[3]Market!#REF!</definedName>
    <definedName name="__123Graph_A" localSheetId="32" hidden="1">[3]Market!#REF!</definedName>
    <definedName name="__123Graph_A" localSheetId="33" hidden="1">[3]Market!#REF!</definedName>
    <definedName name="__123Graph_A" localSheetId="34" hidden="1">[3]Market!#REF!</definedName>
    <definedName name="__123Graph_A" localSheetId="35" hidden="1">[3]Market!#REF!</definedName>
    <definedName name="__123Graph_A" localSheetId="5" hidden="1">[4]Market!#REF!</definedName>
    <definedName name="__123Graph_A" localSheetId="51" hidden="1">[4]Market!#REF!</definedName>
    <definedName name="__123Graph_A" localSheetId="6" hidden="1">[4]Market!#REF!</definedName>
    <definedName name="__123Graph_A" localSheetId="7" hidden="1">[4]Market!#REF!</definedName>
    <definedName name="__123Graph_A" localSheetId="9" hidden="1">[4]Market!#REF!</definedName>
    <definedName name="__123Graph_A" localSheetId="52" hidden="1">[4]Market!#REF!</definedName>
    <definedName name="__123Graph_A" localSheetId="0" hidden="1">[5]Market!#REF!</definedName>
    <definedName name="__123Graph_A" hidden="1">[4]Market!#REF!</definedName>
    <definedName name="__123Graph_ADIFF" localSheetId="11" hidden="1">[3]Market!#REF!</definedName>
    <definedName name="__123Graph_ADIFF" localSheetId="12" hidden="1">[3]Market!#REF!</definedName>
    <definedName name="__123Graph_ADIFF" localSheetId="14" hidden="1">[3]Market!#REF!</definedName>
    <definedName name="__123Graph_ADIFF" localSheetId="15" hidden="1">[3]Market!#REF!</definedName>
    <definedName name="__123Graph_ADIFF" localSheetId="16" hidden="1">[3]Market!#REF!</definedName>
    <definedName name="__123Graph_ADIFF" localSheetId="17" hidden="1">[3]Market!#REF!</definedName>
    <definedName name="__123Graph_ADIFF" localSheetId="18" hidden="1">[3]Market!#REF!</definedName>
    <definedName name="__123Graph_ADIFF" localSheetId="19" hidden="1">[3]Market!#REF!</definedName>
    <definedName name="__123Graph_ADIFF" localSheetId="20" hidden="1">[3]Market!#REF!</definedName>
    <definedName name="__123Graph_ADIFF" localSheetId="21" hidden="1">[3]Market!#REF!</definedName>
    <definedName name="__123Graph_ADIFF" localSheetId="22" hidden="1">[3]Market!#REF!</definedName>
    <definedName name="__123Graph_ADIFF" localSheetId="23" hidden="1">[3]Market!#REF!</definedName>
    <definedName name="__123Graph_ADIFF" localSheetId="24" hidden="1">[3]Market!#REF!</definedName>
    <definedName name="__123Graph_ADIFF" localSheetId="25" hidden="1">[3]Market!#REF!</definedName>
    <definedName name="__123Graph_ADIFF" localSheetId="32" hidden="1">[3]Market!#REF!</definedName>
    <definedName name="__123Graph_ADIFF" localSheetId="33" hidden="1">[3]Market!#REF!</definedName>
    <definedName name="__123Graph_ADIFF" localSheetId="34" hidden="1">[3]Market!#REF!</definedName>
    <definedName name="__123Graph_ADIFF" localSheetId="35" hidden="1">[3]Market!#REF!</definedName>
    <definedName name="__123Graph_ADIFF" localSheetId="5" hidden="1">[4]Market!#REF!</definedName>
    <definedName name="__123Graph_ADIFF" localSheetId="51" hidden="1">[4]Market!#REF!</definedName>
    <definedName name="__123Graph_ADIFF" localSheetId="6" hidden="1">[4]Market!#REF!</definedName>
    <definedName name="__123Graph_ADIFF" localSheetId="7" hidden="1">[4]Market!#REF!</definedName>
    <definedName name="__123Graph_ADIFF" localSheetId="9" hidden="1">[4]Market!#REF!</definedName>
    <definedName name="__123Graph_ADIFF" localSheetId="52" hidden="1">[4]Market!#REF!</definedName>
    <definedName name="__123Graph_ADIFF" localSheetId="0" hidden="1">[5]Market!#REF!</definedName>
    <definedName name="__123Graph_ADIFF" hidden="1">[4]Market!#REF!</definedName>
    <definedName name="__123Graph_ALINES" localSheetId="11" hidden="1">[3]Market!#REF!</definedName>
    <definedName name="__123Graph_ALINES" localSheetId="12" hidden="1">[3]Market!#REF!</definedName>
    <definedName name="__123Graph_ALINES" localSheetId="14" hidden="1">[3]Market!#REF!</definedName>
    <definedName name="__123Graph_ALINES" localSheetId="15" hidden="1">[3]Market!#REF!</definedName>
    <definedName name="__123Graph_ALINES" localSheetId="16" hidden="1">[3]Market!#REF!</definedName>
    <definedName name="__123Graph_ALINES" localSheetId="17" hidden="1">[3]Market!#REF!</definedName>
    <definedName name="__123Graph_ALINES" localSheetId="18" hidden="1">[3]Market!#REF!</definedName>
    <definedName name="__123Graph_ALINES" localSheetId="19" hidden="1">[3]Market!#REF!</definedName>
    <definedName name="__123Graph_ALINES" localSheetId="20" hidden="1">[3]Market!#REF!</definedName>
    <definedName name="__123Graph_ALINES" localSheetId="21" hidden="1">[3]Market!#REF!</definedName>
    <definedName name="__123Graph_ALINES" localSheetId="22" hidden="1">[3]Market!#REF!</definedName>
    <definedName name="__123Graph_ALINES" localSheetId="23" hidden="1">[3]Market!#REF!</definedName>
    <definedName name="__123Graph_ALINES" localSheetId="24" hidden="1">[3]Market!#REF!</definedName>
    <definedName name="__123Graph_ALINES" localSheetId="25" hidden="1">[3]Market!#REF!</definedName>
    <definedName name="__123Graph_ALINES" localSheetId="32" hidden="1">[3]Market!#REF!</definedName>
    <definedName name="__123Graph_ALINES" localSheetId="33" hidden="1">[3]Market!#REF!</definedName>
    <definedName name="__123Graph_ALINES" localSheetId="34" hidden="1">[3]Market!#REF!</definedName>
    <definedName name="__123Graph_ALINES" localSheetId="35" hidden="1">[3]Market!#REF!</definedName>
    <definedName name="__123Graph_ALINES" localSheetId="5" hidden="1">[4]Market!#REF!</definedName>
    <definedName name="__123Graph_ALINES" localSheetId="51" hidden="1">[4]Market!#REF!</definedName>
    <definedName name="__123Graph_ALINES" localSheetId="52" hidden="1">[4]Market!#REF!</definedName>
    <definedName name="__123Graph_ALINES" localSheetId="0" hidden="1">[5]Market!#REF!</definedName>
    <definedName name="__123Graph_ALINES" hidden="1">[4]Market!#REF!</definedName>
    <definedName name="__123Graph_B" localSheetId="11" hidden="1">[3]Market!#REF!</definedName>
    <definedName name="__123Graph_B" localSheetId="12" hidden="1">[3]Market!#REF!</definedName>
    <definedName name="__123Graph_B" localSheetId="14" hidden="1">[3]Market!#REF!</definedName>
    <definedName name="__123Graph_B" localSheetId="15" hidden="1">[3]Market!#REF!</definedName>
    <definedName name="__123Graph_B" localSheetId="16" hidden="1">[3]Market!#REF!</definedName>
    <definedName name="__123Graph_B" localSheetId="17" hidden="1">[3]Market!#REF!</definedName>
    <definedName name="__123Graph_B" localSheetId="18" hidden="1">[3]Market!#REF!</definedName>
    <definedName name="__123Graph_B" localSheetId="19" hidden="1">[3]Market!#REF!</definedName>
    <definedName name="__123Graph_B" localSheetId="20" hidden="1">[3]Market!#REF!</definedName>
    <definedName name="__123Graph_B" localSheetId="21" hidden="1">[3]Market!#REF!</definedName>
    <definedName name="__123Graph_B" localSheetId="22" hidden="1">[3]Market!#REF!</definedName>
    <definedName name="__123Graph_B" localSheetId="23" hidden="1">[3]Market!#REF!</definedName>
    <definedName name="__123Graph_B" localSheetId="24" hidden="1">[3]Market!#REF!</definedName>
    <definedName name="__123Graph_B" localSheetId="25" hidden="1">[3]Market!#REF!</definedName>
    <definedName name="__123Graph_B" localSheetId="32" hidden="1">[3]Market!#REF!</definedName>
    <definedName name="__123Graph_B" localSheetId="33" hidden="1">[3]Market!#REF!</definedName>
    <definedName name="__123Graph_B" localSheetId="34" hidden="1">[3]Market!#REF!</definedName>
    <definedName name="__123Graph_B" localSheetId="35" hidden="1">[3]Market!#REF!</definedName>
    <definedName name="__123Graph_B" localSheetId="5" hidden="1">[4]Market!#REF!</definedName>
    <definedName name="__123Graph_B" localSheetId="51" hidden="1">[4]Market!#REF!</definedName>
    <definedName name="__123Graph_B" localSheetId="52" hidden="1">[4]Market!#REF!</definedName>
    <definedName name="__123Graph_B" localSheetId="0" hidden="1">[5]Market!#REF!</definedName>
    <definedName name="__123Graph_B" hidden="1">[4]Market!#REF!</definedName>
    <definedName name="__123Graph_BDIFF" localSheetId="11" hidden="1">[3]Market!#REF!</definedName>
    <definedName name="__123Graph_BDIFF" localSheetId="12" hidden="1">[3]Market!#REF!</definedName>
    <definedName name="__123Graph_BDIFF" localSheetId="14" hidden="1">[3]Market!#REF!</definedName>
    <definedName name="__123Graph_BDIFF" localSheetId="15" hidden="1">[3]Market!#REF!</definedName>
    <definedName name="__123Graph_BDIFF" localSheetId="16" hidden="1">[3]Market!#REF!</definedName>
    <definedName name="__123Graph_BDIFF" localSheetId="17" hidden="1">[3]Market!#REF!</definedName>
    <definedName name="__123Graph_BDIFF" localSheetId="18" hidden="1">[3]Market!#REF!</definedName>
    <definedName name="__123Graph_BDIFF" localSheetId="19" hidden="1">[3]Market!#REF!</definedName>
    <definedName name="__123Graph_BDIFF" localSheetId="20" hidden="1">[3]Market!#REF!</definedName>
    <definedName name="__123Graph_BDIFF" localSheetId="21" hidden="1">[3]Market!#REF!</definedName>
    <definedName name="__123Graph_BDIFF" localSheetId="22" hidden="1">[3]Market!#REF!</definedName>
    <definedName name="__123Graph_BDIFF" localSheetId="23" hidden="1">[3]Market!#REF!</definedName>
    <definedName name="__123Graph_BDIFF" localSheetId="24" hidden="1">[3]Market!#REF!</definedName>
    <definedName name="__123Graph_BDIFF" localSheetId="25" hidden="1">[3]Market!#REF!</definedName>
    <definedName name="__123Graph_BDIFF" localSheetId="32" hidden="1">[3]Market!#REF!</definedName>
    <definedName name="__123Graph_BDIFF" localSheetId="33" hidden="1">[3]Market!#REF!</definedName>
    <definedName name="__123Graph_BDIFF" localSheetId="34" hidden="1">[3]Market!#REF!</definedName>
    <definedName name="__123Graph_BDIFF" localSheetId="35" hidden="1">[3]Market!#REF!</definedName>
    <definedName name="__123Graph_BDIFF" localSheetId="5" hidden="1">[4]Market!#REF!</definedName>
    <definedName name="__123Graph_BDIFF" localSheetId="51" hidden="1">[4]Market!#REF!</definedName>
    <definedName name="__123Graph_BDIFF" localSheetId="52" hidden="1">[4]Market!#REF!</definedName>
    <definedName name="__123Graph_BDIFF" localSheetId="0" hidden="1">[5]Market!#REF!</definedName>
    <definedName name="__123Graph_BDIFF" hidden="1">[4]Market!#REF!</definedName>
    <definedName name="__123Graph_BLINES" localSheetId="11" hidden="1">[3]Market!#REF!</definedName>
    <definedName name="__123Graph_BLINES" localSheetId="12" hidden="1">[3]Market!#REF!</definedName>
    <definedName name="__123Graph_BLINES" localSheetId="14" hidden="1">[3]Market!#REF!</definedName>
    <definedName name="__123Graph_BLINES" localSheetId="15" hidden="1">[3]Market!#REF!</definedName>
    <definedName name="__123Graph_BLINES" localSheetId="16" hidden="1">[3]Market!#REF!</definedName>
    <definedName name="__123Graph_BLINES" localSheetId="17" hidden="1">[3]Market!#REF!</definedName>
    <definedName name="__123Graph_BLINES" localSheetId="18" hidden="1">[3]Market!#REF!</definedName>
    <definedName name="__123Graph_BLINES" localSheetId="19" hidden="1">[3]Market!#REF!</definedName>
    <definedName name="__123Graph_BLINES" localSheetId="20" hidden="1">[3]Market!#REF!</definedName>
    <definedName name="__123Graph_BLINES" localSheetId="21" hidden="1">[3]Market!#REF!</definedName>
    <definedName name="__123Graph_BLINES" localSheetId="22" hidden="1">[3]Market!#REF!</definedName>
    <definedName name="__123Graph_BLINES" localSheetId="23" hidden="1">[3]Market!#REF!</definedName>
    <definedName name="__123Graph_BLINES" localSheetId="24" hidden="1">[3]Market!#REF!</definedName>
    <definedName name="__123Graph_BLINES" localSheetId="25" hidden="1">[3]Market!#REF!</definedName>
    <definedName name="__123Graph_BLINES" localSheetId="32" hidden="1">[3]Market!#REF!</definedName>
    <definedName name="__123Graph_BLINES" localSheetId="33" hidden="1">[3]Market!#REF!</definedName>
    <definedName name="__123Graph_BLINES" localSheetId="34" hidden="1">[3]Market!#REF!</definedName>
    <definedName name="__123Graph_BLINES" localSheetId="35" hidden="1">[3]Market!#REF!</definedName>
    <definedName name="__123Graph_BLINES" localSheetId="5" hidden="1">[4]Market!#REF!</definedName>
    <definedName name="__123Graph_BLINES" localSheetId="51" hidden="1">[4]Market!#REF!</definedName>
    <definedName name="__123Graph_BLINES" localSheetId="52" hidden="1">[4]Market!#REF!</definedName>
    <definedName name="__123Graph_BLINES" localSheetId="0" hidden="1">[5]Market!#REF!</definedName>
    <definedName name="__123Graph_BLINES" hidden="1">[4]Market!#REF!</definedName>
    <definedName name="__123Graph_C" localSheetId="11" hidden="1">[3]Market!#REF!</definedName>
    <definedName name="__123Graph_C" localSheetId="12" hidden="1">[3]Market!#REF!</definedName>
    <definedName name="__123Graph_C" localSheetId="14" hidden="1">[3]Market!#REF!</definedName>
    <definedName name="__123Graph_C" localSheetId="15" hidden="1">[3]Market!#REF!</definedName>
    <definedName name="__123Graph_C" localSheetId="16" hidden="1">[3]Market!#REF!</definedName>
    <definedName name="__123Graph_C" localSheetId="17" hidden="1">[3]Market!#REF!</definedName>
    <definedName name="__123Graph_C" localSheetId="18" hidden="1">[3]Market!#REF!</definedName>
    <definedName name="__123Graph_C" localSheetId="19" hidden="1">[3]Market!#REF!</definedName>
    <definedName name="__123Graph_C" localSheetId="20" hidden="1">[3]Market!#REF!</definedName>
    <definedName name="__123Graph_C" localSheetId="21" hidden="1">[3]Market!#REF!</definedName>
    <definedName name="__123Graph_C" localSheetId="22" hidden="1">[3]Market!#REF!</definedName>
    <definedName name="__123Graph_C" localSheetId="23" hidden="1">[3]Market!#REF!</definedName>
    <definedName name="__123Graph_C" localSheetId="24" hidden="1">[3]Market!#REF!</definedName>
    <definedName name="__123Graph_C" localSheetId="25" hidden="1">[3]Market!#REF!</definedName>
    <definedName name="__123Graph_C" localSheetId="32" hidden="1">[3]Market!#REF!</definedName>
    <definedName name="__123Graph_C" localSheetId="33" hidden="1">[3]Market!#REF!</definedName>
    <definedName name="__123Graph_C" localSheetId="34" hidden="1">[3]Market!#REF!</definedName>
    <definedName name="__123Graph_C" localSheetId="35" hidden="1">[3]Market!#REF!</definedName>
    <definedName name="__123Graph_C" localSheetId="5" hidden="1">[4]Market!#REF!</definedName>
    <definedName name="__123Graph_C" localSheetId="51" hidden="1">[4]Market!#REF!</definedName>
    <definedName name="__123Graph_C" localSheetId="52" hidden="1">[4]Market!#REF!</definedName>
    <definedName name="__123Graph_C" localSheetId="0" hidden="1">[5]Market!#REF!</definedName>
    <definedName name="__123Graph_C" hidden="1">[4]Market!#REF!</definedName>
    <definedName name="__123Graph_CDIFF" localSheetId="11" hidden="1">[3]Market!#REF!</definedName>
    <definedName name="__123Graph_CDIFF" localSheetId="12" hidden="1">[3]Market!#REF!</definedName>
    <definedName name="__123Graph_CDIFF" localSheetId="14" hidden="1">[3]Market!#REF!</definedName>
    <definedName name="__123Graph_CDIFF" localSheetId="15" hidden="1">[3]Market!#REF!</definedName>
    <definedName name="__123Graph_CDIFF" localSheetId="16" hidden="1">[3]Market!#REF!</definedName>
    <definedName name="__123Graph_CDIFF" localSheetId="17" hidden="1">[3]Market!#REF!</definedName>
    <definedName name="__123Graph_CDIFF" localSheetId="18" hidden="1">[3]Market!#REF!</definedName>
    <definedName name="__123Graph_CDIFF" localSheetId="19" hidden="1">[3]Market!#REF!</definedName>
    <definedName name="__123Graph_CDIFF" localSheetId="20" hidden="1">[3]Market!#REF!</definedName>
    <definedName name="__123Graph_CDIFF" localSheetId="21" hidden="1">[3]Market!#REF!</definedName>
    <definedName name="__123Graph_CDIFF" localSheetId="22" hidden="1">[3]Market!#REF!</definedName>
    <definedName name="__123Graph_CDIFF" localSheetId="23" hidden="1">[3]Market!#REF!</definedName>
    <definedName name="__123Graph_CDIFF" localSheetId="24" hidden="1">[3]Market!#REF!</definedName>
    <definedName name="__123Graph_CDIFF" localSheetId="25" hidden="1">[3]Market!#REF!</definedName>
    <definedName name="__123Graph_CDIFF" localSheetId="32" hidden="1">[3]Market!#REF!</definedName>
    <definedName name="__123Graph_CDIFF" localSheetId="33" hidden="1">[3]Market!#REF!</definedName>
    <definedName name="__123Graph_CDIFF" localSheetId="34" hidden="1">[3]Market!#REF!</definedName>
    <definedName name="__123Graph_CDIFF" localSheetId="35" hidden="1">[3]Market!#REF!</definedName>
    <definedName name="__123Graph_CDIFF" localSheetId="5" hidden="1">[4]Market!#REF!</definedName>
    <definedName name="__123Graph_CDIFF" localSheetId="51" hidden="1">[4]Market!#REF!</definedName>
    <definedName name="__123Graph_CDIFF" localSheetId="52" hidden="1">[4]Market!#REF!</definedName>
    <definedName name="__123Graph_CDIFF" localSheetId="0" hidden="1">[5]Market!#REF!</definedName>
    <definedName name="__123Graph_CDIFF" hidden="1">[4]Market!#REF!</definedName>
    <definedName name="__123Graph_CLINES" localSheetId="11" hidden="1">[3]Market!#REF!</definedName>
    <definedName name="__123Graph_CLINES" localSheetId="12" hidden="1">[3]Market!#REF!</definedName>
    <definedName name="__123Graph_CLINES" localSheetId="14" hidden="1">[3]Market!#REF!</definedName>
    <definedName name="__123Graph_CLINES" localSheetId="15" hidden="1">[3]Market!#REF!</definedName>
    <definedName name="__123Graph_CLINES" localSheetId="16" hidden="1">[3]Market!#REF!</definedName>
    <definedName name="__123Graph_CLINES" localSheetId="17" hidden="1">[3]Market!#REF!</definedName>
    <definedName name="__123Graph_CLINES" localSheetId="18" hidden="1">[3]Market!#REF!</definedName>
    <definedName name="__123Graph_CLINES" localSheetId="19" hidden="1">[3]Market!#REF!</definedName>
    <definedName name="__123Graph_CLINES" localSheetId="20" hidden="1">[3]Market!#REF!</definedName>
    <definedName name="__123Graph_CLINES" localSheetId="21" hidden="1">[3]Market!#REF!</definedName>
    <definedName name="__123Graph_CLINES" localSheetId="22" hidden="1">[3]Market!#REF!</definedName>
    <definedName name="__123Graph_CLINES" localSheetId="23" hidden="1">[3]Market!#REF!</definedName>
    <definedName name="__123Graph_CLINES" localSheetId="24" hidden="1">[3]Market!#REF!</definedName>
    <definedName name="__123Graph_CLINES" localSheetId="25" hidden="1">[3]Market!#REF!</definedName>
    <definedName name="__123Graph_CLINES" localSheetId="32" hidden="1">[3]Market!#REF!</definedName>
    <definedName name="__123Graph_CLINES" localSheetId="33" hidden="1">[3]Market!#REF!</definedName>
    <definedName name="__123Graph_CLINES" localSheetId="34" hidden="1">[3]Market!#REF!</definedName>
    <definedName name="__123Graph_CLINES" localSheetId="35" hidden="1">[3]Market!#REF!</definedName>
    <definedName name="__123Graph_CLINES" localSheetId="5" hidden="1">[4]Market!#REF!</definedName>
    <definedName name="__123Graph_CLINES" localSheetId="51" hidden="1">[4]Market!#REF!</definedName>
    <definedName name="__123Graph_CLINES" localSheetId="52" hidden="1">[4]Market!#REF!</definedName>
    <definedName name="__123Graph_CLINES" localSheetId="0" hidden="1">[5]Market!#REF!</definedName>
    <definedName name="__123Graph_CLINES" hidden="1">[4]Market!#REF!</definedName>
    <definedName name="__123Graph_DLINES" localSheetId="11" hidden="1">[3]Market!#REF!</definedName>
    <definedName name="__123Graph_DLINES" localSheetId="12" hidden="1">[3]Market!#REF!</definedName>
    <definedName name="__123Graph_DLINES" localSheetId="14" hidden="1">[3]Market!#REF!</definedName>
    <definedName name="__123Graph_DLINES" localSheetId="15" hidden="1">[3]Market!#REF!</definedName>
    <definedName name="__123Graph_DLINES" localSheetId="16" hidden="1">[3]Market!#REF!</definedName>
    <definedName name="__123Graph_DLINES" localSheetId="17" hidden="1">[3]Market!#REF!</definedName>
    <definedName name="__123Graph_DLINES" localSheetId="18" hidden="1">[3]Market!#REF!</definedName>
    <definedName name="__123Graph_DLINES" localSheetId="19" hidden="1">[3]Market!#REF!</definedName>
    <definedName name="__123Graph_DLINES" localSheetId="20" hidden="1">[3]Market!#REF!</definedName>
    <definedName name="__123Graph_DLINES" localSheetId="21" hidden="1">[3]Market!#REF!</definedName>
    <definedName name="__123Graph_DLINES" localSheetId="22" hidden="1">[3]Market!#REF!</definedName>
    <definedName name="__123Graph_DLINES" localSheetId="23" hidden="1">[3]Market!#REF!</definedName>
    <definedName name="__123Graph_DLINES" localSheetId="24" hidden="1">[3]Market!#REF!</definedName>
    <definedName name="__123Graph_DLINES" localSheetId="25" hidden="1">[3]Market!#REF!</definedName>
    <definedName name="__123Graph_DLINES" localSheetId="32" hidden="1">[3]Market!#REF!</definedName>
    <definedName name="__123Graph_DLINES" localSheetId="33" hidden="1">[3]Market!#REF!</definedName>
    <definedName name="__123Graph_DLINES" localSheetId="34" hidden="1">[3]Market!#REF!</definedName>
    <definedName name="__123Graph_DLINES" localSheetId="35" hidden="1">[3]Market!#REF!</definedName>
    <definedName name="__123Graph_DLINES" localSheetId="5" hidden="1">[4]Market!#REF!</definedName>
    <definedName name="__123Graph_DLINES" localSheetId="51" hidden="1">[4]Market!#REF!</definedName>
    <definedName name="__123Graph_DLINES" localSheetId="52" hidden="1">[4]Market!#REF!</definedName>
    <definedName name="__123Graph_DLINES" localSheetId="0" hidden="1">[5]Market!#REF!</definedName>
    <definedName name="__123Graph_DLINES" hidden="1">[4]Market!#REF!</definedName>
    <definedName name="__123Graph_X" localSheetId="11" hidden="1">[3]Market!#REF!</definedName>
    <definedName name="__123Graph_X" localSheetId="12" hidden="1">[3]Market!#REF!</definedName>
    <definedName name="__123Graph_X" localSheetId="14" hidden="1">[3]Market!#REF!</definedName>
    <definedName name="__123Graph_X" localSheetId="15" hidden="1">[3]Market!#REF!</definedName>
    <definedName name="__123Graph_X" localSheetId="16" hidden="1">[3]Market!#REF!</definedName>
    <definedName name="__123Graph_X" localSheetId="17" hidden="1">[3]Market!#REF!</definedName>
    <definedName name="__123Graph_X" localSheetId="18" hidden="1">[3]Market!#REF!</definedName>
    <definedName name="__123Graph_X" localSheetId="19" hidden="1">[3]Market!#REF!</definedName>
    <definedName name="__123Graph_X" localSheetId="20" hidden="1">[3]Market!#REF!</definedName>
    <definedName name="__123Graph_X" localSheetId="21" hidden="1">[3]Market!#REF!</definedName>
    <definedName name="__123Graph_X" localSheetId="22" hidden="1">[3]Market!#REF!</definedName>
    <definedName name="__123Graph_X" localSheetId="23" hidden="1">[3]Market!#REF!</definedName>
    <definedName name="__123Graph_X" localSheetId="24" hidden="1">[3]Market!#REF!</definedName>
    <definedName name="__123Graph_X" localSheetId="25" hidden="1">[3]Market!#REF!</definedName>
    <definedName name="__123Graph_X" localSheetId="32" hidden="1">[3]Market!#REF!</definedName>
    <definedName name="__123Graph_X" localSheetId="33" hidden="1">[3]Market!#REF!</definedName>
    <definedName name="__123Graph_X" localSheetId="34" hidden="1">[3]Market!#REF!</definedName>
    <definedName name="__123Graph_X" localSheetId="35" hidden="1">[3]Market!#REF!</definedName>
    <definedName name="__123Graph_X" localSheetId="5" hidden="1">[4]Market!#REF!</definedName>
    <definedName name="__123Graph_X" localSheetId="51" hidden="1">[4]Market!#REF!</definedName>
    <definedName name="__123Graph_X" localSheetId="52" hidden="1">[4]Market!#REF!</definedName>
    <definedName name="__123Graph_X" localSheetId="0" hidden="1">[5]Market!#REF!</definedName>
    <definedName name="__123Graph_X" hidden="1">[4]Market!#REF!</definedName>
    <definedName name="__123Graph_XDIFF" localSheetId="11" hidden="1">[3]Market!#REF!</definedName>
    <definedName name="__123Graph_XDIFF" localSheetId="12" hidden="1">[3]Market!#REF!</definedName>
    <definedName name="__123Graph_XDIFF" localSheetId="14" hidden="1">[3]Market!#REF!</definedName>
    <definedName name="__123Graph_XDIFF" localSheetId="15" hidden="1">[3]Market!#REF!</definedName>
    <definedName name="__123Graph_XDIFF" localSheetId="16" hidden="1">[3]Market!#REF!</definedName>
    <definedName name="__123Graph_XDIFF" localSheetId="17" hidden="1">[3]Market!#REF!</definedName>
    <definedName name="__123Graph_XDIFF" localSheetId="18" hidden="1">[3]Market!#REF!</definedName>
    <definedName name="__123Graph_XDIFF" localSheetId="19" hidden="1">[3]Market!#REF!</definedName>
    <definedName name="__123Graph_XDIFF" localSheetId="20" hidden="1">[3]Market!#REF!</definedName>
    <definedName name="__123Graph_XDIFF" localSheetId="21" hidden="1">[3]Market!#REF!</definedName>
    <definedName name="__123Graph_XDIFF" localSheetId="22" hidden="1">[3]Market!#REF!</definedName>
    <definedName name="__123Graph_XDIFF" localSheetId="23" hidden="1">[3]Market!#REF!</definedName>
    <definedName name="__123Graph_XDIFF" localSheetId="24" hidden="1">[3]Market!#REF!</definedName>
    <definedName name="__123Graph_XDIFF" localSheetId="25" hidden="1">[3]Market!#REF!</definedName>
    <definedName name="__123Graph_XDIFF" localSheetId="32" hidden="1">[3]Market!#REF!</definedName>
    <definedName name="__123Graph_XDIFF" localSheetId="33" hidden="1">[3]Market!#REF!</definedName>
    <definedName name="__123Graph_XDIFF" localSheetId="34" hidden="1">[3]Market!#REF!</definedName>
    <definedName name="__123Graph_XDIFF" localSheetId="35" hidden="1">[3]Market!#REF!</definedName>
    <definedName name="__123Graph_XDIFF" localSheetId="5" hidden="1">[4]Market!#REF!</definedName>
    <definedName name="__123Graph_XDIFF" localSheetId="51" hidden="1">[4]Market!#REF!</definedName>
    <definedName name="__123Graph_XDIFF" localSheetId="52" hidden="1">[4]Market!#REF!</definedName>
    <definedName name="__123Graph_XDIFF" localSheetId="0" hidden="1">[5]Market!#REF!</definedName>
    <definedName name="__123Graph_XDIFF" hidden="1">[4]Market!#REF!</definedName>
    <definedName name="__123Graph_XLINES" localSheetId="11" hidden="1">[3]Market!#REF!</definedName>
    <definedName name="__123Graph_XLINES" localSheetId="12" hidden="1">[3]Market!#REF!</definedName>
    <definedName name="__123Graph_XLINES" localSheetId="14" hidden="1">[3]Market!#REF!</definedName>
    <definedName name="__123Graph_XLINES" localSheetId="15" hidden="1">[3]Market!#REF!</definedName>
    <definedName name="__123Graph_XLINES" localSheetId="16" hidden="1">[3]Market!#REF!</definedName>
    <definedName name="__123Graph_XLINES" localSheetId="17" hidden="1">[3]Market!#REF!</definedName>
    <definedName name="__123Graph_XLINES" localSheetId="18" hidden="1">[3]Market!#REF!</definedName>
    <definedName name="__123Graph_XLINES" localSheetId="19" hidden="1">[3]Market!#REF!</definedName>
    <definedName name="__123Graph_XLINES" localSheetId="20" hidden="1">[3]Market!#REF!</definedName>
    <definedName name="__123Graph_XLINES" localSheetId="21" hidden="1">[3]Market!#REF!</definedName>
    <definedName name="__123Graph_XLINES" localSheetId="22" hidden="1">[3]Market!#REF!</definedName>
    <definedName name="__123Graph_XLINES" localSheetId="23" hidden="1">[3]Market!#REF!</definedName>
    <definedName name="__123Graph_XLINES" localSheetId="24" hidden="1">[3]Market!#REF!</definedName>
    <definedName name="__123Graph_XLINES" localSheetId="25" hidden="1">[3]Market!#REF!</definedName>
    <definedName name="__123Graph_XLINES" localSheetId="32" hidden="1">[3]Market!#REF!</definedName>
    <definedName name="__123Graph_XLINES" localSheetId="33" hidden="1">[3]Market!#REF!</definedName>
    <definedName name="__123Graph_XLINES" localSheetId="34" hidden="1">[3]Market!#REF!</definedName>
    <definedName name="__123Graph_XLINES" localSheetId="35" hidden="1">[3]Market!#REF!</definedName>
    <definedName name="__123Graph_XLINES" localSheetId="5" hidden="1">[4]Market!#REF!</definedName>
    <definedName name="__123Graph_XLINES" localSheetId="51" hidden="1">[4]Market!#REF!</definedName>
    <definedName name="__123Graph_XLINES" localSheetId="52" hidden="1">[4]Market!#REF!</definedName>
    <definedName name="__123Graph_XLINES" localSheetId="0" hidden="1">[5]Market!#REF!</definedName>
    <definedName name="__123Graph_XLINES" hidden="1">[4]Market!#REF!</definedName>
    <definedName name="__cp1" localSheetId="11" hidden="1">{"'előző év december'!$A$2:$CP$214"}</definedName>
    <definedName name="__cp1" localSheetId="12"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8"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9" hidden="1">{"'előző év december'!$A$2:$CP$214"}</definedName>
    <definedName name="__cp1" localSheetId="52" hidden="1">{"'előző év december'!$A$2:$CP$214"}</definedName>
    <definedName name="__cp1" localSheetId="0" hidden="1">{"'előző év december'!$A$2:$CP$214"}</definedName>
    <definedName name="__cp1" hidden="1">{"'előző év december'!$A$2:$CP$214"}</definedName>
    <definedName name="__cp10" localSheetId="11" hidden="1">{"'előző év december'!$A$2:$CP$214"}</definedName>
    <definedName name="__cp10" localSheetId="12"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8"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9" hidden="1">{"'előző év december'!$A$2:$CP$214"}</definedName>
    <definedName name="__cp10" localSheetId="52" hidden="1">{"'előző év december'!$A$2:$CP$214"}</definedName>
    <definedName name="__cp10" localSheetId="0" hidden="1">{"'előző év december'!$A$2:$CP$214"}</definedName>
    <definedName name="__cp10" hidden="1">{"'előző év december'!$A$2:$CP$214"}</definedName>
    <definedName name="__cp11" localSheetId="11" hidden="1">{"'előző év december'!$A$2:$CP$214"}</definedName>
    <definedName name="__cp11" localSheetId="12"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8"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9" hidden="1">{"'előző év december'!$A$2:$CP$214"}</definedName>
    <definedName name="__cp11" localSheetId="52" hidden="1">{"'előző év december'!$A$2:$CP$214"}</definedName>
    <definedName name="__cp11" localSheetId="0" hidden="1">{"'előző év december'!$A$2:$CP$214"}</definedName>
    <definedName name="__cp11" hidden="1">{"'előző év december'!$A$2:$CP$214"}</definedName>
    <definedName name="__cp2" localSheetId="11" hidden="1">{"'előző év december'!$A$2:$CP$214"}</definedName>
    <definedName name="__cp2" localSheetId="12"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8"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9" hidden="1">{"'előző év december'!$A$2:$CP$214"}</definedName>
    <definedName name="__cp2" localSheetId="52" hidden="1">{"'előző év december'!$A$2:$CP$214"}</definedName>
    <definedName name="__cp2" localSheetId="0" hidden="1">{"'előző év december'!$A$2:$CP$214"}</definedName>
    <definedName name="__cp2" hidden="1">{"'előző év december'!$A$2:$CP$214"}</definedName>
    <definedName name="__cp3" localSheetId="11" hidden="1">{"'előző év december'!$A$2:$CP$214"}</definedName>
    <definedName name="__cp3" localSheetId="12"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8"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9" hidden="1">{"'előző év december'!$A$2:$CP$214"}</definedName>
    <definedName name="__cp3" localSheetId="52" hidden="1">{"'előző év december'!$A$2:$CP$214"}</definedName>
    <definedName name="__cp3" localSheetId="0" hidden="1">{"'előző év december'!$A$2:$CP$214"}</definedName>
    <definedName name="__cp3" hidden="1">{"'előző év december'!$A$2:$CP$214"}</definedName>
    <definedName name="__cp4" localSheetId="11" hidden="1">{"'előző év december'!$A$2:$CP$214"}</definedName>
    <definedName name="__cp4" localSheetId="12"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8"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9" hidden="1">{"'előző év december'!$A$2:$CP$214"}</definedName>
    <definedName name="__cp4" localSheetId="52" hidden="1">{"'előző év december'!$A$2:$CP$214"}</definedName>
    <definedName name="__cp4" localSheetId="0" hidden="1">{"'előző év december'!$A$2:$CP$214"}</definedName>
    <definedName name="__cp4" hidden="1">{"'előző év december'!$A$2:$CP$214"}</definedName>
    <definedName name="__cp5" localSheetId="11" hidden="1">{"'előző év december'!$A$2:$CP$214"}</definedName>
    <definedName name="__cp5" localSheetId="12"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8"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9" hidden="1">{"'előző év december'!$A$2:$CP$214"}</definedName>
    <definedName name="__cp5" localSheetId="52" hidden="1">{"'előző év december'!$A$2:$CP$214"}</definedName>
    <definedName name="__cp5" localSheetId="0" hidden="1">{"'előző év december'!$A$2:$CP$214"}</definedName>
    <definedName name="__cp5" hidden="1">{"'előző év december'!$A$2:$CP$214"}</definedName>
    <definedName name="__cp6" localSheetId="11" hidden="1">{"'előző év december'!$A$2:$CP$214"}</definedName>
    <definedName name="__cp6" localSheetId="12"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8"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9" hidden="1">{"'előző év december'!$A$2:$CP$214"}</definedName>
    <definedName name="__cp6" localSheetId="52" hidden="1">{"'előző év december'!$A$2:$CP$214"}</definedName>
    <definedName name="__cp6" localSheetId="0" hidden="1">{"'előző év december'!$A$2:$CP$214"}</definedName>
    <definedName name="__cp6" hidden="1">{"'előző év december'!$A$2:$CP$214"}</definedName>
    <definedName name="__cp7" localSheetId="11" hidden="1">{"'előző év december'!$A$2:$CP$214"}</definedName>
    <definedName name="__cp7" localSheetId="12"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8"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9" hidden="1">{"'előző év december'!$A$2:$CP$214"}</definedName>
    <definedName name="__cp7" localSheetId="52" hidden="1">{"'előző év december'!$A$2:$CP$214"}</definedName>
    <definedName name="__cp7" localSheetId="0" hidden="1">{"'előző év december'!$A$2:$CP$214"}</definedName>
    <definedName name="__cp7" hidden="1">{"'előző év december'!$A$2:$CP$214"}</definedName>
    <definedName name="__cp8" localSheetId="11" hidden="1">{"'előző év december'!$A$2:$CP$214"}</definedName>
    <definedName name="__cp8" localSheetId="12"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8"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9" hidden="1">{"'előző év december'!$A$2:$CP$214"}</definedName>
    <definedName name="__cp8" localSheetId="52" hidden="1">{"'előző év december'!$A$2:$CP$214"}</definedName>
    <definedName name="__cp8" localSheetId="0" hidden="1">{"'előző év december'!$A$2:$CP$214"}</definedName>
    <definedName name="__cp8" hidden="1">{"'előző év december'!$A$2:$CP$214"}</definedName>
    <definedName name="__cp9" localSheetId="11" hidden="1">{"'előző év december'!$A$2:$CP$214"}</definedName>
    <definedName name="__cp9" localSheetId="12"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8"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9" hidden="1">{"'előző év december'!$A$2:$CP$214"}</definedName>
    <definedName name="__cp9" localSheetId="52" hidden="1">{"'előző év december'!$A$2:$CP$214"}</definedName>
    <definedName name="__cp9" localSheetId="0" hidden="1">{"'előző év december'!$A$2:$CP$214"}</definedName>
    <definedName name="__cp9" hidden="1">{"'előző év december'!$A$2:$CP$214"}</definedName>
    <definedName name="__cpr2" localSheetId="11" hidden="1">{"'előző év december'!$A$2:$CP$214"}</definedName>
    <definedName name="__cpr2" localSheetId="12"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8"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9" hidden="1">{"'előző év december'!$A$2:$CP$214"}</definedName>
    <definedName name="__cpr2" localSheetId="52" hidden="1">{"'előző év december'!$A$2:$CP$214"}</definedName>
    <definedName name="__cpr2" localSheetId="0" hidden="1">{"'előző év december'!$A$2:$CP$214"}</definedName>
    <definedName name="__cpr2" hidden="1">{"'előző év december'!$A$2:$CP$214"}</definedName>
    <definedName name="__cpr3" localSheetId="11" hidden="1">{"'előző év december'!$A$2:$CP$214"}</definedName>
    <definedName name="__cpr3" localSheetId="12"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8"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9" hidden="1">{"'előző év december'!$A$2:$CP$214"}</definedName>
    <definedName name="__cpr3" localSheetId="52" hidden="1">{"'előző év december'!$A$2:$CP$214"}</definedName>
    <definedName name="__cpr3" localSheetId="0" hidden="1">{"'előző év december'!$A$2:$CP$214"}</definedName>
    <definedName name="__cpr3" hidden="1">{"'előző év december'!$A$2:$CP$214"}</definedName>
    <definedName name="__cpr4" localSheetId="11" hidden="1">{"'előző év december'!$A$2:$CP$214"}</definedName>
    <definedName name="__cpr4" localSheetId="12"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8"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9" hidden="1">{"'előző év december'!$A$2:$CP$214"}</definedName>
    <definedName name="__cpr4" localSheetId="52" hidden="1">{"'előző év december'!$A$2:$CP$214"}</definedName>
    <definedName name="__cpr4" localSheetId="0" hidden="1">{"'előző év december'!$A$2:$CP$214"}</definedName>
    <definedName name="__cpr4" hidden="1">{"'előző év december'!$A$2:$CP$214"}</definedName>
    <definedName name="__NewChart" localSheetId="11" hidden="1">[6]Market!#REF!</definedName>
    <definedName name="__NewChart" localSheetId="12" hidden="1">[6]Market!#REF!</definedName>
    <definedName name="__NewChart" localSheetId="14" hidden="1">[6]Market!#REF!</definedName>
    <definedName name="__NewChart" localSheetId="15" hidden="1">[6]Market!#REF!</definedName>
    <definedName name="__NewChart" localSheetId="16" hidden="1">[6]Market!#REF!</definedName>
    <definedName name="__NewChart" localSheetId="17" hidden="1">[6]Market!#REF!</definedName>
    <definedName name="__NewChart" localSheetId="18" hidden="1">[6]Market!#REF!</definedName>
    <definedName name="__NewChart" localSheetId="19" hidden="1">[6]Market!#REF!</definedName>
    <definedName name="__NewChart" localSheetId="20" hidden="1">[6]Market!#REF!</definedName>
    <definedName name="__NewChart" localSheetId="21" hidden="1">[6]Market!#REF!</definedName>
    <definedName name="__NewChart" localSheetId="22" hidden="1">[6]Market!#REF!</definedName>
    <definedName name="__NewChart" localSheetId="23" hidden="1">[6]Market!#REF!</definedName>
    <definedName name="__NewChart" localSheetId="24" hidden="1">[6]Market!#REF!</definedName>
    <definedName name="__NewChart" localSheetId="25" hidden="1">[6]Market!#REF!</definedName>
    <definedName name="__NewChart" localSheetId="32" hidden="1">[6]Market!#REF!</definedName>
    <definedName name="__NewChart" localSheetId="33" hidden="1">[6]Market!#REF!</definedName>
    <definedName name="__NewChart" localSheetId="34" hidden="1">[6]Market!#REF!</definedName>
    <definedName name="__NewChart" localSheetId="35" hidden="1">[6]Market!#REF!</definedName>
    <definedName name="__NewChart" localSheetId="5" hidden="1">[7]Market!#REF!</definedName>
    <definedName name="__NewChart" localSheetId="51" hidden="1">[7]Market!#REF!</definedName>
    <definedName name="__NewChart" localSheetId="52" hidden="1">[7]Market!#REF!</definedName>
    <definedName name="__NewChart" hidden="1">[7]Market!#REF!</definedName>
    <definedName name="__NewChart_EN" localSheetId="11" hidden="1">[6]Market!#REF!</definedName>
    <definedName name="__NewChart_EN" localSheetId="12" hidden="1">[6]Market!#REF!</definedName>
    <definedName name="__NewChart_EN" localSheetId="14" hidden="1">[6]Market!#REF!</definedName>
    <definedName name="__NewChart_EN" localSheetId="15" hidden="1">[6]Market!#REF!</definedName>
    <definedName name="__NewChart_EN" localSheetId="16" hidden="1">[6]Market!#REF!</definedName>
    <definedName name="__NewChart_EN" localSheetId="17" hidden="1">[6]Market!#REF!</definedName>
    <definedName name="__NewChart_EN" localSheetId="18" hidden="1">[6]Market!#REF!</definedName>
    <definedName name="__NewChart_EN" localSheetId="19" hidden="1">[6]Market!#REF!</definedName>
    <definedName name="__NewChart_EN" localSheetId="20" hidden="1">[6]Market!#REF!</definedName>
    <definedName name="__NewChart_EN" localSheetId="21" hidden="1">[6]Market!#REF!</definedName>
    <definedName name="__NewChart_EN" localSheetId="22" hidden="1">[6]Market!#REF!</definedName>
    <definedName name="__NewChart_EN" localSheetId="23" hidden="1">[6]Market!#REF!</definedName>
    <definedName name="__NewChart_EN" localSheetId="24" hidden="1">[6]Market!#REF!</definedName>
    <definedName name="__NewChart_EN" localSheetId="25" hidden="1">[6]Market!#REF!</definedName>
    <definedName name="__NewChart_EN" localSheetId="32" hidden="1">[6]Market!#REF!</definedName>
    <definedName name="__NewChart_EN" localSheetId="33" hidden="1">[6]Market!#REF!</definedName>
    <definedName name="__NewChart_EN" localSheetId="34" hidden="1">[6]Market!#REF!</definedName>
    <definedName name="__NewChart_EN" localSheetId="35" hidden="1">[6]Market!#REF!</definedName>
    <definedName name="__NewChart_EN" localSheetId="5" hidden="1">[7]Market!#REF!</definedName>
    <definedName name="__NewChart_EN" localSheetId="51" hidden="1">[7]Market!#REF!</definedName>
    <definedName name="__NewChart_EN" localSheetId="52" hidden="1">[7]Market!#REF!</definedName>
    <definedName name="__NewChart_EN" hidden="1">[7]Market!#REF!</definedName>
    <definedName name="_12" localSheetId="11" hidden="1">[1]Market!#REF!</definedName>
    <definedName name="_12" localSheetId="12" hidden="1">[1]Market!#REF!</definedName>
    <definedName name="_12" localSheetId="14" hidden="1">[1]Market!#REF!</definedName>
    <definedName name="_12" localSheetId="15" hidden="1">[1]Market!#REF!</definedName>
    <definedName name="_12" localSheetId="16" hidden="1">[1]Market!#REF!</definedName>
    <definedName name="_12" localSheetId="17" hidden="1">[1]Market!#REF!</definedName>
    <definedName name="_12" localSheetId="18" hidden="1">[1]Market!#REF!</definedName>
    <definedName name="_12" localSheetId="19" hidden="1">[1]Market!#REF!</definedName>
    <definedName name="_12" localSheetId="20" hidden="1">[1]Market!#REF!</definedName>
    <definedName name="_12" localSheetId="21" hidden="1">[1]Market!#REF!</definedName>
    <definedName name="_12" localSheetId="22" hidden="1">[1]Market!#REF!</definedName>
    <definedName name="_12" localSheetId="23" hidden="1">[1]Market!#REF!</definedName>
    <definedName name="_12" localSheetId="24" hidden="1">[1]Market!#REF!</definedName>
    <definedName name="_12" localSheetId="25" hidden="1">[1]Market!#REF!</definedName>
    <definedName name="_12" localSheetId="32" hidden="1">[1]Market!#REF!</definedName>
    <definedName name="_12" localSheetId="33" hidden="1">[1]Market!#REF!</definedName>
    <definedName name="_12" localSheetId="34" hidden="1">[1]Market!#REF!</definedName>
    <definedName name="_12" localSheetId="35" hidden="1">[1]Market!#REF!</definedName>
    <definedName name="_12" localSheetId="5" hidden="1">[2]Market!#REF!</definedName>
    <definedName name="_12" localSheetId="51" hidden="1">[2]Market!#REF!</definedName>
    <definedName name="_12" localSheetId="52" hidden="1">[2]Market!#REF!</definedName>
    <definedName name="_12" hidden="1">[2]Market!#REF!</definedName>
    <definedName name="_123Graph_A" localSheetId="11" hidden="1">[3]Market!#REF!</definedName>
    <definedName name="_123Graph_A" localSheetId="12" hidden="1">[3]Market!#REF!</definedName>
    <definedName name="_123Graph_A" localSheetId="14" hidden="1">[3]Market!#REF!</definedName>
    <definedName name="_123Graph_A" localSheetId="15" hidden="1">[3]Market!#REF!</definedName>
    <definedName name="_123Graph_A" localSheetId="16" hidden="1">[3]Market!#REF!</definedName>
    <definedName name="_123Graph_A" localSheetId="17" hidden="1">[3]Market!#REF!</definedName>
    <definedName name="_123Graph_A" localSheetId="18" hidden="1">[3]Market!#REF!</definedName>
    <definedName name="_123Graph_A" localSheetId="19" hidden="1">[3]Market!#REF!</definedName>
    <definedName name="_123Graph_A" localSheetId="20" hidden="1">[3]Market!#REF!</definedName>
    <definedName name="_123Graph_A" localSheetId="21" hidden="1">[3]Market!#REF!</definedName>
    <definedName name="_123Graph_A" localSheetId="22" hidden="1">[3]Market!#REF!</definedName>
    <definedName name="_123Graph_A" localSheetId="23" hidden="1">[3]Market!#REF!</definedName>
    <definedName name="_123Graph_A" localSheetId="24" hidden="1">[3]Market!#REF!</definedName>
    <definedName name="_123Graph_A" localSheetId="25" hidden="1">[3]Market!#REF!</definedName>
    <definedName name="_123Graph_A" localSheetId="32" hidden="1">[3]Market!#REF!</definedName>
    <definedName name="_123Graph_A" localSheetId="33" hidden="1">[3]Market!#REF!</definedName>
    <definedName name="_123Graph_A" localSheetId="34" hidden="1">[3]Market!#REF!</definedName>
    <definedName name="_123Graph_A" localSheetId="35" hidden="1">[3]Market!#REF!</definedName>
    <definedName name="_123Graph_A" localSheetId="5" hidden="1">[4]Market!#REF!</definedName>
    <definedName name="_123Graph_A" localSheetId="51" hidden="1">[4]Market!#REF!</definedName>
    <definedName name="_123Graph_A" localSheetId="52" hidden="1">[4]Market!#REF!</definedName>
    <definedName name="_123Graph_A" localSheetId="0" hidden="1">[5]Market!#REF!</definedName>
    <definedName name="_123Graph_A" hidden="1">[4]Market!#REF!</definedName>
    <definedName name="_AMO_UniqueIdentifier" hidden="1">"'de14d52d-5319-48c7-a9bc-5837e67fb0e4'"</definedName>
    <definedName name="_cp1" localSheetId="11" hidden="1">{"'előző év december'!$A$2:$CP$214"}</definedName>
    <definedName name="_cp1" localSheetId="12"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8"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9" hidden="1">{"'előző év december'!$A$2:$CP$214"}</definedName>
    <definedName name="_cp1" localSheetId="52" hidden="1">{"'előző év december'!$A$2:$CP$214"}</definedName>
    <definedName name="_cp1" localSheetId="0" hidden="1">{"'előző év december'!$A$2:$CP$214"}</definedName>
    <definedName name="_cp1" hidden="1">{"'előző év december'!$A$2:$CP$214"}</definedName>
    <definedName name="_cp10" localSheetId="11" hidden="1">{"'előző év december'!$A$2:$CP$214"}</definedName>
    <definedName name="_cp10" localSheetId="12"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8"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9" hidden="1">{"'előző év december'!$A$2:$CP$214"}</definedName>
    <definedName name="_cp10" localSheetId="52" hidden="1">{"'előző év december'!$A$2:$CP$214"}</definedName>
    <definedName name="_cp10" localSheetId="0" hidden="1">{"'előző év december'!$A$2:$CP$214"}</definedName>
    <definedName name="_cp10" hidden="1">{"'előző év december'!$A$2:$CP$214"}</definedName>
    <definedName name="_cp11" localSheetId="11" hidden="1">{"'előző év december'!$A$2:$CP$214"}</definedName>
    <definedName name="_cp11" localSheetId="12"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8"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9" hidden="1">{"'előző év december'!$A$2:$CP$214"}</definedName>
    <definedName name="_cp11" localSheetId="52" hidden="1">{"'előző év december'!$A$2:$CP$214"}</definedName>
    <definedName name="_cp11" localSheetId="0" hidden="1">{"'előző év december'!$A$2:$CP$214"}</definedName>
    <definedName name="_cp11" hidden="1">{"'előző év december'!$A$2:$CP$214"}</definedName>
    <definedName name="_cp2" localSheetId="11" hidden="1">{"'előző év december'!$A$2:$CP$214"}</definedName>
    <definedName name="_cp2" localSheetId="12"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8"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9" hidden="1">{"'előző év december'!$A$2:$CP$214"}</definedName>
    <definedName name="_cp2" localSheetId="52" hidden="1">{"'előző év december'!$A$2:$CP$214"}</definedName>
    <definedName name="_cp2" localSheetId="0" hidden="1">{"'előző év december'!$A$2:$CP$214"}</definedName>
    <definedName name="_cp2" hidden="1">{"'előző év december'!$A$2:$CP$214"}</definedName>
    <definedName name="_cp3" localSheetId="11" hidden="1">{"'előző év december'!$A$2:$CP$214"}</definedName>
    <definedName name="_cp3" localSheetId="12"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8"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9" hidden="1">{"'előző év december'!$A$2:$CP$214"}</definedName>
    <definedName name="_cp3" localSheetId="52" hidden="1">{"'előző év december'!$A$2:$CP$214"}</definedName>
    <definedName name="_cp3" localSheetId="0" hidden="1">{"'előző év december'!$A$2:$CP$214"}</definedName>
    <definedName name="_cp3" hidden="1">{"'előző év december'!$A$2:$CP$214"}</definedName>
    <definedName name="_cp4" localSheetId="11" hidden="1">{"'előző év december'!$A$2:$CP$214"}</definedName>
    <definedName name="_cp4" localSheetId="12"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8"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9" hidden="1">{"'előző év december'!$A$2:$CP$214"}</definedName>
    <definedName name="_cp4" localSheetId="52" hidden="1">{"'előző év december'!$A$2:$CP$214"}</definedName>
    <definedName name="_cp4" localSheetId="0" hidden="1">{"'előző év december'!$A$2:$CP$214"}</definedName>
    <definedName name="_cp4" hidden="1">{"'előző év december'!$A$2:$CP$214"}</definedName>
    <definedName name="_cp5" localSheetId="11" hidden="1">{"'előző év december'!$A$2:$CP$214"}</definedName>
    <definedName name="_cp5" localSheetId="12"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8"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9" hidden="1">{"'előző év december'!$A$2:$CP$214"}</definedName>
    <definedName name="_cp5" localSheetId="52" hidden="1">{"'előző év december'!$A$2:$CP$214"}</definedName>
    <definedName name="_cp5" localSheetId="0" hidden="1">{"'előző év december'!$A$2:$CP$214"}</definedName>
    <definedName name="_cp5" hidden="1">{"'előző év december'!$A$2:$CP$214"}</definedName>
    <definedName name="_cp6" localSheetId="11" hidden="1">{"'előző év december'!$A$2:$CP$214"}</definedName>
    <definedName name="_cp6" localSheetId="12"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8"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9" hidden="1">{"'előző év december'!$A$2:$CP$214"}</definedName>
    <definedName name="_cp6" localSheetId="52" hidden="1">{"'előző év december'!$A$2:$CP$214"}</definedName>
    <definedName name="_cp6" localSheetId="0" hidden="1">{"'előző év december'!$A$2:$CP$214"}</definedName>
    <definedName name="_cp6" hidden="1">{"'előző év december'!$A$2:$CP$214"}</definedName>
    <definedName name="_cp7" localSheetId="11" hidden="1">{"'előző év december'!$A$2:$CP$214"}</definedName>
    <definedName name="_cp7" localSheetId="12"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8"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9" hidden="1">{"'előző év december'!$A$2:$CP$214"}</definedName>
    <definedName name="_cp7" localSheetId="52" hidden="1">{"'előző év december'!$A$2:$CP$214"}</definedName>
    <definedName name="_cp7" localSheetId="0" hidden="1">{"'előző év december'!$A$2:$CP$214"}</definedName>
    <definedName name="_cp7" hidden="1">{"'előző év december'!$A$2:$CP$214"}</definedName>
    <definedName name="_cp8" localSheetId="11" hidden="1">{"'előző év december'!$A$2:$CP$214"}</definedName>
    <definedName name="_cp8" localSheetId="12"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8"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9" hidden="1">{"'előző év december'!$A$2:$CP$214"}</definedName>
    <definedName name="_cp8" localSheetId="52" hidden="1">{"'előző év december'!$A$2:$CP$214"}</definedName>
    <definedName name="_cp8" localSheetId="0" hidden="1">{"'előző év december'!$A$2:$CP$214"}</definedName>
    <definedName name="_cp8" hidden="1">{"'előző év december'!$A$2:$CP$214"}</definedName>
    <definedName name="_cp9" localSheetId="11" hidden="1">{"'előző év december'!$A$2:$CP$214"}</definedName>
    <definedName name="_cp9" localSheetId="12"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8"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9" hidden="1">{"'előző év december'!$A$2:$CP$214"}</definedName>
    <definedName name="_cp9" localSheetId="52" hidden="1">{"'előző év december'!$A$2:$CP$214"}</definedName>
    <definedName name="_cp9" localSheetId="0" hidden="1">{"'előző év december'!$A$2:$CP$214"}</definedName>
    <definedName name="_cp9" hidden="1">{"'előző év december'!$A$2:$CP$214"}</definedName>
    <definedName name="_cpr2" localSheetId="11" hidden="1">{"'előző év december'!$A$2:$CP$214"}</definedName>
    <definedName name="_cpr2" localSheetId="12"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8"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9" hidden="1">{"'előző év december'!$A$2:$CP$214"}</definedName>
    <definedName name="_cpr2" localSheetId="52" hidden="1">{"'előző év december'!$A$2:$CP$214"}</definedName>
    <definedName name="_cpr2" localSheetId="0" hidden="1">{"'előző év december'!$A$2:$CP$214"}</definedName>
    <definedName name="_cpr2" hidden="1">{"'előző év december'!$A$2:$CP$214"}</definedName>
    <definedName name="_cpr3" localSheetId="11" hidden="1">{"'előző év december'!$A$2:$CP$214"}</definedName>
    <definedName name="_cpr3" localSheetId="12"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8"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9" hidden="1">{"'előző év december'!$A$2:$CP$214"}</definedName>
    <definedName name="_cpr3" localSheetId="52" hidden="1">{"'előző év december'!$A$2:$CP$214"}</definedName>
    <definedName name="_cpr3" localSheetId="0" hidden="1">{"'előző év december'!$A$2:$CP$214"}</definedName>
    <definedName name="_cpr3" hidden="1">{"'előző év december'!$A$2:$CP$214"}</definedName>
    <definedName name="_cpr4" localSheetId="11" hidden="1">{"'előző év december'!$A$2:$CP$214"}</definedName>
    <definedName name="_cpr4" localSheetId="12"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8"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9" hidden="1">{"'előző év december'!$A$2:$CP$214"}</definedName>
    <definedName name="_cpr4" localSheetId="52" hidden="1">{"'előző év december'!$A$2:$CP$214"}</definedName>
    <definedName name="_cpr4" localSheetId="0" hidden="1">{"'előző év december'!$A$2:$CP$214"}</definedName>
    <definedName name="_cpr4" hidden="1">{"'előző év december'!$A$2:$CP$214"}</definedName>
    <definedName name="_Fill" localSheetId="11" hidden="1">#REF!</definedName>
    <definedName name="_Fill" localSheetId="12" hidden="1">#REF!</definedName>
    <definedName name="_Fill" localSheetId="14" hidden="1">#REF!</definedName>
    <definedName name="_Fill" localSheetId="16" hidden="1">#REF!</definedName>
    <definedName name="_Fill" localSheetId="18" hidden="1">#REF!</definedName>
    <definedName name="_Fill" localSheetId="19" hidden="1">#REF!</definedName>
    <definedName name="_Fill" localSheetId="21" hidden="1">#REF!</definedName>
    <definedName name="_Fill" localSheetId="22" hidden="1">#REF!</definedName>
    <definedName name="_Fill" localSheetId="23" hidden="1">#REF!</definedName>
    <definedName name="_Fill" localSheetId="25" hidden="1">#REF!</definedName>
    <definedName name="_Fill" localSheetId="32" hidden="1">#REF!</definedName>
    <definedName name="_Fill" localSheetId="33" hidden="1">#REF!</definedName>
    <definedName name="_Fill" localSheetId="34" hidden="1">#REF!</definedName>
    <definedName name="_Fill" localSheetId="5" hidden="1">#REF!</definedName>
    <definedName name="_Fill" localSheetId="51" hidden="1">#REF!</definedName>
    <definedName name="_Fill" localSheetId="6" hidden="1">#REF!</definedName>
    <definedName name="_Fill" localSheetId="7" hidden="1">#REF!</definedName>
    <definedName name="_Fill" localSheetId="9" hidden="1">#REF!</definedName>
    <definedName name="_Fill" localSheetId="52" hidden="1">#REF!</definedName>
    <definedName name="_Fill" localSheetId="0" hidden="1">#REF!</definedName>
    <definedName name="_Fill" hidden="1">#REF!</definedName>
    <definedName name="_xlnm._FilterDatabase" localSheetId="38" hidden="1">'38_ábra_chart'!$B$23:$C$23</definedName>
    <definedName name="_xlnm._FilterDatabase" localSheetId="9" hidden="1">'9_ábra_chart'!$B$189:$B$351</definedName>
    <definedName name="_l" localSheetId="11" hidden="1">{"'előző év december'!$A$2:$CP$214"}</definedName>
    <definedName name="_l" localSheetId="12"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8"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9" hidden="1">{"'előző év december'!$A$2:$CP$214"}</definedName>
    <definedName name="_l" localSheetId="52"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1" hidden="1">{"'előző év december'!$A$2:$CP$214"}</definedName>
    <definedName name="_p" localSheetId="12"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8"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9" hidden="1">{"'előző év december'!$A$2:$CP$214"}</definedName>
    <definedName name="_p" localSheetId="52" hidden="1">{"'előző év december'!$A$2:$CP$214"}</definedName>
    <definedName name="_p" localSheetId="0" hidden="1">{"'előző év december'!$A$2:$CP$214"}</definedName>
    <definedName name="_p" hidden="1">{"'előző év december'!$A$2:$CP$214"}</definedName>
    <definedName name="_Regression_Int" hidden="1">1</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18" hidden="1">#REF!</definedName>
    <definedName name="_Sort" localSheetId="19" hidden="1">#REF!</definedName>
    <definedName name="_Sort" localSheetId="21" hidden="1">#REF!</definedName>
    <definedName name="_Sort" localSheetId="22" hidden="1">#REF!</definedName>
    <definedName name="_Sort" localSheetId="23" hidden="1">#REF!</definedName>
    <definedName name="_Sort" localSheetId="25" hidden="1">#REF!</definedName>
    <definedName name="_Sort" localSheetId="32" hidden="1">#REF!</definedName>
    <definedName name="_Sort" localSheetId="33" hidden="1">#REF!</definedName>
    <definedName name="_Sort" localSheetId="34" hidden="1">#REF!</definedName>
    <definedName name="_Sort" localSheetId="5" hidden="1">#REF!</definedName>
    <definedName name="_Sort" localSheetId="51" hidden="1">#REF!</definedName>
    <definedName name="_Sort" localSheetId="6" hidden="1">#REF!</definedName>
    <definedName name="_Sort" localSheetId="7" hidden="1">#REF!</definedName>
    <definedName name="_Sort" localSheetId="9" hidden="1">#REF!</definedName>
    <definedName name="_Sort" localSheetId="52" hidden="1">#REF!</definedName>
    <definedName name="_Sort" localSheetId="0" hidden="1">#REF!</definedName>
    <definedName name="_Sort" hidden="1">#REF!</definedName>
    <definedName name="_X_XX" localSheetId="11" hidden="1">[8]Market!#REF!</definedName>
    <definedName name="_X_XX" localSheetId="12" hidden="1">[8]Market!#REF!</definedName>
    <definedName name="_X_XX" localSheetId="14" hidden="1">[8]Market!#REF!</definedName>
    <definedName name="_X_XX" localSheetId="15" hidden="1">[8]Market!#REF!</definedName>
    <definedName name="_X_XX" localSheetId="16" hidden="1">[8]Market!#REF!</definedName>
    <definedName name="_X_XX" localSheetId="17" hidden="1">[8]Market!#REF!</definedName>
    <definedName name="_X_XX" localSheetId="18" hidden="1">[8]Market!#REF!</definedName>
    <definedName name="_X_XX" localSheetId="19" hidden="1">[8]Market!#REF!</definedName>
    <definedName name="_X_XX" localSheetId="20" hidden="1">[8]Market!#REF!</definedName>
    <definedName name="_X_XX" localSheetId="21" hidden="1">[8]Market!#REF!</definedName>
    <definedName name="_X_XX" localSheetId="22" hidden="1">[8]Market!#REF!</definedName>
    <definedName name="_X_XX" localSheetId="23" hidden="1">[8]Market!#REF!</definedName>
    <definedName name="_X_XX" localSheetId="24" hidden="1">[8]Market!#REF!</definedName>
    <definedName name="_X_XX" localSheetId="25" hidden="1">[8]Market!#REF!</definedName>
    <definedName name="_X_XX" localSheetId="32" hidden="1">[8]Market!#REF!</definedName>
    <definedName name="_X_XX" localSheetId="33" hidden="1">[8]Market!#REF!</definedName>
    <definedName name="_X_XX" localSheetId="34" hidden="1">[8]Market!#REF!</definedName>
    <definedName name="_X_XX" localSheetId="35" hidden="1">[8]Market!#REF!</definedName>
    <definedName name="_X_XX" localSheetId="5" hidden="1">[4]Market!#REF!</definedName>
    <definedName name="_X_XX" localSheetId="51" hidden="1">[4]Market!#REF!</definedName>
    <definedName name="_X_XX" localSheetId="6" hidden="1">[4]Market!#REF!</definedName>
    <definedName name="_X_XX" localSheetId="7" hidden="1">[4]Market!#REF!</definedName>
    <definedName name="_X_XX" localSheetId="9" hidden="1">[4]Market!#REF!</definedName>
    <definedName name="_X_XX" localSheetId="52" hidden="1">[4]Market!#REF!</definedName>
    <definedName name="_X_XX" localSheetId="0" hidden="1">[5]Market!#REF!</definedName>
    <definedName name="_X_XX" hidden="1">[4]Market!#REF!</definedName>
    <definedName name="_xlchart.v5.0" hidden="1">'10_ábra_chart'!$A$2</definedName>
    <definedName name="_xlchart.v5.1" hidden="1">'10_ábra_chart'!$B$2</definedName>
    <definedName name="_xlchart.v5.10" hidden="1">'38_ábra_chart'!$K$10</definedName>
    <definedName name="_xlchart.v5.11" hidden="1">'38_ábra_chart'!$K$11</definedName>
    <definedName name="_xlchart.v5.12" hidden="1">'38_ábra_chart'!$K$12:$K$31</definedName>
    <definedName name="_xlchart.v5.2" hidden="1">'10_ábra_chart'!$D$13:$D$32</definedName>
    <definedName name="_xlchart.v5.3" hidden="1">'10_ábra_chart'!$E$13:$E$32</definedName>
    <definedName name="_xlchart.v5.4" hidden="1">'38_ábra_chart'!$J$11</definedName>
    <definedName name="_xlchart.v5.5" hidden="1">'38_ábra_chart'!$J$12:$J$31</definedName>
    <definedName name="_xlchart.v5.6" hidden="1">'38_ábra_chart'!$K$11</definedName>
    <definedName name="_xlchart.v5.7" hidden="1">'38_ábra_chart'!$K$12:$K$31</definedName>
    <definedName name="_xlchart.v5.8" hidden="1">'38_ábra_chart'!$J$11</definedName>
    <definedName name="_xlchart.v5.9" hidden="1">'38_ábra_chart'!$J$12:$J$31</definedName>
    <definedName name="_zzz" localSheetId="11" hidden="1">[8]Market!#REF!</definedName>
    <definedName name="_zzz" localSheetId="12" hidden="1">[8]Market!#REF!</definedName>
    <definedName name="_zzz" localSheetId="14" hidden="1">[8]Market!#REF!</definedName>
    <definedName name="_zzz" localSheetId="15" hidden="1">[8]Market!#REF!</definedName>
    <definedName name="_zzz" localSheetId="16" hidden="1">[8]Market!#REF!</definedName>
    <definedName name="_zzz" localSheetId="17" hidden="1">[8]Market!#REF!</definedName>
    <definedName name="_zzz" localSheetId="18" hidden="1">[8]Market!#REF!</definedName>
    <definedName name="_zzz" localSheetId="19" hidden="1">[8]Market!#REF!</definedName>
    <definedName name="_zzz" localSheetId="20" hidden="1">[8]Market!#REF!</definedName>
    <definedName name="_zzz" localSheetId="21" hidden="1">[8]Market!#REF!</definedName>
    <definedName name="_zzz" localSheetId="22" hidden="1">[8]Market!#REF!</definedName>
    <definedName name="_zzz" localSheetId="23" hidden="1">[8]Market!#REF!</definedName>
    <definedName name="_zzz" localSheetId="24" hidden="1">[8]Market!#REF!</definedName>
    <definedName name="_zzz" localSheetId="25" hidden="1">[8]Market!#REF!</definedName>
    <definedName name="_zzz" localSheetId="32" hidden="1">[8]Market!#REF!</definedName>
    <definedName name="_zzz" localSheetId="33" hidden="1">[8]Market!#REF!</definedName>
    <definedName name="_zzz" localSheetId="34" hidden="1">[8]Market!#REF!</definedName>
    <definedName name="_zzz" localSheetId="35" hidden="1">[8]Market!#REF!</definedName>
    <definedName name="_zzz" localSheetId="5" hidden="1">[4]Market!#REF!</definedName>
    <definedName name="_zzz" localSheetId="51" hidden="1">[4]Market!#REF!</definedName>
    <definedName name="_zzz" localSheetId="52" hidden="1">[4]Market!#REF!</definedName>
    <definedName name="_zzz" localSheetId="0" hidden="1">[5]Market!#REF!</definedName>
    <definedName name="_zzz" hidden="1">[4]Market!#REF!</definedName>
    <definedName name="a" localSheetId="2" hidden="1">{"'előző év december'!$A$2:$CP$214"}</definedName>
    <definedName name="a" localSheetId="38"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9" hidden="1">{"'előző év december'!$A$2:$CP$214"}</definedName>
    <definedName name="a" localSheetId="52" hidden="1">{"'előző év december'!$A$2:$CP$214"}</definedName>
    <definedName name="a" localSheetId="0" hidden="1">{"'előző év december'!$A$2:$CP$214"}</definedName>
    <definedName name="a" hidden="1">{"'előző év december'!$A$2:$CP$214"}</definedName>
    <definedName name="aa" localSheetId="14" hidden="1">[7]Market!#REF!</definedName>
    <definedName name="aa" localSheetId="16" hidden="1">[7]Market!#REF!</definedName>
    <definedName name="aa" localSheetId="18" hidden="1">[7]Market!#REF!</definedName>
    <definedName name="aa" localSheetId="19" hidden="1">[7]Market!#REF!</definedName>
    <definedName name="aa" localSheetId="21" hidden="1">[7]Market!#REF!</definedName>
    <definedName name="aa" localSheetId="22" hidden="1">[7]Market!#REF!</definedName>
    <definedName name="aa" localSheetId="32" hidden="1">[7]Market!#REF!</definedName>
    <definedName name="aa" localSheetId="33" hidden="1">[7]Market!#REF!</definedName>
    <definedName name="aa" localSheetId="34" hidden="1">[7]Market!#REF!</definedName>
    <definedName name="aa" localSheetId="5" hidden="1">[7]Market!#REF!</definedName>
    <definedName name="aa" localSheetId="51" hidden="1">[7]Market!#REF!</definedName>
    <definedName name="aa" localSheetId="52" hidden="1">[7]Market!#REF!</definedName>
    <definedName name="aa" hidden="1">[7]Market!#REF!</definedName>
    <definedName name="aaa" localSheetId="11" hidden="1">{"'előző év december'!$A$2:$CP$214"}</definedName>
    <definedName name="aaa" localSheetId="12"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32"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8"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9" hidden="1">{"'előző év december'!$A$2:$CP$214"}</definedName>
    <definedName name="aaa" localSheetId="52" hidden="1">{"'előző év december'!$A$2:$CP$214"}</definedName>
    <definedName name="aaa" localSheetId="0" hidden="1">{"'előző év december'!$A$2:$CP$214"}</definedName>
    <definedName name="aaa" hidden="1">{"'előző év december'!$A$2:$CP$214"}</definedName>
    <definedName name="aaaaa" localSheetId="2" hidden="1">{"'előző év december'!$A$2:$CP$214"}</definedName>
    <definedName name="aaaaa" localSheetId="38"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9" hidden="1">{"'előző év december'!$A$2:$CP$214"}</definedName>
    <definedName name="aaaaa" localSheetId="52" hidden="1">{"'előző év december'!$A$2:$CP$214"}</definedName>
    <definedName name="aaaaa" localSheetId="0" hidden="1">{"'előző év december'!$A$2:$CP$214"}</definedName>
    <definedName name="aaaaa" hidden="1">{"'előző év december'!$A$2:$CP$214"}</definedName>
    <definedName name="activeLeg">[9]System!$B$4</definedName>
    <definedName name="activeUnit">[9]System!$B$1</definedName>
    <definedName name="activeUnitValue">[9]System!$B$2</definedName>
    <definedName name="asdasd" localSheetId="2" hidden="1">{"'előző év december'!$A$2:$CP$214"}</definedName>
    <definedName name="asdasd" localSheetId="38"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9" hidden="1">{"'előző év december'!$A$2:$CP$214"}</definedName>
    <definedName name="asdasd" localSheetId="52" hidden="1">{"'előző év december'!$A$2:$CP$214"}</definedName>
    <definedName name="asdasd" localSheetId="0" hidden="1">{"'előző év december'!$A$2:$CP$214"}</definedName>
    <definedName name="asdasd" hidden="1">{"'előző év december'!$A$2:$CP$214"}</definedName>
    <definedName name="asdf" localSheetId="11" hidden="1">{"'előző év december'!$A$2:$CP$214"}</definedName>
    <definedName name="asdf" localSheetId="12"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8"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9" hidden="1">{"'előző év december'!$A$2:$CP$214"}</definedName>
    <definedName name="asdf" localSheetId="52" hidden="1">{"'előző év december'!$A$2:$CP$214"}</definedName>
    <definedName name="asdf" localSheetId="0" hidden="1">{"'előző év december'!$A$2:$CP$214"}</definedName>
    <definedName name="asdf" hidden="1">{"'előző év december'!$A$2:$CP$214"}</definedName>
    <definedName name="asdfasd" localSheetId="11" hidden="1">{"'előző év december'!$A$2:$CP$214"}</definedName>
    <definedName name="asdfasd" localSheetId="12"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8"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9" hidden="1">{"'előző év december'!$A$2:$CP$214"}</definedName>
    <definedName name="asdfasd" localSheetId="52" hidden="1">{"'előző év december'!$A$2:$CP$214"}</definedName>
    <definedName name="asdfasd" localSheetId="0" hidden="1">{"'előző év december'!$A$2:$CP$214"}</definedName>
    <definedName name="asdfasd" hidden="1">{"'előző év december'!$A$2:$CP$214"}</definedName>
    <definedName name="b" localSheetId="11" hidden="1">'[10]DATA WORK AREA'!$A$27:$A$33</definedName>
    <definedName name="b" localSheetId="12" hidden="1">'[10]DATA WORK AREA'!$A$27:$A$33</definedName>
    <definedName name="b" localSheetId="14" hidden="1">'[10]DATA WORK AREA'!$A$27:$A$33</definedName>
    <definedName name="b" localSheetId="15" hidden="1">'[10]DATA WORK AREA'!$A$27:$A$33</definedName>
    <definedName name="b" localSheetId="16" hidden="1">'[10]DATA WORK AREA'!$A$27:$A$33</definedName>
    <definedName name="b" localSheetId="17" hidden="1">'[10]DATA WORK AREA'!$A$27:$A$33</definedName>
    <definedName name="b" localSheetId="18" hidden="1">'[10]DATA WORK AREA'!$A$27:$A$33</definedName>
    <definedName name="b" localSheetId="19" hidden="1">'[10]DATA WORK AREA'!$A$27:$A$33</definedName>
    <definedName name="b" localSheetId="20" hidden="1">'[10]DATA WORK AREA'!$A$27:$A$33</definedName>
    <definedName name="b" localSheetId="21" hidden="1">'[10]DATA WORK AREA'!$A$27:$A$33</definedName>
    <definedName name="b" localSheetId="22" hidden="1">'[10]DATA WORK AREA'!$A$27:$A$33</definedName>
    <definedName name="b" localSheetId="23" hidden="1">'[10]DATA WORK AREA'!$A$27:$A$33</definedName>
    <definedName name="b" localSheetId="24" hidden="1">'[10]DATA WORK AREA'!$A$27:$A$33</definedName>
    <definedName name="b" localSheetId="25" hidden="1">'[10]DATA WORK AREA'!$A$27:$A$33</definedName>
    <definedName name="b" localSheetId="32" hidden="1">'[10]DATA WORK AREA'!$A$27:$A$33</definedName>
    <definedName name="b" localSheetId="33" hidden="1">'[10]DATA WORK AREA'!$A$27:$A$33</definedName>
    <definedName name="b" localSheetId="34" hidden="1">'[10]DATA WORK AREA'!$A$27:$A$33</definedName>
    <definedName name="b" localSheetId="35" hidden="1">'[10]DATA WORK AREA'!$A$27:$A$33</definedName>
    <definedName name="b" localSheetId="0" hidden="1">'[11]DATA WORK AREA'!$A$27:$A$33</definedName>
    <definedName name="b" hidden="1">'[12]DATA WORK AREA'!$A$27:$A$33</definedName>
    <definedName name="blabla" localSheetId="16" hidden="1">[3]Market!#REF!</definedName>
    <definedName name="blabla" localSheetId="19" hidden="1">[3]Market!#REF!</definedName>
    <definedName name="blabla" localSheetId="21" hidden="1">[3]Market!#REF!</definedName>
    <definedName name="blabla" localSheetId="22" hidden="1">[3]Market!#REF!</definedName>
    <definedName name="blabla" localSheetId="32" hidden="1">[3]Market!#REF!</definedName>
    <definedName name="blabla" localSheetId="33" hidden="1">[3]Market!#REF!</definedName>
    <definedName name="blabla" localSheetId="34" hidden="1">[3]Market!#REF!</definedName>
    <definedName name="blabla" localSheetId="5" hidden="1">[3]Market!#REF!</definedName>
    <definedName name="blabla" localSheetId="51" hidden="1">[3]Market!#REF!</definedName>
    <definedName name="blabla" localSheetId="6" hidden="1">[3]Market!#REF!</definedName>
    <definedName name="blabla" localSheetId="7" hidden="1">[3]Market!#REF!</definedName>
    <definedName name="blabla" localSheetId="9" hidden="1">[3]Market!#REF!</definedName>
    <definedName name="blabla" localSheetId="52" hidden="1">[3]Market!#REF!</definedName>
    <definedName name="blabla" hidden="1">[3]Market!#REF!</definedName>
    <definedName name="BLPH1" localSheetId="16" hidden="1">#REF!</definedName>
    <definedName name="BLPH1" localSheetId="19" hidden="1">#REF!</definedName>
    <definedName name="BLPH1" localSheetId="21" hidden="1">#REF!</definedName>
    <definedName name="BLPH1" localSheetId="22" hidden="1">#REF!</definedName>
    <definedName name="BLPH1" localSheetId="32" hidden="1">#REF!</definedName>
    <definedName name="BLPH1" localSheetId="33" hidden="1">#REF!</definedName>
    <definedName name="BLPH1" localSheetId="34" hidden="1">#REF!</definedName>
    <definedName name="BLPH1" localSheetId="5" hidden="1">#REF!</definedName>
    <definedName name="BLPH1" localSheetId="51" hidden="1">#REF!</definedName>
    <definedName name="BLPH1" localSheetId="6" hidden="1">#REF!</definedName>
    <definedName name="BLPH1" localSheetId="7" hidden="1">#REF!</definedName>
    <definedName name="BLPH1" localSheetId="9" hidden="1">#REF!</definedName>
    <definedName name="BLPH1" localSheetId="52" hidden="1">#REF!</definedName>
    <definedName name="BLPH1" hidden="1">#REF!</definedName>
    <definedName name="BLPH2" localSheetId="16" hidden="1">#REF!</definedName>
    <definedName name="BLPH2" localSheetId="19" hidden="1">#REF!</definedName>
    <definedName name="BLPH2" localSheetId="21" hidden="1">#REF!</definedName>
    <definedName name="BLPH2" localSheetId="22" hidden="1">#REF!</definedName>
    <definedName name="BLPH2" localSheetId="32" hidden="1">#REF!</definedName>
    <definedName name="BLPH2" localSheetId="33" hidden="1">#REF!</definedName>
    <definedName name="BLPH2" localSheetId="34" hidden="1">#REF!</definedName>
    <definedName name="BLPH2" localSheetId="5" hidden="1">#REF!</definedName>
    <definedName name="BLPH2" localSheetId="51" hidden="1">#REF!</definedName>
    <definedName name="BLPH2" localSheetId="6" hidden="1">#REF!</definedName>
    <definedName name="BLPH2" localSheetId="7" hidden="1">#REF!</definedName>
    <definedName name="BLPH2" localSheetId="9" hidden="1">#REF!</definedName>
    <definedName name="BLPH2" localSheetId="52" hidden="1">#REF!</definedName>
    <definedName name="BLPH2" hidden="1">#REF!</definedName>
    <definedName name="BLPH3" localSheetId="16" hidden="1">#REF!</definedName>
    <definedName name="BLPH3" localSheetId="19" hidden="1">#REF!</definedName>
    <definedName name="BLPH3" localSheetId="21" hidden="1">#REF!</definedName>
    <definedName name="BLPH3" localSheetId="22" hidden="1">#REF!</definedName>
    <definedName name="BLPH3" localSheetId="32" hidden="1">#REF!</definedName>
    <definedName name="BLPH3" localSheetId="33" hidden="1">#REF!</definedName>
    <definedName name="BLPH3" localSheetId="34" hidden="1">#REF!</definedName>
    <definedName name="BLPH3" localSheetId="5" hidden="1">#REF!</definedName>
    <definedName name="BLPH3" localSheetId="51" hidden="1">#REF!</definedName>
    <definedName name="BLPH3" localSheetId="6" hidden="1">#REF!</definedName>
    <definedName name="BLPH3" localSheetId="7" hidden="1">#REF!</definedName>
    <definedName name="BLPH3" localSheetId="9" hidden="1">#REF!</definedName>
    <definedName name="BLPH3" localSheetId="52" hidden="1">#REF!</definedName>
    <definedName name="BLPH3" hidden="1">#REF!</definedName>
    <definedName name="bn" localSheetId="11" hidden="1">{"'előző év december'!$A$2:$CP$214"}</definedName>
    <definedName name="bn" localSheetId="12"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8"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9" hidden="1">{"'előző év december'!$A$2:$CP$214"}</definedName>
    <definedName name="bn" localSheetId="52" hidden="1">{"'előző év december'!$A$2:$CP$214"}</definedName>
    <definedName name="bn" localSheetId="0" hidden="1">{"'előző év december'!$A$2:$CP$214"}</definedName>
    <definedName name="bn" hidden="1">{"'előző év december'!$A$2:$CP$214"}</definedName>
    <definedName name="bnn" localSheetId="11" hidden="1">{"'előző év december'!$A$2:$CP$214"}</definedName>
    <definedName name="bnn" localSheetId="12"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8"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9" hidden="1">{"'előző év december'!$A$2:$CP$214"}</definedName>
    <definedName name="bnn" localSheetId="52" hidden="1">{"'előző év december'!$A$2:$CP$214"}</definedName>
    <definedName name="bnn" localSheetId="0" hidden="1">{"'előző év december'!$A$2:$CP$214"}</definedName>
    <definedName name="bnn" hidden="1">{"'előző év december'!$A$2:$CP$214"}</definedName>
    <definedName name="brr" localSheetId="11" hidden="1">{"'előző év december'!$A$2:$CP$214"}</definedName>
    <definedName name="brr" localSheetId="12"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8"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9" hidden="1">{"'előző év december'!$A$2:$CP$214"}</definedName>
    <definedName name="brr" localSheetId="52" hidden="1">{"'előző év december'!$A$2:$CP$214"}</definedName>
    <definedName name="brr" localSheetId="0" hidden="1">{"'előző év december'!$A$2:$CP$214"}</definedName>
    <definedName name="brr" hidden="1">{"'előző év december'!$A$2:$CP$214"}</definedName>
    <definedName name="ccc" localSheetId="11" hidden="1">[6]Market!#REF!</definedName>
    <definedName name="ccc" localSheetId="12" hidden="1">[6]Market!#REF!</definedName>
    <definedName name="ccc" localSheetId="14" hidden="1">[6]Market!#REF!</definedName>
    <definedName name="ccc" localSheetId="15" hidden="1">[6]Market!#REF!</definedName>
    <definedName name="ccc" localSheetId="16" hidden="1">[6]Market!#REF!</definedName>
    <definedName name="ccc" localSheetId="17" hidden="1">[6]Market!#REF!</definedName>
    <definedName name="ccc" localSheetId="18" hidden="1">[6]Market!#REF!</definedName>
    <definedName name="ccc" localSheetId="19" hidden="1">[6]Market!#REF!</definedName>
    <definedName name="ccc" localSheetId="20" hidden="1">[6]Market!#REF!</definedName>
    <definedName name="ccc" localSheetId="21" hidden="1">[6]Market!#REF!</definedName>
    <definedName name="ccc" localSheetId="22" hidden="1">[6]Market!#REF!</definedName>
    <definedName name="ccc" localSheetId="23" hidden="1">[6]Market!#REF!</definedName>
    <definedName name="ccc" localSheetId="24" hidden="1">[6]Market!#REF!</definedName>
    <definedName name="ccc" localSheetId="25" hidden="1">[6]Market!#REF!</definedName>
    <definedName name="ccc" localSheetId="32" hidden="1">[6]Market!#REF!</definedName>
    <definedName name="ccc" localSheetId="33" hidden="1">[6]Market!#REF!</definedName>
    <definedName name="ccc" localSheetId="34" hidden="1">[6]Market!#REF!</definedName>
    <definedName name="ccc" localSheetId="35" hidden="1">[6]Market!#REF!</definedName>
    <definedName name="ccc" localSheetId="5" hidden="1">[4]Market!#REF!</definedName>
    <definedName name="ccc" localSheetId="51" hidden="1">[4]Market!#REF!</definedName>
    <definedName name="ccc" localSheetId="52" hidden="1">[4]Market!#REF!</definedName>
    <definedName name="ccc" localSheetId="0" hidden="1">[5]Market!#REF!</definedName>
    <definedName name="ccc" hidden="1">[4]Market!#REF!</definedName>
    <definedName name="cfgfd" localSheetId="11" hidden="1">{"'előző év december'!$A$2:$CP$214"}</definedName>
    <definedName name="cfgfd" localSheetId="12"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8"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9" hidden="1">{"'előző év december'!$A$2:$CP$214"}</definedName>
    <definedName name="cfgfd" localSheetId="52" hidden="1">{"'előző év december'!$A$2:$CP$214"}</definedName>
    <definedName name="cfgfd" localSheetId="0" hidden="1">{"'előző év december'!$A$2:$CP$214"}</definedName>
    <definedName name="cfgfd"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8"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9" hidden="1">{"'előző év december'!$A$2:$CP$214"}</definedName>
    <definedName name="Chart_ROE_ROA_2007" localSheetId="52" hidden="1">{"'előző év december'!$A$2:$CP$214"}</definedName>
    <definedName name="Chart_ROE_ROA_2007" localSheetId="0" hidden="1">{"'előző év december'!$A$2:$CP$214"}</definedName>
    <definedName name="Chart_ROE_ROA_2007" hidden="1">{"'előző év december'!$A$2:$CP$214"}</definedName>
    <definedName name="CITY_MAT">'[13]MAT City Data_In'!$A$1:$Z$2530</definedName>
    <definedName name="clsValues">[9]Map!$E$2:$F$6</definedName>
    <definedName name="cp" localSheetId="11" hidden="1">{"'előző év december'!$A$2:$CP$214"}</definedName>
    <definedName name="cp" localSheetId="12"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8"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9" hidden="1">{"'előző év december'!$A$2:$CP$214"}</definedName>
    <definedName name="cp" localSheetId="52" hidden="1">{"'előző év december'!$A$2:$CP$214"}</definedName>
    <definedName name="cp" localSheetId="0" hidden="1">{"'előző év december'!$A$2:$CP$214"}</definedName>
    <definedName name="cp" hidden="1">{"'előző év december'!$A$2:$CP$214"}</definedName>
    <definedName name="cpi_fanchart" localSheetId="11" hidden="1">{"'előző év december'!$A$2:$CP$214"}</definedName>
    <definedName name="cpi_fanchart" localSheetId="12"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8"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9" hidden="1">{"'előző év december'!$A$2:$CP$214"}</definedName>
    <definedName name="cpi_fanchart" localSheetId="52" hidden="1">{"'előző év december'!$A$2:$CP$214"}</definedName>
    <definedName name="cpi_fanchart" localSheetId="0" hidden="1">{"'előző év december'!$A$2:$CP$214"}</definedName>
    <definedName name="cpi_fanchart" hidden="1">{"'előző év december'!$A$2:$CP$214"}</definedName>
    <definedName name="cppp" localSheetId="11" hidden="1">{"'előző év december'!$A$2:$CP$214"}</definedName>
    <definedName name="cppp" localSheetId="12"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8"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9" hidden="1">{"'előző év december'!$A$2:$CP$214"}</definedName>
    <definedName name="cppp" localSheetId="52" hidden="1">{"'előző év december'!$A$2:$CP$214"}</definedName>
    <definedName name="cppp" localSheetId="0" hidden="1">{"'előző év december'!$A$2:$CP$214"}</definedName>
    <definedName name="cppp" hidden="1">{"'előző év december'!$A$2:$CP$214"}</definedName>
    <definedName name="cpr" localSheetId="11" hidden="1">{"'előző év december'!$A$2:$CP$214"}</definedName>
    <definedName name="cpr" localSheetId="12"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8"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9" hidden="1">{"'előző év december'!$A$2:$CP$214"}</definedName>
    <definedName name="cpr" localSheetId="52" hidden="1">{"'előző év december'!$A$2:$CP$214"}</definedName>
    <definedName name="cpr" localSheetId="0" hidden="1">{"'előző év december'!$A$2:$CP$214"}</definedName>
    <definedName name="cpr" hidden="1">{"'előző év december'!$A$2:$CP$214"}</definedName>
    <definedName name="cprsa" localSheetId="11" hidden="1">{"'előző év december'!$A$2:$CP$214"}</definedName>
    <definedName name="cprsa" localSheetId="12"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8"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9" hidden="1">{"'előző év december'!$A$2:$CP$214"}</definedName>
    <definedName name="cprsa" localSheetId="52" hidden="1">{"'előző év december'!$A$2:$CP$214"}</definedName>
    <definedName name="cprsa" localSheetId="0" hidden="1">{"'előző év december'!$A$2:$CP$214"}</definedName>
    <definedName name="cprsa" hidden="1">{"'előző év december'!$A$2:$CP$214"}</definedName>
    <definedName name="CURR">[14]Data_In!$B$1:$AA$1057</definedName>
    <definedName name="cx" localSheetId="11" hidden="1">{"'előző év december'!$A$2:$CP$214"}</definedName>
    <definedName name="cx" localSheetId="12"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8"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9" hidden="1">{"'előző év december'!$A$2:$CP$214"}</definedName>
    <definedName name="cx" localSheetId="52" hidden="1">{"'előző év december'!$A$2:$CP$214"}</definedName>
    <definedName name="cx" localSheetId="0" hidden="1">{"'előző év december'!$A$2:$CP$214"}</definedName>
    <definedName name="cx" hidden="1">{"'előző év december'!$A$2:$CP$214"}</definedName>
    <definedName name="d" localSheetId="11" hidden="1">{"'előző év december'!$A$2:$CP$214"}</definedName>
    <definedName name="d" localSheetId="12"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32"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38"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9" hidden="1">{"'előző év december'!$A$2:$CP$214"}</definedName>
    <definedName name="d" localSheetId="52" hidden="1">{"'előző év december'!$A$2:$CP$214"}</definedName>
    <definedName name="d" localSheetId="0" hidden="1">{"'előző év december'!$A$2:$CP$214"}</definedName>
    <definedName name="d" hidden="1">{"'előző év december'!$A$2:$CP$214"}</definedName>
    <definedName name="dfgh" localSheetId="14" hidden="1">[3]Market!#REF!</definedName>
    <definedName name="dfgh" localSheetId="16" hidden="1">[3]Market!#REF!</definedName>
    <definedName name="dfgh" localSheetId="18" hidden="1">[3]Market!#REF!</definedName>
    <definedName name="dfgh" localSheetId="19" hidden="1">[3]Market!#REF!</definedName>
    <definedName name="dfgh" localSheetId="21" hidden="1">[3]Market!#REF!</definedName>
    <definedName name="dfgh" localSheetId="22" hidden="1">[3]Market!#REF!</definedName>
    <definedName name="dfgh" localSheetId="32" hidden="1">[3]Market!#REF!</definedName>
    <definedName name="dfgh" localSheetId="33" hidden="1">[3]Market!#REF!</definedName>
    <definedName name="dfgh" localSheetId="34" hidden="1">[3]Market!#REF!</definedName>
    <definedName name="dfgh" localSheetId="5" hidden="1">[3]Market!#REF!</definedName>
    <definedName name="dfgh" localSheetId="51" hidden="1">[3]Market!#REF!</definedName>
    <definedName name="dfgh" localSheetId="52" hidden="1">[3]Market!#REF!</definedName>
    <definedName name="dfgh" hidden="1">[3]Market!#REF!</definedName>
    <definedName name="dfhdf" localSheetId="11" hidden="1">{"'előző év december'!$A$2:$CP$214"}</definedName>
    <definedName name="dfhdf" localSheetId="12"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8"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9" hidden="1">{"'előző év december'!$A$2:$CP$214"}</definedName>
    <definedName name="dfhdf" localSheetId="52" hidden="1">{"'előző év december'!$A$2:$CP$214"}</definedName>
    <definedName name="dfhdf" localSheetId="0" hidden="1">{"'előző év december'!$A$2:$CP$214"}</definedName>
    <definedName name="dfhdf" hidden="1">{"'előző év december'!$A$2:$CP$214"}</definedName>
    <definedName name="ds" localSheetId="11" hidden="1">{"'előző év december'!$A$2:$CP$214"}</definedName>
    <definedName name="ds" localSheetId="12"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8"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9" hidden="1">{"'előző év december'!$A$2:$CP$214"}</definedName>
    <definedName name="ds" localSheetId="52" hidden="1">{"'előző év december'!$A$2:$CP$214"}</definedName>
    <definedName name="ds" localSheetId="0" hidden="1">{"'előző év december'!$A$2:$CP$214"}</definedName>
    <definedName name="ds" hidden="1">{"'előző év december'!$A$2:$CP$214"}</definedName>
    <definedName name="dsfgsdfg" localSheetId="11" hidden="1">{"'előző év december'!$A$2:$CP$214"}</definedName>
    <definedName name="dsfgsdfg" localSheetId="12"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8"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9" hidden="1">{"'előző év december'!$A$2:$CP$214"}</definedName>
    <definedName name="dsfgsdfg" localSheetId="52" hidden="1">{"'előző év december'!$A$2:$CP$214"}</definedName>
    <definedName name="dsfgsdfg" localSheetId="0" hidden="1">{"'előző év december'!$A$2:$CP$214"}</definedName>
    <definedName name="dsfgsdfg" hidden="1">{"'előző év december'!$A$2:$CP$214"}</definedName>
    <definedName name="dyf" localSheetId="11" hidden="1">{"'előző év december'!$A$2:$CP$214"}</definedName>
    <definedName name="dyf" localSheetId="12"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8"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9" hidden="1">{"'előző év december'!$A$2:$CP$214"}</definedName>
    <definedName name="dyf" localSheetId="52" hidden="1">{"'előző év december'!$A$2:$CP$214"}</definedName>
    <definedName name="dyf" localSheetId="0" hidden="1">{"'előző év december'!$A$2:$CP$214"}</definedName>
    <definedName name="dyf" hidden="1">{"'előző év december'!$A$2:$CP$214"}</definedName>
    <definedName name="edr" localSheetId="11" hidden="1">{"'előző év december'!$A$2:$CP$214"}</definedName>
    <definedName name="edr" localSheetId="12"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8"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9" hidden="1">{"'előző év december'!$A$2:$CP$214"}</definedName>
    <definedName name="edr" localSheetId="52" hidden="1">{"'előző év december'!$A$2:$CP$214"}</definedName>
    <definedName name="edr" localSheetId="0" hidden="1">{"'előző év december'!$A$2:$CP$214"}</definedName>
    <definedName name="edr" hidden="1">{"'előző év december'!$A$2:$CP$214"}</definedName>
    <definedName name="efdef" localSheetId="11" hidden="1">{"'előző év december'!$A$2:$CP$214"}</definedName>
    <definedName name="efdef" localSheetId="12"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32"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38"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9" hidden="1">{"'előző év december'!$A$2:$CP$214"}</definedName>
    <definedName name="efdef" localSheetId="52" hidden="1">{"'előző év december'!$A$2:$CP$214"}</definedName>
    <definedName name="efdef" localSheetId="0" hidden="1">{"'előző év december'!$A$2:$CP$214"}</definedName>
    <definedName name="efdef" hidden="1">{"'előző év december'!$A$2:$CP$214"}</definedName>
    <definedName name="eredméynfelc" localSheetId="11" hidden="1">[15]Market!#REF!</definedName>
    <definedName name="eredméynfelc" localSheetId="12" hidden="1">[15]Market!#REF!</definedName>
    <definedName name="eredméynfelc" localSheetId="14" hidden="1">[15]Market!#REF!</definedName>
    <definedName name="eredméynfelc" localSheetId="15" hidden="1">[15]Market!#REF!</definedName>
    <definedName name="eredméynfelc" localSheetId="16" hidden="1">[15]Market!#REF!</definedName>
    <definedName name="eredméynfelc" localSheetId="17" hidden="1">[15]Market!#REF!</definedName>
    <definedName name="eredméynfelc" localSheetId="18" hidden="1">[15]Market!#REF!</definedName>
    <definedName name="eredméynfelc" localSheetId="19" hidden="1">[15]Market!#REF!</definedName>
    <definedName name="eredméynfelc" localSheetId="20" hidden="1">[15]Market!#REF!</definedName>
    <definedName name="eredméynfelc" localSheetId="21" hidden="1">[15]Market!#REF!</definedName>
    <definedName name="eredméynfelc" localSheetId="22" hidden="1">[15]Market!#REF!</definedName>
    <definedName name="eredméynfelc" localSheetId="23" hidden="1">[15]Market!#REF!</definedName>
    <definedName name="eredméynfelc" localSheetId="24" hidden="1">[15]Market!#REF!</definedName>
    <definedName name="eredméynfelc" localSheetId="25" hidden="1">[15]Market!#REF!</definedName>
    <definedName name="eredméynfelc" localSheetId="32" hidden="1">[15]Market!#REF!</definedName>
    <definedName name="eredméynfelc" localSheetId="33" hidden="1">[15]Market!#REF!</definedName>
    <definedName name="eredméynfelc" localSheetId="34" hidden="1">[15]Market!#REF!</definedName>
    <definedName name="eredméynfelc" localSheetId="35" hidden="1">[15]Market!#REF!</definedName>
    <definedName name="eredméynfelc" localSheetId="5" hidden="1">[16]Market!#REF!</definedName>
    <definedName name="eredméynfelc" localSheetId="51" hidden="1">[16]Market!#REF!</definedName>
    <definedName name="eredméynfelc" localSheetId="52" hidden="1">[16]Market!#REF!</definedName>
    <definedName name="eredméynfelc" localSheetId="0" hidden="1">[17]Market!#REF!</definedName>
    <definedName name="eredméynfelc" hidden="1">[16]Market!#REF!</definedName>
    <definedName name="ert" localSheetId="11" hidden="1">{"'előző év december'!$A$2:$CP$214"}</definedName>
    <definedName name="ert" localSheetId="12"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8"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9" hidden="1">{"'előző év december'!$A$2:$CP$214"}</definedName>
    <definedName name="ert" localSheetId="52" hidden="1">{"'előző év december'!$A$2:$CP$214"}</definedName>
    <definedName name="ert" localSheetId="0" hidden="1">{"'előző év december'!$A$2:$CP$214"}</definedName>
    <definedName name="ert" hidden="1">{"'előző év december'!$A$2:$CP$214"}</definedName>
    <definedName name="ertertwertwert" localSheetId="11" hidden="1">{"'előző év december'!$A$2:$CP$214"}</definedName>
    <definedName name="ertertwertwert" localSheetId="12"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8"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9" hidden="1">{"'előző év december'!$A$2:$CP$214"}</definedName>
    <definedName name="ertertwertwert" localSheetId="52" hidden="1">{"'előző év december'!$A$2:$CP$214"}</definedName>
    <definedName name="ertertwertwert" localSheetId="0" hidden="1">{"'előző év december'!$A$2:$CP$214"}</definedName>
    <definedName name="ertertwertwert" hidden="1">{"'előző év december'!$A$2:$CP$214"}</definedName>
    <definedName name="ew" localSheetId="11" hidden="1">[3]Market!#REF!</definedName>
    <definedName name="ew" localSheetId="12" hidden="1">[3]Market!#REF!</definedName>
    <definedName name="ew" localSheetId="14" hidden="1">[3]Market!#REF!</definedName>
    <definedName name="ew" localSheetId="15" hidden="1">[3]Market!#REF!</definedName>
    <definedName name="ew" localSheetId="16" hidden="1">[3]Market!#REF!</definedName>
    <definedName name="ew" localSheetId="17" hidden="1">[3]Market!#REF!</definedName>
    <definedName name="ew" localSheetId="18" hidden="1">[3]Market!#REF!</definedName>
    <definedName name="ew" localSheetId="19" hidden="1">[3]Market!#REF!</definedName>
    <definedName name="ew" localSheetId="20" hidden="1">[3]Market!#REF!</definedName>
    <definedName name="ew" localSheetId="21" hidden="1">[3]Market!#REF!</definedName>
    <definedName name="ew" localSheetId="22" hidden="1">[3]Market!#REF!</definedName>
    <definedName name="ew" localSheetId="23" hidden="1">[3]Market!#REF!</definedName>
    <definedName name="ew" localSheetId="24" hidden="1">[3]Market!#REF!</definedName>
    <definedName name="ew" localSheetId="25" hidden="1">[3]Market!#REF!</definedName>
    <definedName name="ew" localSheetId="32" hidden="1">[3]Market!#REF!</definedName>
    <definedName name="ew" localSheetId="33" hidden="1">[3]Market!#REF!</definedName>
    <definedName name="ew" localSheetId="34" hidden="1">[3]Market!#REF!</definedName>
    <definedName name="ew" localSheetId="35" hidden="1">[3]Market!#REF!</definedName>
    <definedName name="ew" localSheetId="5" hidden="1">[4]Market!#REF!</definedName>
    <definedName name="ew" localSheetId="51" hidden="1">[4]Market!#REF!</definedName>
    <definedName name="ew" localSheetId="52" hidden="1">[4]Market!#REF!</definedName>
    <definedName name="ew" localSheetId="0" hidden="1">[5]Market!#REF!</definedName>
    <definedName name="ew" hidden="1">[4]Market!#REF!</definedName>
    <definedName name="f" localSheetId="11" hidden="1">{"'előző év december'!$A$2:$CP$214"}</definedName>
    <definedName name="f" localSheetId="12"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32"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38"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9" hidden="1">{"'előző év december'!$A$2:$CP$214"}</definedName>
    <definedName name="f" localSheetId="52" hidden="1">{"'előző év december'!$A$2:$CP$214"}</definedName>
    <definedName name="f" localSheetId="0" hidden="1">{"'előző év december'!$A$2:$CP$214"}</definedName>
    <definedName name="f" hidden="1">{"'előző év december'!$A$2:$CP$214"}</definedName>
    <definedName name="ff" localSheetId="11" hidden="1">{"'előző év december'!$A$2:$CP$214"}</definedName>
    <definedName name="ff" localSheetId="12"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8"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9" hidden="1">{"'előző év december'!$A$2:$CP$214"}</definedName>
    <definedName name="ff" localSheetId="52" hidden="1">{"'előző év december'!$A$2:$CP$214"}</definedName>
    <definedName name="ff" localSheetId="0" hidden="1">{"'előző év december'!$A$2:$CP$214"}</definedName>
    <definedName name="ff" hidden="1">{"'előző év december'!$A$2:$CP$214"}</definedName>
    <definedName name="ffg" localSheetId="11" hidden="1">{"'előző év december'!$A$2:$CP$214"}</definedName>
    <definedName name="ffg" localSheetId="12"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8"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9" hidden="1">{"'előző év december'!$A$2:$CP$214"}</definedName>
    <definedName name="ffg" localSheetId="52" hidden="1">{"'előző év december'!$A$2:$CP$214"}</definedName>
    <definedName name="ffg" localSheetId="0" hidden="1">{"'előző év december'!$A$2:$CP$214"}</definedName>
    <definedName name="ffg" hidden="1">{"'előző év december'!$A$2:$CP$214"}</definedName>
    <definedName name="fg" localSheetId="11" hidden="1">{"'előző év december'!$A$2:$CP$214"}</definedName>
    <definedName name="fg" localSheetId="12"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8"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9" hidden="1">{"'előző év december'!$A$2:$CP$214"}</definedName>
    <definedName name="fg" localSheetId="52" hidden="1">{"'előző év december'!$A$2:$CP$214"}</definedName>
    <definedName name="fg" localSheetId="0" hidden="1">{"'előző év december'!$A$2:$CP$214"}</definedName>
    <definedName name="fg" hidden="1">{"'előző év december'!$A$2:$CP$214"}</definedName>
    <definedName name="fgh" localSheetId="11" hidden="1">{"'előző év december'!$A$2:$CP$214"}</definedName>
    <definedName name="fgh" localSheetId="12"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8"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9" hidden="1">{"'előző év december'!$A$2:$CP$214"}</definedName>
    <definedName name="fgh" localSheetId="52" hidden="1">{"'előző év december'!$A$2:$CP$214"}</definedName>
    <definedName name="fgh" localSheetId="0" hidden="1">{"'előző év december'!$A$2:$CP$214"}</definedName>
    <definedName name="fgh" hidden="1">{"'előző év december'!$A$2:$CP$214"}</definedName>
    <definedName name="fghf" localSheetId="11" hidden="1">{"'előző év december'!$A$2:$CP$214"}</definedName>
    <definedName name="fghf" localSheetId="12"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8"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9" hidden="1">{"'előző év december'!$A$2:$CP$214"}</definedName>
    <definedName name="fghf" localSheetId="52" hidden="1">{"'előző év december'!$A$2:$CP$214"}</definedName>
    <definedName name="fghf" localSheetId="0" hidden="1">{"'előző év december'!$A$2:$CP$214"}</definedName>
    <definedName name="fghf" hidden="1">{"'előző év december'!$A$2:$CP$214"}</definedName>
    <definedName name="fiskalis2" localSheetId="14" hidden="1">[7]Market!#REF!</definedName>
    <definedName name="fiskalis2" localSheetId="16" hidden="1">[7]Market!#REF!</definedName>
    <definedName name="fiskalis2" localSheetId="18" hidden="1">[7]Market!#REF!</definedName>
    <definedName name="fiskalis2" localSheetId="19" hidden="1">[7]Market!#REF!</definedName>
    <definedName name="fiskalis2" localSheetId="21" hidden="1">[7]Market!#REF!</definedName>
    <definedName name="fiskalis2" localSheetId="22" hidden="1">[7]Market!#REF!</definedName>
    <definedName name="fiskalis2" localSheetId="32" hidden="1">[7]Market!#REF!</definedName>
    <definedName name="fiskalis2" localSheetId="33" hidden="1">[7]Market!#REF!</definedName>
    <definedName name="fiskalis2" localSheetId="34" hidden="1">[7]Market!#REF!</definedName>
    <definedName name="fiskalis2" localSheetId="5" hidden="1">[7]Market!#REF!</definedName>
    <definedName name="fiskalis2" localSheetId="51" hidden="1">[7]Market!#REF!</definedName>
    <definedName name="fiskalis2" localSheetId="52" hidden="1">[7]Market!#REF!</definedName>
    <definedName name="fiskalis2" hidden="1">[7]Market!#REF!</definedName>
    <definedName name="frt" localSheetId="11" hidden="1">{"'előző év december'!$A$2:$CP$214"}</definedName>
    <definedName name="frt" localSheetId="12"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8"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9" hidden="1">{"'előző év december'!$A$2:$CP$214"}</definedName>
    <definedName name="frt" localSheetId="52" hidden="1">{"'előző év december'!$A$2:$CP$214"}</definedName>
    <definedName name="frt" localSheetId="0" hidden="1">{"'előző év december'!$A$2:$CP$214"}</definedName>
    <definedName name="frt" hidden="1">{"'előző év december'!$A$2:$CP$214"}</definedName>
    <definedName name="fthf" localSheetId="11" hidden="1">{"'előző év december'!$A$2:$CP$214"}</definedName>
    <definedName name="fthf" localSheetId="12"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32"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8"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9" hidden="1">{"'előző év december'!$A$2:$CP$214"}</definedName>
    <definedName name="fthf" localSheetId="52" hidden="1">{"'előző év december'!$A$2:$CP$214"}</definedName>
    <definedName name="fthf" localSheetId="0" hidden="1">{"'előző év december'!$A$2:$CP$214"}</definedName>
    <definedName name="fthf" hidden="1">{"'előző év december'!$A$2:$CP$214"}</definedName>
    <definedName name="g" localSheetId="2" hidden="1">{"'előző év december'!$A$2:$CP$214"}</definedName>
    <definedName name="g" localSheetId="38"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9" hidden="1">{"'előző év december'!$A$2:$CP$214"}</definedName>
    <definedName name="g" localSheetId="52" hidden="1">{"'előző év december'!$A$2:$CP$214"}</definedName>
    <definedName name="g" localSheetId="0" hidden="1">{"'előző év december'!$A$2:$CP$214"}</definedName>
    <definedName name="g" hidden="1">{"'előző év december'!$A$2:$CP$214"}</definedName>
    <definedName name="Gabor" localSheetId="11" hidden="1">{"'előző év december'!$A$2:$CP$214"}</definedName>
    <definedName name="Gabor" localSheetId="12"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32"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38"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9" hidden="1">{"'előző év december'!$A$2:$CP$214"}</definedName>
    <definedName name="Gabor" localSheetId="52" hidden="1">{"'előző év december'!$A$2:$CP$214"}</definedName>
    <definedName name="Gabor" localSheetId="0" hidden="1">{"'előző év december'!$A$2:$CP$214"}</definedName>
    <definedName name="Gabor" hidden="1">{"'előző év december'!$A$2:$CP$214"}</definedName>
    <definedName name="gf" localSheetId="11" hidden="1">[1]Market!#REF!</definedName>
    <definedName name="gf" localSheetId="12" hidden="1">[1]Market!#REF!</definedName>
    <definedName name="gf" localSheetId="14" hidden="1">[1]Market!#REF!</definedName>
    <definedName name="gf" localSheetId="15" hidden="1">[1]Market!#REF!</definedName>
    <definedName name="gf" localSheetId="16" hidden="1">[1]Market!#REF!</definedName>
    <definedName name="gf" localSheetId="17" hidden="1">[1]Market!#REF!</definedName>
    <definedName name="gf" localSheetId="18" hidden="1">[1]Market!#REF!</definedName>
    <definedName name="gf" localSheetId="19" hidden="1">[1]Market!#REF!</definedName>
    <definedName name="gf" localSheetId="20" hidden="1">[1]Market!#REF!</definedName>
    <definedName name="gf" localSheetId="21" hidden="1">[1]Market!#REF!</definedName>
    <definedName name="gf" localSheetId="22" hidden="1">[1]Market!#REF!</definedName>
    <definedName name="gf" localSheetId="23" hidden="1">[1]Market!#REF!</definedName>
    <definedName name="gf" localSheetId="24" hidden="1">[1]Market!#REF!</definedName>
    <definedName name="gf" localSheetId="25" hidden="1">[1]Market!#REF!</definedName>
    <definedName name="gf" localSheetId="32" hidden="1">[1]Market!#REF!</definedName>
    <definedName name="gf" localSheetId="33" hidden="1">[1]Market!#REF!</definedName>
    <definedName name="gf" localSheetId="34" hidden="1">[1]Market!#REF!</definedName>
    <definedName name="gf" localSheetId="35" hidden="1">[1]Market!#REF!</definedName>
    <definedName name="gf" localSheetId="5" hidden="1">[2]Market!#REF!</definedName>
    <definedName name="gf" localSheetId="51" hidden="1">[2]Market!#REF!</definedName>
    <definedName name="gf" localSheetId="52" hidden="1">[2]Market!#REF!</definedName>
    <definedName name="gf" hidden="1">[2]Market!#REF!</definedName>
    <definedName name="gg" localSheetId="11" hidden="1">{"'előző év december'!$A$2:$CP$214"}</definedName>
    <definedName name="gg" localSheetId="12"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8"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9" hidden="1">{"'előző év december'!$A$2:$CP$214"}</definedName>
    <definedName name="gg" localSheetId="52" hidden="1">{"'előző év december'!$A$2:$CP$214"}</definedName>
    <definedName name="gg" localSheetId="0" hidden="1">{"'előző év december'!$A$2:$CP$214"}</definedName>
    <definedName name="gg" hidden="1">{"'előző év december'!$A$2:$CP$214"}</definedName>
    <definedName name="gggg" localSheetId="11" hidden="1">{"'előző év december'!$A$2:$CP$214"}</definedName>
    <definedName name="gggg" localSheetId="12"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8"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9" hidden="1">{"'előző év december'!$A$2:$CP$214"}</definedName>
    <definedName name="gggg" localSheetId="52" hidden="1">{"'előző év december'!$A$2:$CP$214"}</definedName>
    <definedName name="gggg" localSheetId="0" hidden="1">{"'előző év december'!$A$2:$CP$214"}</definedName>
    <definedName name="gggg" hidden="1">{"'előző év december'!$A$2:$CP$214"}</definedName>
    <definedName name="gh" localSheetId="11" hidden="1">{"'előző év december'!$A$2:$CP$214"}</definedName>
    <definedName name="gh" localSheetId="12"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8"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9" hidden="1">{"'előző év december'!$A$2:$CP$214"}</definedName>
    <definedName name="gh" localSheetId="52" hidden="1">{"'előző év december'!$A$2:$CP$214"}</definedName>
    <definedName name="gh" localSheetId="0" hidden="1">{"'előző év december'!$A$2:$CP$214"}</definedName>
    <definedName name="gh" hidden="1">{"'előző év december'!$A$2:$CP$214"}</definedName>
    <definedName name="ghj" localSheetId="11" hidden="1">{"'előző év december'!$A$2:$CP$214"}</definedName>
    <definedName name="ghj" localSheetId="12"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8"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9" hidden="1">{"'előző év december'!$A$2:$CP$214"}</definedName>
    <definedName name="ghj" localSheetId="52" hidden="1">{"'előző év december'!$A$2:$CP$214"}</definedName>
    <definedName name="ghj" localSheetId="0" hidden="1">{"'előző év december'!$A$2:$CP$214"}</definedName>
    <definedName name="ghj" hidden="1">{"'előző év december'!$A$2:$CP$214"}</definedName>
    <definedName name="GraphX" localSheetId="11" hidden="1">'[10]DATA WORK AREA'!$A$27:$A$33</definedName>
    <definedName name="GraphX" localSheetId="12" hidden="1">'[10]DATA WORK AREA'!$A$27:$A$33</definedName>
    <definedName name="GraphX" localSheetId="14" hidden="1">'[10]DATA WORK AREA'!$A$27:$A$33</definedName>
    <definedName name="GraphX" localSheetId="15" hidden="1">'[10]DATA WORK AREA'!$A$27:$A$33</definedName>
    <definedName name="GraphX" localSheetId="16" hidden="1">'[10]DATA WORK AREA'!$A$27:$A$33</definedName>
    <definedName name="GraphX" localSheetId="17" hidden="1">'[10]DATA WORK AREA'!$A$27:$A$33</definedName>
    <definedName name="GraphX" localSheetId="18" hidden="1">'[10]DATA WORK AREA'!$A$27:$A$33</definedName>
    <definedName name="GraphX" localSheetId="19" hidden="1">'[10]DATA WORK AREA'!$A$27:$A$33</definedName>
    <definedName name="GraphX" localSheetId="20" hidden="1">'[10]DATA WORK AREA'!$A$27:$A$33</definedName>
    <definedName name="GraphX" localSheetId="21" hidden="1">'[10]DATA WORK AREA'!$A$27:$A$33</definedName>
    <definedName name="GraphX" localSheetId="22" hidden="1">'[10]DATA WORK AREA'!$A$27:$A$33</definedName>
    <definedName name="GraphX" localSheetId="23" hidden="1">'[10]DATA WORK AREA'!$A$27:$A$33</definedName>
    <definedName name="GraphX" localSheetId="24" hidden="1">'[10]DATA WORK AREA'!$A$27:$A$33</definedName>
    <definedName name="GraphX" localSheetId="25" hidden="1">'[10]DATA WORK AREA'!$A$27:$A$33</definedName>
    <definedName name="GraphX" localSheetId="32" hidden="1">'[10]DATA WORK AREA'!$A$27:$A$33</definedName>
    <definedName name="GraphX" localSheetId="33" hidden="1">'[10]DATA WORK AREA'!$A$27:$A$33</definedName>
    <definedName name="GraphX" localSheetId="34" hidden="1">'[10]DATA WORK AREA'!$A$27:$A$33</definedName>
    <definedName name="GraphX" localSheetId="35" hidden="1">'[10]DATA WORK AREA'!$A$27:$A$33</definedName>
    <definedName name="GraphX" localSheetId="0" hidden="1">'[11]DATA WORK AREA'!$A$27:$A$33</definedName>
    <definedName name="GraphX" hidden="1">'[12]DATA WORK AREA'!$A$27:$A$33</definedName>
    <definedName name="h" localSheetId="16" hidden="1">[4]Market!#REF!</definedName>
    <definedName name="h" localSheetId="19" hidden="1">[4]Market!#REF!</definedName>
    <definedName name="h" localSheetId="21" hidden="1">[4]Market!#REF!</definedName>
    <definedName name="h" localSheetId="22" hidden="1">[4]Market!#REF!</definedName>
    <definedName name="h" localSheetId="32" hidden="1">[4]Market!#REF!</definedName>
    <definedName name="h" localSheetId="33" hidden="1">[4]Market!#REF!</definedName>
    <definedName name="h" localSheetId="34" hidden="1">[4]Market!#REF!</definedName>
    <definedName name="h" localSheetId="5" hidden="1">[4]Market!#REF!</definedName>
    <definedName name="h" localSheetId="51" hidden="1">[4]Market!#REF!</definedName>
    <definedName name="h" localSheetId="6" hidden="1">[4]Market!#REF!</definedName>
    <definedName name="h" localSheetId="7" hidden="1">[4]Market!#REF!</definedName>
    <definedName name="h" localSheetId="9" hidden="1">[4]Market!#REF!</definedName>
    <definedName name="h" localSheetId="52" hidden="1">[4]Market!#REF!</definedName>
    <definedName name="h" localSheetId="0" hidden="1">[6]Market!#REF!</definedName>
    <definedName name="h" hidden="1">[4]Market!#REF!</definedName>
    <definedName name="hgf" localSheetId="11" hidden="1">{"'előző év december'!$A$2:$CP$214"}</definedName>
    <definedName name="hgf" localSheetId="12"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8"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9" hidden="1">{"'előző év december'!$A$2:$CP$214"}</definedName>
    <definedName name="hgf" localSheetId="52" hidden="1">{"'előző év december'!$A$2:$CP$214"}</definedName>
    <definedName name="hgf" localSheetId="0" hidden="1">{"'előző év december'!$A$2:$CP$214"}</definedName>
    <definedName name="hgf" hidden="1">{"'előző év december'!$A$2:$CP$214"}</definedName>
    <definedName name="hgjghj" localSheetId="11" hidden="1">{"'előző év december'!$A$2:$CP$214"}</definedName>
    <definedName name="hgjghj" localSheetId="12"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32"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8"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9" hidden="1">{"'előző év december'!$A$2:$CP$214"}</definedName>
    <definedName name="hgjghj" localSheetId="52" hidden="1">{"'előző év december'!$A$2:$CP$214"}</definedName>
    <definedName name="hgjghj" localSheetId="0" hidden="1">{"'előző év december'!$A$2:$CP$214"}</definedName>
    <definedName name="hgjghj" hidden="1">{"'előző év december'!$A$2:$CP$214"}</definedName>
    <definedName name="hhhhhhhhhhhhhhhh" localSheetId="2" hidden="1">{"'előző év december'!$A$2:$CP$214"}</definedName>
    <definedName name="hhhhhhhhhhhhhhhh" localSheetId="38"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9" hidden="1">{"'előző év december'!$A$2:$CP$214"}</definedName>
    <definedName name="hhhhhhhhhhhhhhhh" localSheetId="52" hidden="1">{"'előző év december'!$A$2:$CP$214"}</definedName>
    <definedName name="hhhhhhhhhhhhhhhh" localSheetId="0" hidden="1">{"'előző év december'!$A$2:$CP$214"}</definedName>
    <definedName name="hhhhhhhhhhhhhhhh" hidden="1">{"'előző év december'!$A$2:$CP$214"}</definedName>
    <definedName name="ht" localSheetId="11" hidden="1">{"'előző év december'!$A$2:$CP$214"}</definedName>
    <definedName name="ht" localSheetId="12"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8"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9" hidden="1">{"'előző év december'!$A$2:$CP$214"}</definedName>
    <definedName name="ht" localSheetId="52"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1" hidden="1">{"'előző év december'!$A$2:$CP$214"}</definedName>
    <definedName name="HTML_Control" localSheetId="12"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32" hidden="1">{"'előző év december'!$A$2:$CP$214"}</definedName>
    <definedName name="HTML_Control" localSheetId="33" hidden="1">{"'előző év december'!$A$2:$CP$214"}</definedName>
    <definedName name="HTML_Control" localSheetId="34" hidden="1">{"'előző év december'!$A$2:$CP$214"}</definedName>
    <definedName name="HTML_Control" localSheetId="35" hidden="1">{"'előző év december'!$A$2:$CP$214"}</definedName>
    <definedName name="HTML_Control" localSheetId="38"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9" hidden="1">{"'előző év december'!$A$2:$CP$214"}</definedName>
    <definedName name="HTML_Control" localSheetId="52" hidden="1">{"'előző év december'!$A$2:$CP$214"}</definedName>
    <definedName name="HTML_Control" localSheetId="0" hidden="1">{"'S61'!$A$1:$K$49"}</definedName>
    <definedName name="HTML_Control" hidden="1">{"'előző év december'!$A$2:$CP$214"}</definedName>
    <definedName name="HTML_Controll2" localSheetId="11" hidden="1">{"'előző év december'!$A$2:$CP$214"}</definedName>
    <definedName name="HTML_Controll2" localSheetId="12"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8"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9" hidden="1">{"'előző év december'!$A$2:$CP$214"}</definedName>
    <definedName name="HTML_Controll2" localSheetId="52"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12"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8"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9" hidden="1">{"'előző év december'!$A$2:$CP$214"}</definedName>
    <definedName name="html_f" localSheetId="52"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parág">[18]Munka2!$A$1:$A$19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2" hidden="1">{"'előző év december'!$A$2:$CP$214"}</definedName>
    <definedName name="kiki" localSheetId="38"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9" hidden="1">{"'előző év december'!$A$2:$CP$214"}</definedName>
    <definedName name="kiki" localSheetId="52" hidden="1">{"'előző év december'!$A$2:$CP$214"}</definedName>
    <definedName name="kiki" localSheetId="0" hidden="1">{"'előző év december'!$A$2:$CP$214"}</definedName>
    <definedName name="kiki" hidden="1">{"'előző év december'!$A$2:$CP$214"}</definedName>
    <definedName name="kjhkjk" localSheetId="16" hidden="1">[3]Market!#REF!</definedName>
    <definedName name="kjhkjk" localSheetId="19" hidden="1">[3]Market!#REF!</definedName>
    <definedName name="kjhkjk" localSheetId="21" hidden="1">[3]Market!#REF!</definedName>
    <definedName name="kjhkjk" localSheetId="22" hidden="1">[3]Market!#REF!</definedName>
    <definedName name="kjhkjk" localSheetId="32" hidden="1">[3]Market!#REF!</definedName>
    <definedName name="kjhkjk" localSheetId="33" hidden="1">[3]Market!#REF!</definedName>
    <definedName name="kjhkjk" localSheetId="34" hidden="1">[3]Market!#REF!</definedName>
    <definedName name="kjhkjk" localSheetId="5" hidden="1">[3]Market!#REF!</definedName>
    <definedName name="kjhkjk" localSheetId="51" hidden="1">[3]Market!#REF!</definedName>
    <definedName name="kjhkjk" localSheetId="52" hidden="1">[3]Market!#REF!</definedName>
    <definedName name="kjhkjk" hidden="1">[3]Market!#REF!</definedName>
    <definedName name="kulker" localSheetId="11" hidden="1">{"'előző év december'!$A$2:$CP$214"}</definedName>
    <definedName name="kulker" localSheetId="12"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8"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9" hidden="1">{"'előző év december'!$A$2:$CP$214"}</definedName>
    <definedName name="kulker" localSheetId="52" hidden="1">{"'előző év december'!$A$2:$CP$214"}</definedName>
    <definedName name="kulker" localSheetId="0" hidden="1">{"'előző év december'!$A$2:$CP$214"}</definedName>
    <definedName name="kulker" hidden="1">{"'előző év december'!$A$2:$CP$214"}</definedName>
    <definedName name="LegValues">[9]Map!$D$2:$F$6</definedName>
    <definedName name="m" localSheetId="11" hidden="1">{"'előző év december'!$A$2:$CP$214"}</definedName>
    <definedName name="m" localSheetId="12"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8"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9" hidden="1">{"'előző év december'!$A$2:$CP$214"}</definedName>
    <definedName name="m" localSheetId="52" hidden="1">{"'előző év december'!$A$2:$CP$214"}</definedName>
    <definedName name="m" localSheetId="0" hidden="1">{"'előző év december'!$A$2:$CP$214"}</definedName>
    <definedName name="m" hidden="1">{"'előző év december'!$A$2:$CP$214"}</definedName>
    <definedName name="mh" localSheetId="11" hidden="1">{"'előző év december'!$A$2:$CP$214"}</definedName>
    <definedName name="mh" localSheetId="12"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8"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9" hidden="1">{"'előző év december'!$A$2:$CP$214"}</definedName>
    <definedName name="mh" localSheetId="52" hidden="1">{"'előző év december'!$A$2:$CP$214"}</definedName>
    <definedName name="mh" localSheetId="0" hidden="1">{"'előző év december'!$A$2:$CP$214"}</definedName>
    <definedName name="mh" hidden="1">{"'előző év december'!$A$2:$CP$214"}</definedName>
    <definedName name="mhz" localSheetId="11" hidden="1">{"'előző év december'!$A$2:$CP$214"}</definedName>
    <definedName name="mhz" localSheetId="12"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8"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9" hidden="1">{"'előző év december'!$A$2:$CP$214"}</definedName>
    <definedName name="mhz" localSheetId="52" hidden="1">{"'előző év december'!$A$2:$CP$214"}</definedName>
    <definedName name="mhz" localSheetId="0" hidden="1">{"'előző év december'!$A$2:$CP$214"}</definedName>
    <definedName name="mhz" hidden="1">{"'előző év december'!$A$2:$CP$214"}</definedName>
    <definedName name="na" localSheetId="2" hidden="1">{"'előző év december'!$A$2:$CP$214"}</definedName>
    <definedName name="na" localSheetId="38"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9" hidden="1">{"'előző év december'!$A$2:$CP$214"}</definedName>
    <definedName name="na" localSheetId="52" hidden="1">{"'előző év december'!$A$2:$CP$214"}</definedName>
    <definedName name="na" localSheetId="0" hidden="1">{"'előző év december'!$A$2:$CP$214"}</definedName>
    <definedName name="na" hidden="1">{"'előző év december'!$A$2:$CP$214"}</definedName>
    <definedName name="nm" localSheetId="11" hidden="1">{"'előző év december'!$A$2:$CP$214"}</definedName>
    <definedName name="nm" localSheetId="12"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8"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9" hidden="1">{"'előző év december'!$A$2:$CP$214"}</definedName>
    <definedName name="nm" localSheetId="52" hidden="1">{"'előző év december'!$A$2:$CP$214"}</definedName>
    <definedName name="nm" localSheetId="0" hidden="1">{"'előző év december'!$A$2:$CP$214"}</definedName>
    <definedName name="nm" hidden="1">{"'előző év december'!$A$2:$CP$214"}</definedName>
    <definedName name="pl" localSheetId="5" hidden="1">[3]Market!#REF!</definedName>
    <definedName name="pl" localSheetId="52" hidden="1">[3]Market!#REF!</definedName>
    <definedName name="pl" hidden="1">[3]Market!#REF!</definedName>
    <definedName name="pti" localSheetId="11" hidden="1">{"'előző év december'!$A$2:$CP$214"}</definedName>
    <definedName name="pti" localSheetId="12"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32"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8"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9" hidden="1">{"'előző év december'!$A$2:$CP$214"}</definedName>
    <definedName name="pti" localSheetId="52" hidden="1">{"'előző év december'!$A$2:$CP$214"}</definedName>
    <definedName name="pti" localSheetId="0" hidden="1">{"'előző év december'!$A$2:$CP$214"}</definedName>
    <definedName name="pti" hidden="1">{"'előző év december'!$A$2:$CP$214"}</definedName>
    <definedName name="qwerw" localSheetId="11" hidden="1">{"'előző év december'!$A$2:$CP$214"}</definedName>
    <definedName name="qwerw" localSheetId="12"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8"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9" hidden="1">{"'előző év december'!$A$2:$CP$214"}</definedName>
    <definedName name="qwerw" localSheetId="52" hidden="1">{"'előző év december'!$A$2:$CP$214"}</definedName>
    <definedName name="qwerw" localSheetId="0" hidden="1">{"'előző év december'!$A$2:$CP$214"}</definedName>
    <definedName name="qwerw" hidden="1">{"'előző év december'!$A$2:$CP$214"}</definedName>
    <definedName name="rt" localSheetId="11" hidden="1">{"'előző év december'!$A$2:$CP$214"}</definedName>
    <definedName name="rt" localSheetId="12"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8"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9" hidden="1">{"'előző év december'!$A$2:$CP$214"}</definedName>
    <definedName name="rt" localSheetId="52" hidden="1">{"'előző év december'!$A$2:$CP$214"}</definedName>
    <definedName name="rt" localSheetId="0" hidden="1">{"'előző év december'!$A$2:$CP$214"}</definedName>
    <definedName name="rt" hidden="1">{"'előző év december'!$A$2:$CP$214"}</definedName>
    <definedName name="rte" localSheetId="11" hidden="1">{"'előző év december'!$A$2:$CP$214"}</definedName>
    <definedName name="rte" localSheetId="12"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8"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9" hidden="1">{"'előző év december'!$A$2:$CP$214"}</definedName>
    <definedName name="rte" localSheetId="52" hidden="1">{"'előző év december'!$A$2:$CP$214"}</definedName>
    <definedName name="rte" localSheetId="0" hidden="1">{"'előző év december'!$A$2:$CP$214"}</definedName>
    <definedName name="rte" hidden="1">{"'előző év december'!$A$2:$CP$214"}</definedName>
    <definedName name="rtew" localSheetId="11" hidden="1">{"'előző év december'!$A$2:$CP$214"}</definedName>
    <definedName name="rtew" localSheetId="12"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8"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9" hidden="1">{"'előző év december'!$A$2:$CP$214"}</definedName>
    <definedName name="rtew" localSheetId="52" hidden="1">{"'előző év december'!$A$2:$CP$214"}</definedName>
    <definedName name="rtew" localSheetId="0" hidden="1">{"'előző év december'!$A$2:$CP$214"}</definedName>
    <definedName name="rtew" hidden="1">{"'előző év december'!$A$2:$CP$214"}</definedName>
    <definedName name="rtn" localSheetId="11" hidden="1">{"'előző év december'!$A$2:$CP$214"}</definedName>
    <definedName name="rtn" localSheetId="12"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8"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9" hidden="1">{"'előző év december'!$A$2:$CP$214"}</definedName>
    <definedName name="rtn" localSheetId="52" hidden="1">{"'előző év december'!$A$2:$CP$214"}</definedName>
    <definedName name="rtn" localSheetId="0" hidden="1">{"'előző év december'!$A$2:$CP$214"}</definedName>
    <definedName name="rtn" hidden="1">{"'előző év december'!$A$2:$CP$214"}</definedName>
    <definedName name="rtz" localSheetId="11" hidden="1">{"'előző év december'!$A$2:$CP$214"}</definedName>
    <definedName name="rtz" localSheetId="12"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8"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9" hidden="1">{"'előző év december'!$A$2:$CP$214"}</definedName>
    <definedName name="rtz" localSheetId="52" hidden="1">{"'előző év december'!$A$2:$CP$214"}</definedName>
    <definedName name="rtz" localSheetId="0" hidden="1">{"'előző év december'!$A$2:$CP$214"}</definedName>
    <definedName name="rtz" hidden="1">{"'előző év december'!$A$2:$CP$214"}</definedName>
    <definedName name="sdagag" localSheetId="2" hidden="1">{"'előző év december'!$A$2:$CP$214"}</definedName>
    <definedName name="sdagag" localSheetId="38"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9" hidden="1">{"'előző év december'!$A$2:$CP$214"}</definedName>
    <definedName name="sdagag" localSheetId="52" hidden="1">{"'előző év december'!$A$2:$CP$214"}</definedName>
    <definedName name="sdagag" localSheetId="0" hidden="1">{"'előző év december'!$A$2:$CP$214"}</definedName>
    <definedName name="sdagag" hidden="1">{"'előző év december'!$A$2:$CP$214"}</definedName>
    <definedName name="sdf" localSheetId="11" hidden="1">{"'előző év december'!$A$2:$CP$214"}</definedName>
    <definedName name="sdf" localSheetId="12"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8"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9" hidden="1">{"'előző év december'!$A$2:$CP$214"}</definedName>
    <definedName name="sdf" localSheetId="52" hidden="1">{"'előző év december'!$A$2:$CP$214"}</definedName>
    <definedName name="sdf" localSheetId="0" hidden="1">{"'előző év december'!$A$2:$CP$214"}</definedName>
    <definedName name="sdf" hidden="1">{"'előző év december'!$A$2:$CP$214"}</definedName>
    <definedName name="sdfsfd" localSheetId="11" hidden="1">{"'előző év december'!$A$2:$CP$214"}</definedName>
    <definedName name="sdfsfd" localSheetId="12"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8"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9" hidden="1">{"'előző év december'!$A$2:$CP$214"}</definedName>
    <definedName name="sdfsfd" localSheetId="52" hidden="1">{"'előző év december'!$A$2:$CP$214"}</definedName>
    <definedName name="sdfsfd" localSheetId="0" hidden="1">{"'előző év december'!$A$2:$CP$214"}</definedName>
    <definedName name="sdfsfd" hidden="1">{"'előző év december'!$A$2:$CP$214"}</definedName>
    <definedName name="sdsads" localSheetId="14" hidden="1">[3]Market!#REF!</definedName>
    <definedName name="sdsads" localSheetId="16" hidden="1">[3]Market!#REF!</definedName>
    <definedName name="sdsads" localSheetId="18" hidden="1">[3]Market!#REF!</definedName>
    <definedName name="sdsads" localSheetId="19" hidden="1">[3]Market!#REF!</definedName>
    <definedName name="sdsads" localSheetId="21" hidden="1">[3]Market!#REF!</definedName>
    <definedName name="sdsads" localSheetId="22" hidden="1">[3]Market!#REF!</definedName>
    <definedName name="sdsads" localSheetId="32" hidden="1">[3]Market!#REF!</definedName>
    <definedName name="sdsads" localSheetId="33" hidden="1">[3]Market!#REF!</definedName>
    <definedName name="sdsads" localSheetId="34" hidden="1">[3]Market!#REF!</definedName>
    <definedName name="sdsads" localSheetId="5" hidden="1">[3]Market!#REF!</definedName>
    <definedName name="sdsads" localSheetId="51" hidden="1">[3]Market!#REF!</definedName>
    <definedName name="sdsads" localSheetId="52" hidden="1">[3]Market!#REF!</definedName>
    <definedName name="sdsads" hidden="1">[3]Market!#REF!</definedName>
    <definedName name="sencount" hidden="1">2</definedName>
    <definedName name="SglMkt">'[19]Sgl Mkt Selection'!$C$2</definedName>
    <definedName name="SglMktCurrency">'[19]Sgl Mkt Selection'!$B$368</definedName>
    <definedName name="ss" localSheetId="11" hidden="1">{"'előző év december'!$A$2:$CP$214"}</definedName>
    <definedName name="ss" localSheetId="12"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8"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9" hidden="1">{"'előző év december'!$A$2:$CP$214"}</definedName>
    <definedName name="ss" localSheetId="52" hidden="1">{"'előző év december'!$A$2:$CP$214"}</definedName>
    <definedName name="ss" localSheetId="0" hidden="1">{"'előző év december'!$A$2:$CP$214"}</definedName>
    <definedName name="ss" hidden="1">{"'előző év december'!$A$2:$CP$214"}</definedName>
    <definedName name="test" localSheetId="11" hidden="1">{"'előző év december'!$A$2:$CP$214"}</definedName>
    <definedName name="test" localSheetId="12"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8"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9" hidden="1">{"'előző év december'!$A$2:$CP$214"}</definedName>
    <definedName name="test" localSheetId="52" hidden="1">{"'előző év december'!$A$2:$CP$214"}</definedName>
    <definedName name="test" localSheetId="0" hidden="1">{"'előző év december'!$A$2:$CP$214"}</definedName>
    <definedName name="test" hidden="1">{"'előző év december'!$A$2:$CP$214"}</definedName>
    <definedName name="tge" localSheetId="11" hidden="1">[3]Market!#REF!</definedName>
    <definedName name="tge" localSheetId="12" hidden="1">[3]Market!#REF!</definedName>
    <definedName name="tge" localSheetId="14" hidden="1">[3]Market!#REF!</definedName>
    <definedName name="tge" localSheetId="15" hidden="1">[3]Market!#REF!</definedName>
    <definedName name="tge" localSheetId="16" hidden="1">[3]Market!#REF!</definedName>
    <definedName name="tge" localSheetId="17" hidden="1">[3]Market!#REF!</definedName>
    <definedName name="tge" localSheetId="18" hidden="1">[3]Market!#REF!</definedName>
    <definedName name="tge" localSheetId="19" hidden="1">[3]Market!#REF!</definedName>
    <definedName name="tge" localSheetId="20" hidden="1">[3]Market!#REF!</definedName>
    <definedName name="tge" localSheetId="21" hidden="1">[3]Market!#REF!</definedName>
    <definedName name="tge" localSheetId="22" hidden="1">[3]Market!#REF!</definedName>
    <definedName name="tge" localSheetId="23" hidden="1">[3]Market!#REF!</definedName>
    <definedName name="tge" localSheetId="24" hidden="1">[3]Market!#REF!</definedName>
    <definedName name="tge" localSheetId="25" hidden="1">[3]Market!#REF!</definedName>
    <definedName name="tge" localSheetId="32" hidden="1">[3]Market!#REF!</definedName>
    <definedName name="tge" localSheetId="33" hidden="1">[3]Market!#REF!</definedName>
    <definedName name="tge" localSheetId="34" hidden="1">[3]Market!#REF!</definedName>
    <definedName name="tge" localSheetId="35" hidden="1">[3]Market!#REF!</definedName>
    <definedName name="tge" localSheetId="5" hidden="1">[4]Market!#REF!</definedName>
    <definedName name="tge" localSheetId="51" hidden="1">[4]Market!#REF!</definedName>
    <definedName name="tge" localSheetId="52" hidden="1">[4]Market!#REF!</definedName>
    <definedName name="tge" localSheetId="0" hidden="1">[5]Market!#REF!</definedName>
    <definedName name="tge" hidden="1">[4]Market!#REF!</definedName>
    <definedName name="tgz" localSheetId="11" hidden="1">{"'előző év december'!$A$2:$CP$214"}</definedName>
    <definedName name="tgz" localSheetId="12"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8"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9" hidden="1">{"'előző év december'!$A$2:$CP$214"}</definedName>
    <definedName name="tgz" localSheetId="52" hidden="1">{"'előző év december'!$A$2:$CP$214"}</definedName>
    <definedName name="tgz" localSheetId="0" hidden="1">{"'előző év december'!$A$2:$CP$214"}</definedName>
    <definedName name="tgz" hidden="1">{"'előző év december'!$A$2:$CP$214"}</definedName>
    <definedName name="tre" localSheetId="11" hidden="1">{"'előző év december'!$A$2:$CP$214"}</definedName>
    <definedName name="tre" localSheetId="12"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8"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9" hidden="1">{"'előző év december'!$A$2:$CP$214"}</definedName>
    <definedName name="tre" localSheetId="52" hidden="1">{"'előző év december'!$A$2:$CP$214"}</definedName>
    <definedName name="tre" localSheetId="0" hidden="1">{"'előző év december'!$A$2:$CP$214"}</definedName>
    <definedName name="tre" hidden="1">{"'előző év december'!$A$2:$CP$214"}</definedName>
    <definedName name="unitData">[9]Map!$R$3:$S$23</definedName>
    <definedName name="vb" localSheetId="11" hidden="1">{"'előző év december'!$A$2:$CP$214"}</definedName>
    <definedName name="vb" localSheetId="12"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8"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9" hidden="1">{"'előző év december'!$A$2:$CP$214"}</definedName>
    <definedName name="vb" localSheetId="52" hidden="1">{"'előző év december'!$A$2:$CP$214"}</definedName>
    <definedName name="vb" localSheetId="0" hidden="1">{"'előző év december'!$A$2:$CP$214"}</definedName>
    <definedName name="vb" hidden="1">{"'előző év december'!$A$2:$CP$214"}</definedName>
    <definedName name="vc" localSheetId="11" hidden="1">{"'előző év december'!$A$2:$CP$214"}</definedName>
    <definedName name="vc" localSheetId="12"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8"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9" hidden="1">{"'előző év december'!$A$2:$CP$214"}</definedName>
    <definedName name="vc" localSheetId="52" hidden="1">{"'előző év december'!$A$2:$CP$214"}</definedName>
    <definedName name="vc" localSheetId="0" hidden="1">{"'előző év december'!$A$2:$CP$214"}</definedName>
    <definedName name="vc" hidden="1">{"'előző év december'!$A$2:$CP$214"}</definedName>
    <definedName name="w" localSheetId="11" hidden="1">{"'előző év december'!$A$2:$CP$214"}</definedName>
    <definedName name="w" localSheetId="12"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8"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9" hidden="1">{"'előző év december'!$A$2:$CP$214"}</definedName>
    <definedName name="w" localSheetId="52" hidden="1">{"'előző év december'!$A$2:$CP$214"}</definedName>
    <definedName name="w" localSheetId="0" hidden="1">{"'előző év december'!$A$2:$CP$214"}</definedName>
    <definedName name="w" hidden="1">{"'előző év december'!$A$2:$CP$214"}</definedName>
    <definedName name="we" localSheetId="11" hidden="1">{"'előző év december'!$A$2:$CP$214"}</definedName>
    <definedName name="we" localSheetId="12"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8"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9" hidden="1">{"'előző év december'!$A$2:$CP$214"}</definedName>
    <definedName name="we" localSheetId="52" hidden="1">{"'előző év december'!$A$2:$CP$214"}</definedName>
    <definedName name="we" localSheetId="0" hidden="1">{"'előző év december'!$A$2:$CP$214"}</definedName>
    <definedName name="we" hidden="1">{"'előző év december'!$A$2:$CP$214"}</definedName>
    <definedName name="wee" localSheetId="11" hidden="1">{"'előző év december'!$A$2:$CP$214"}</definedName>
    <definedName name="wee" localSheetId="12"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8"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9" hidden="1">{"'előző év december'!$A$2:$CP$214"}</definedName>
    <definedName name="wee" localSheetId="52" hidden="1">{"'előző év december'!$A$2:$CP$214"}</definedName>
    <definedName name="wee" localSheetId="0" hidden="1">{"'előző év december'!$A$2:$CP$214"}</definedName>
    <definedName name="wee" hidden="1">{"'előző év december'!$A$2:$CP$214"}</definedName>
    <definedName name="werwe" localSheetId="11" hidden="1">{"'előző év december'!$A$2:$CP$214"}</definedName>
    <definedName name="werwe" localSheetId="12"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8"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9" hidden="1">{"'előző év december'!$A$2:$CP$214"}</definedName>
    <definedName name="werwe" localSheetId="52" hidden="1">{"'előző év december'!$A$2:$CP$214"}</definedName>
    <definedName name="werwe" localSheetId="0" hidden="1">{"'előző év december'!$A$2:$CP$214"}</definedName>
    <definedName name="werwe" hidden="1">{"'előző év december'!$A$2:$CP$214"}</definedName>
    <definedName name="werwer" localSheetId="11" hidden="1">{"'előző év december'!$A$2:$CP$214"}</definedName>
    <definedName name="werwer" localSheetId="12"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8"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9" hidden="1">{"'előző év december'!$A$2:$CP$214"}</definedName>
    <definedName name="werwer" localSheetId="52" hidden="1">{"'előző év december'!$A$2:$CP$214"}</definedName>
    <definedName name="werwer" localSheetId="0" hidden="1">{"'előző év december'!$A$2:$CP$214"}</definedName>
    <definedName name="werwer" hidden="1">{"'előző év december'!$A$2:$CP$214"}</definedName>
    <definedName name="ww" localSheetId="11" hidden="1">{"'előző év december'!$A$2:$CP$214"}</definedName>
    <definedName name="ww" localSheetId="12"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8"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9" hidden="1">{"'előző év december'!$A$2:$CP$214"}</definedName>
    <definedName name="ww" localSheetId="52" hidden="1">{"'előző év december'!$A$2:$CP$214"}</definedName>
    <definedName name="ww" localSheetId="0" hidden="1">{"'előző év december'!$A$2:$CP$214"}</definedName>
    <definedName name="ww" hidden="1">{"'előző év december'!$A$2:$CP$214"}</definedName>
    <definedName name="wwerf" localSheetId="5" hidden="1">[2]Market!#REF!</definedName>
    <definedName name="wwerf" localSheetId="51" hidden="1">[2]Market!#REF!</definedName>
    <definedName name="wwerf" localSheetId="52" hidden="1">[2]Market!#REF!</definedName>
    <definedName name="wwerf" hidden="1">[2]Market!#REF!</definedName>
    <definedName name="www" localSheetId="11" hidden="1">{"'előző év december'!$A$2:$CP$214"}</definedName>
    <definedName name="www" localSheetId="12"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8"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9" hidden="1">{"'előző év december'!$A$2:$CP$214"}</definedName>
    <definedName name="www" localSheetId="52" hidden="1">{"'előző év december'!$A$2:$CP$214"}</definedName>
    <definedName name="www" localSheetId="0" hidden="1">{"'előző év december'!$A$2:$CP$214"}</definedName>
    <definedName name="www" hidden="1">{"'előző év december'!$A$2:$CP$214"}</definedName>
    <definedName name="wwwwwwwwwwwwwwwwwwwww" localSheetId="2" hidden="1">{"'előző év december'!$A$2:$CP$214"}</definedName>
    <definedName name="wwwwwwwwwwwwwwwwwwwww" localSheetId="38"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9" hidden="1">{"'előző év december'!$A$2:$CP$214"}</definedName>
    <definedName name="wwwwwwwwwwwwwwwwwwwww" localSheetId="52" hidden="1">{"'előző év december'!$A$2:$CP$214"}</definedName>
    <definedName name="wwwwwwwwwwwwwwwwwwwww" localSheetId="0" hidden="1">{"'előző év december'!$A$2:$CP$214"}</definedName>
    <definedName name="wwwwwwwwwwwwwwwwwwwww" hidden="1">{"'előző év december'!$A$2:$CP$214"}</definedName>
    <definedName name="xxx" localSheetId="11" hidden="1">{"'előző év december'!$A$2:$CP$214"}</definedName>
    <definedName name="xxx" localSheetId="12"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8"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9" hidden="1">{"'előző év december'!$A$2:$CP$214"}</definedName>
    <definedName name="xxx" localSheetId="52" hidden="1">{"'előző év december'!$A$2:$CP$214"}</definedName>
    <definedName name="xxx" localSheetId="0" hidden="1">{"'előző év december'!$A$2:$CP$214"}</definedName>
    <definedName name="xxx" hidden="1">{"'előző év december'!$A$2:$CP$214"}</definedName>
    <definedName name="xxxxxxx" localSheetId="11" hidden="1">{"'előző év december'!$A$2:$CP$214"}</definedName>
    <definedName name="xxxxxxx" localSheetId="12"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8"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9" hidden="1">{"'előző év december'!$A$2:$CP$214"}</definedName>
    <definedName name="xxxxxxx" localSheetId="52" hidden="1">{"'előző év december'!$A$2:$CP$214"}</definedName>
    <definedName name="xxxxxxx" localSheetId="0" hidden="1">{"'előző év december'!$A$2:$CP$214"}</definedName>
    <definedName name="xxxxxxx" hidden="1">{"'előző év december'!$A$2:$CP$214"}</definedName>
    <definedName name="yísadsadsa" localSheetId="14" hidden="1">[3]Market!#REF!</definedName>
    <definedName name="yísadsadsa" localSheetId="16" hidden="1">[3]Market!#REF!</definedName>
    <definedName name="yísadsadsa" localSheetId="18" hidden="1">[3]Market!#REF!</definedName>
    <definedName name="yísadsadsa" localSheetId="19" hidden="1">[3]Market!#REF!</definedName>
    <definedName name="yísadsadsa" localSheetId="21" hidden="1">[3]Market!#REF!</definedName>
    <definedName name="yísadsadsa" localSheetId="22" hidden="1">[3]Market!#REF!</definedName>
    <definedName name="yísadsadsa" localSheetId="32" hidden="1">[3]Market!#REF!</definedName>
    <definedName name="yísadsadsa" localSheetId="33" hidden="1">[3]Market!#REF!</definedName>
    <definedName name="yísadsadsa" localSheetId="34" hidden="1">[3]Market!#REF!</definedName>
    <definedName name="yísadsadsa" localSheetId="5" hidden="1">[3]Market!#REF!</definedName>
    <definedName name="yísadsadsa" localSheetId="51" hidden="1">[3]Market!#REF!</definedName>
    <definedName name="yísadsadsa" localSheetId="52" hidden="1">[3]Market!#REF!</definedName>
    <definedName name="yísadsadsa" hidden="1">[3]Market!#REF!</definedName>
    <definedName name="yygf" localSheetId="11" hidden="1">{"'előző év december'!$A$2:$CP$214"}</definedName>
    <definedName name="yygf" localSheetId="12"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8"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9" hidden="1">{"'előző év december'!$A$2:$CP$214"}</definedName>
    <definedName name="yygf" localSheetId="52" hidden="1">{"'előző év december'!$A$2:$CP$214"}</definedName>
    <definedName name="yygf" localSheetId="0" hidden="1">{"'előző év december'!$A$2:$CP$214"}</definedName>
    <definedName name="yygf" hidden="1">{"'előző év december'!$A$2:$CP$214"}</definedName>
    <definedName name="yyy" localSheetId="11" hidden="1">{"'előző év december'!$A$2:$CP$214"}</definedName>
    <definedName name="yyy" localSheetId="12"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8"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9" hidden="1">{"'előző év december'!$A$2:$CP$214"}</definedName>
    <definedName name="yyy" localSheetId="52" hidden="1">{"'előző év december'!$A$2:$CP$214"}</definedName>
    <definedName name="yyy" localSheetId="0" hidden="1">{"'előző év december'!$A$2:$CP$214"}</definedName>
    <definedName name="yyy" hidden="1">{"'előző év december'!$A$2:$CP$214"}</definedName>
    <definedName name="ztr" localSheetId="11" hidden="1">{"'előző év december'!$A$2:$CP$214"}</definedName>
    <definedName name="ztr" localSheetId="12"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8"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9" hidden="1">{"'előző év december'!$A$2:$CP$214"}</definedName>
    <definedName name="ztr" localSheetId="52" hidden="1">{"'előző év december'!$A$2:$CP$214"}</definedName>
    <definedName name="ztr" localSheetId="0" hidden="1">{"'előző év december'!$A$2:$CP$214"}</definedName>
    <definedName name="ztr" hidden="1">{"'előző év december'!$A$2:$CP$214"}</definedName>
    <definedName name="zzz" localSheetId="11" hidden="1">{"'előző év december'!$A$2:$CP$214"}</definedName>
    <definedName name="zzz" localSheetId="12"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8"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9" hidden="1">{"'előző év december'!$A$2:$CP$214"}</definedName>
    <definedName name="zzz" localSheetId="52" hidden="1">{"'előző év december'!$A$2:$CP$214"}</definedName>
    <definedName name="zzz" localSheetId="0" hidden="1">{"'előző év december'!$A$2:$CP$214"}</definedName>
    <definedName name="zzz" hidden="1">{"'előző év december'!$A$2:$CP$214"}</definedName>
    <definedName name="zzzz" localSheetId="11" hidden="1">[8]Market!#REF!</definedName>
    <definedName name="zzzz" localSheetId="12" hidden="1">[8]Market!#REF!</definedName>
    <definedName name="zzzz" localSheetId="14" hidden="1">[8]Market!#REF!</definedName>
    <definedName name="zzzz" localSheetId="15" hidden="1">[8]Market!#REF!</definedName>
    <definedName name="zzzz" localSheetId="16" hidden="1">[8]Market!#REF!</definedName>
    <definedName name="zzzz" localSheetId="17" hidden="1">[8]Market!#REF!</definedName>
    <definedName name="zzzz" localSheetId="18" hidden="1">[8]Market!#REF!</definedName>
    <definedName name="zzzz" localSheetId="19" hidden="1">[8]Market!#REF!</definedName>
    <definedName name="zzzz" localSheetId="20" hidden="1">[8]Market!#REF!</definedName>
    <definedName name="zzzz" localSheetId="21" hidden="1">[8]Market!#REF!</definedName>
    <definedName name="zzzz" localSheetId="22" hidden="1">[8]Market!#REF!</definedName>
    <definedName name="zzzz" localSheetId="23" hidden="1">[8]Market!#REF!</definedName>
    <definedName name="zzzz" localSheetId="24" hidden="1">[8]Market!#REF!</definedName>
    <definedName name="zzzz" localSheetId="25" hidden="1">[8]Market!#REF!</definedName>
    <definedName name="zzzz" localSheetId="32" hidden="1">[8]Market!#REF!</definedName>
    <definedName name="zzzz" localSheetId="33" hidden="1">[8]Market!#REF!</definedName>
    <definedName name="zzzz" localSheetId="34" hidden="1">[8]Market!#REF!</definedName>
    <definedName name="zzzz" localSheetId="35" hidden="1">[8]Market!#REF!</definedName>
    <definedName name="zzzz" localSheetId="5" hidden="1">[4]Market!#REF!</definedName>
    <definedName name="zzzz" localSheetId="51" hidden="1">[4]Market!#REF!</definedName>
    <definedName name="zzzz" localSheetId="52" hidden="1">[4]Market!#REF!</definedName>
    <definedName name="zzzz" localSheetId="0" hidden="1">[5]Market!#REF!</definedName>
    <definedName name="zzzz" hidden="1">[4]Market!#REF!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3" i="50" l="1"/>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2" i="50"/>
  <c r="B53" i="50" l="1"/>
  <c r="B44" i="50"/>
  <c r="B43" i="50"/>
  <c r="B42" i="50"/>
  <c r="B41" i="50"/>
  <c r="B40" i="50"/>
  <c r="B39" i="50"/>
  <c r="B38" i="50"/>
  <c r="B37" i="50"/>
  <c r="B36" i="50"/>
  <c r="B35" i="50"/>
  <c r="B34" i="50"/>
  <c r="B33" i="50"/>
  <c r="B32" i="50"/>
  <c r="B31" i="50"/>
  <c r="B30" i="50"/>
  <c r="B29" i="50"/>
  <c r="B28" i="50"/>
  <c r="B27" i="50"/>
  <c r="B26" i="50"/>
  <c r="B25" i="50"/>
  <c r="B24" i="50"/>
  <c r="B23" i="50"/>
  <c r="B22" i="50"/>
  <c r="B21" i="50"/>
  <c r="B20" i="50"/>
  <c r="B19" i="50"/>
  <c r="B11" i="50"/>
  <c r="B9" i="50"/>
  <c r="B8" i="50"/>
  <c r="B7" i="50"/>
  <c r="B6" i="50"/>
  <c r="B5" i="50"/>
  <c r="B4" i="50"/>
  <c r="B3" i="50"/>
  <c r="B2" i="50"/>
  <c r="H83" i="57" l="1"/>
  <c r="H82" i="57"/>
  <c r="H83" i="5"/>
  <c r="H82" i="5"/>
  <c r="B10" i="50" l="1"/>
  <c r="B12" i="50" l="1"/>
  <c r="B13" i="50"/>
  <c r="B14" i="50"/>
  <c r="B15" i="50"/>
  <c r="B16" i="50"/>
  <c r="B17" i="50"/>
  <c r="B18" i="50"/>
  <c r="B45" i="50"/>
  <c r="B46" i="50"/>
  <c r="B47" i="50"/>
  <c r="B48" i="50"/>
  <c r="B49" i="50"/>
  <c r="B50" i="50"/>
  <c r="B51" i="50"/>
  <c r="B52" i="50"/>
  <c r="H81" i="57" l="1"/>
  <c r="H80" i="57"/>
  <c r="H81" i="5"/>
  <c r="H80" i="5"/>
  <c r="H79" i="57" l="1"/>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H79" i="5" l="1"/>
  <c r="H78" i="5"/>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 r="H77" i="5" l="1"/>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alcChain>
</file>

<file path=xl/sharedStrings.xml><?xml version="1.0" encoding="utf-8"?>
<sst xmlns="http://schemas.openxmlformats.org/spreadsheetml/2006/main" count="2978" uniqueCount="1016">
  <si>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</si>
  <si>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</si>
  <si>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</si>
  <si>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</si>
  <si>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</si>
  <si>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</si>
  <si>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</si>
  <si>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</si>
  <si>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</si>
  <si>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</si>
  <si>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</si>
  <si>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</si>
  <si>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</si>
  <si>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</si>
  <si>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</si>
  <si>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</si>
  <si>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</si>
  <si>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</si>
  <si>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</si>
  <si>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Nincs</t>
  </si>
  <si>
    <t>Kereslet</t>
  </si>
  <si>
    <t>Munkaerő</t>
  </si>
  <si>
    <t xml:space="preserve">Felszerelés/Iroda </t>
  </si>
  <si>
    <t>Pénzügyi</t>
  </si>
  <si>
    <t>Európai Bizottság.</t>
  </si>
  <si>
    <t>European Commission</t>
  </si>
  <si>
    <t>Demand</t>
  </si>
  <si>
    <t>Labour force</t>
  </si>
  <si>
    <t>Financial</t>
  </si>
  <si>
    <t>Teljes kiskereskedelmi értékesítés</t>
  </si>
  <si>
    <t>Reál nettó keresettömeg</t>
  </si>
  <si>
    <t>Retail sales</t>
  </si>
  <si>
    <t>Szezonálisan igazított kiskereskedelmi adat.</t>
  </si>
  <si>
    <t>Seasonally adjusted retail sales data.</t>
  </si>
  <si>
    <t>Logisztika</t>
  </si>
  <si>
    <t>Logistics</t>
  </si>
  <si>
    <t>KSH, MNB-számítás.</t>
  </si>
  <si>
    <t>Bács-Kiskun</t>
  </si>
  <si>
    <t>Békés</t>
  </si>
  <si>
    <t>Csongrád</t>
  </si>
  <si>
    <t>Baranya</t>
  </si>
  <si>
    <t>Somogy</t>
  </si>
  <si>
    <t>Hajdú-Bihar</t>
  </si>
  <si>
    <t>Észak-Magyarország</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</si>
  <si>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</si>
  <si>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</si>
  <si>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</si>
  <si>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</si>
  <si>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</si>
  <si>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</si>
  <si>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</si>
  <si>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</si>
  <si>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</si>
  <si>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</si>
  <si>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</si>
  <si>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</si>
  <si>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</si>
  <si>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</si>
  <si>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</si>
  <si>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</si>
  <si>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</si>
  <si>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</si>
  <si>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</si>
  <si>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</si>
  <si>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</si>
  <si>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</si>
  <si>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</si>
  <si>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</si>
  <si>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</si>
  <si>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</si>
  <si>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</si>
  <si>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</si>
  <si>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</si>
  <si>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</si>
  <si>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</si>
  <si>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</si>
  <si>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</si>
  <si>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</si>
  <si>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</si>
  <si>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</si>
  <si>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</si>
  <si>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</si>
  <si>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</si>
  <si>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</si>
  <si>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</si>
  <si>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</si>
  <si>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</si>
  <si>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</si>
  <si>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</si>
  <si>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</si>
  <si>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</si>
  <si>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</si>
  <si>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</si>
  <si>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</si>
  <si>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</si>
  <si>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</si>
  <si>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</si>
  <si>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</si>
  <si>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</si>
  <si>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</si>
  <si>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</si>
  <si>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</si>
  <si>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</si>
  <si>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</si>
  <si>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</si>
  <si>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2020 (e.)</t>
  </si>
  <si>
    <t>2021 (e.)</t>
  </si>
  <si>
    <t>Fejlesztési aktivitás a budapesti irodapiacon</t>
  </si>
  <si>
    <t>Budapest Research Forum, Cushman &amp; Wakefield.</t>
  </si>
  <si>
    <t>Rate of renewal (right-hand scale)</t>
  </si>
  <si>
    <t>Development activity in the Budapest office market</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</si>
  <si>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</si>
  <si>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</si>
  <si>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</si>
  <si>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</si>
  <si>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</si>
  <si>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</si>
  <si>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</si>
  <si>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</si>
  <si>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</si>
  <si>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</si>
  <si>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</si>
  <si>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</si>
  <si>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</si>
  <si>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</si>
  <si>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</si>
  <si>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</si>
  <si>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</si>
  <si>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</si>
  <si>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The ICT sector refers to the information and communications technology sector.</t>
  </si>
  <si>
    <t>Investment activity of sectors relevant to the CRE market</t>
  </si>
  <si>
    <t>Az IKT szektor az információs és kommunikációs technológiák ágazatot takarja.</t>
  </si>
  <si>
    <t>Új bérbeadás</t>
  </si>
  <si>
    <t>Előbérlet</t>
  </si>
  <si>
    <t>Bővülés</t>
  </si>
  <si>
    <t>Saját használatbavétel</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</si>
  <si>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</si>
  <si>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</si>
  <si>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</si>
  <si>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</si>
  <si>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</si>
  <si>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</si>
  <si>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</si>
  <si>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</si>
  <si>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</si>
  <si>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</si>
  <si>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Budapest Research Forum, Cushman&amp;Wakefield.</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</si>
  <si>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</si>
  <si>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</si>
  <si>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</si>
  <si>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</si>
  <si>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</si>
  <si>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</si>
  <si>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</si>
  <si>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</si>
  <si>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</si>
  <si>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</si>
  <si>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</si>
  <si>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</si>
  <si>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</si>
  <si>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</si>
  <si>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</si>
  <si>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</si>
  <si>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</si>
  <si>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</si>
  <si>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</si>
  <si>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</si>
  <si>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</si>
  <si>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</si>
  <si>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</si>
  <si>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</si>
  <si>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</si>
  <si>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</si>
  <si>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</si>
  <si>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</si>
  <si>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</si>
  <si>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</si>
  <si>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</si>
  <si>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</si>
  <si>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</si>
  <si>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</si>
  <si>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</si>
  <si>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</si>
  <si>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</si>
  <si>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</si>
  <si>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</si>
  <si>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</si>
  <si>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</si>
  <si>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</si>
  <si>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</si>
  <si>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</si>
  <si>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Új átadások és megújulási arány Budapest és agglomerációja ipari-logisztikai piacán</t>
  </si>
  <si>
    <t>Átadott új kínálat</t>
  </si>
  <si>
    <t>Tervezett átadás - elérhető terület</t>
  </si>
  <si>
    <t>Tervezett átadás - előbérlettel lekötött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</si>
  <si>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</si>
  <si>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</si>
  <si>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</si>
  <si>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</si>
  <si>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</si>
  <si>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</si>
  <si>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</si>
  <si>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</si>
  <si>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</si>
  <si>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</si>
  <si>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</si>
  <si>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</si>
  <si>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</si>
  <si>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</si>
  <si>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</si>
  <si>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</si>
  <si>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</si>
  <si>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</si>
  <si>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</si>
  <si>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</si>
  <si>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</si>
  <si>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</si>
  <si>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</si>
  <si>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</si>
  <si>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</si>
  <si>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</si>
  <si>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</si>
  <si>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</si>
  <si>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</si>
  <si>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</si>
  <si>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</si>
  <si>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</si>
  <si>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</si>
  <si>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</si>
  <si>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</si>
  <si>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</si>
  <si>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</si>
  <si>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Shopping mall in regional towns</t>
  </si>
  <si>
    <t>Secondary shopping mall</t>
  </si>
  <si>
    <t>Primary shopping mall</t>
  </si>
  <si>
    <t>High-streets</t>
  </si>
  <si>
    <t>Alföld</t>
  </si>
  <si>
    <t>Dunántúl</t>
  </si>
  <si>
    <t>Balaton régió</t>
  </si>
  <si>
    <t>Az átadott és átadni tervezett szállodai szobák száma Magyarországon</t>
  </si>
  <si>
    <t>Transdanubia</t>
  </si>
  <si>
    <t>North Hungary</t>
  </si>
  <si>
    <t>Balaton region</t>
  </si>
  <si>
    <t>Great Plain/Alföld</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</si>
  <si>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</si>
  <si>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</si>
  <si>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</si>
  <si>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</si>
  <si>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</si>
  <si>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</si>
  <si>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</si>
  <si>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</si>
  <si>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</si>
  <si>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</si>
  <si>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</si>
  <si>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</si>
  <si>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</si>
  <si>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</si>
  <si>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</si>
  <si>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</si>
  <si>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</si>
  <si>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</si>
  <si>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</si>
  <si>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</si>
  <si>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</si>
  <si>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</si>
  <si>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</si>
  <si>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</si>
  <si>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</si>
  <si>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</si>
  <si>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</si>
  <si>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</si>
  <si>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</si>
  <si>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</si>
  <si>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</si>
  <si>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</si>
  <si>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</si>
  <si>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</si>
  <si>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</si>
  <si>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</si>
  <si>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</si>
  <si>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</si>
  <si>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CBRE, Cushman &amp; Wakefield, MNB.</t>
  </si>
  <si>
    <t>CBRE, Cushman &amp; Wakefield, MNB</t>
  </si>
  <si>
    <t>CBRE, Cushman &amp; Wakefield, ECB, MNB</t>
  </si>
  <si>
    <t>CBRE, Cushman &amp; Wakefield, EKB, MNB.</t>
  </si>
  <si>
    <t>The 10-year HUF government bond yield is the yearly average of the average yield of auctions. The 10-year Eurobond yield is the yearly average of the 10-year government bonds issued by AAA-rated Eurozone countries.</t>
  </si>
  <si>
    <t>Yield premium of prime offices compared to 10-year HUF government bond</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</si>
  <si>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</si>
  <si>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</si>
  <si>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</si>
  <si>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</si>
  <si>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</si>
  <si>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</si>
  <si>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</si>
  <si>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</si>
  <si>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</si>
  <si>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</si>
  <si>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</si>
  <si>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</si>
  <si>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</si>
  <si>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</si>
  <si>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</si>
  <si>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</si>
  <si>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</si>
  <si>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</si>
  <si>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</si>
  <si>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Új átadások és kihasználatlansági ráta a régiós fővárosok irodapiacain</t>
  </si>
  <si>
    <t>MNB gyűjtés a Colliers, CBRE, JLL, Cushman&amp;Wakefield adatai alapján.</t>
  </si>
  <si>
    <t>MNB collection based on Colliers, CBRE, JLL, and Cushman &amp; Wakefield data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</si>
  <si>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</si>
  <si>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</si>
  <si>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</si>
  <si>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</si>
  <si>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</si>
  <si>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</si>
  <si>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</si>
  <si>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</si>
  <si>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</si>
  <si>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</si>
  <si>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</si>
  <si>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</si>
  <si>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</si>
  <si>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</si>
  <si>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</si>
  <si>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</si>
  <si>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</si>
  <si>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</si>
  <si>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</si>
  <si>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</si>
  <si>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A hitelintézeti szektor kereskedelmi ingatlan fejlesztésére vagy vásárlására nyújtott projekthitel-állományának összetétele devizanemek szerint</t>
  </si>
  <si>
    <t>Industrial and logistics</t>
  </si>
  <si>
    <t>Foreign loans</t>
  </si>
  <si>
    <t>Irodaház, kereskedelmi központ</t>
  </si>
  <si>
    <t>Ipari ingatlan</t>
  </si>
  <si>
    <t>Egyéb ingatlan</t>
  </si>
  <si>
    <t>Külföldi hitelek</t>
  </si>
  <si>
    <t>A hitelintézeti szektor kereskedelmi ingatlan fejlesztésére vagy vásárlására nyújtott projekthitel-állományának összetétele ingatlantípusok szerint</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</si>
  <si>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</si>
  <si>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</si>
  <si>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</si>
  <si>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</si>
  <si>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</si>
  <si>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</si>
  <si>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</si>
  <si>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</si>
  <si>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</si>
  <si>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</si>
  <si>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</si>
  <si>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</si>
  <si>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</si>
  <si>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</si>
  <si>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</si>
  <si>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</si>
  <si>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</si>
  <si>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</si>
  <si>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</si>
  <si>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</si>
  <si>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</si>
  <si>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</si>
  <si>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</si>
  <si>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</si>
  <si>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</si>
  <si>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</si>
  <si>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</si>
  <si>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</si>
  <si>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</si>
  <si>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</si>
  <si>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</si>
  <si>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</si>
  <si>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</si>
  <si>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</si>
  <si>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</si>
  <si>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</si>
  <si>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</si>
  <si>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</si>
  <si>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</si>
  <si>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</si>
  <si>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</si>
  <si>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</si>
  <si>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</si>
  <si>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</si>
  <si>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</si>
  <si>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</si>
  <si>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</si>
  <si>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</si>
  <si>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</si>
  <si>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</si>
  <si>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</si>
  <si>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</si>
  <si>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</si>
  <si>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</si>
  <si>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</si>
  <si>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</si>
  <si>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</si>
  <si>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</si>
  <si>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</si>
  <si>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</si>
  <si>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</si>
  <si>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</si>
  <si>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</si>
  <si>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</si>
  <si>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</si>
  <si>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</si>
  <si>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</si>
  <si>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</si>
  <si>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</si>
  <si>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</si>
  <si>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</si>
  <si>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</si>
  <si>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</si>
  <si>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</si>
  <si>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</si>
  <si>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</si>
  <si>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</si>
  <si>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</si>
  <si>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</si>
  <si>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</si>
  <si>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</si>
  <si>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</si>
  <si>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Project loans provided to domestic companies for CRE purchase or development by the credit institution sector by real estate type</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</si>
  <si>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</si>
  <si>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</si>
  <si>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</si>
  <si>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</si>
  <si>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</si>
  <si>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</si>
  <si>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</si>
  <si>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</si>
  <si>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</si>
  <si>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</si>
  <si>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</si>
  <si>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</si>
  <si>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</si>
  <si>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</si>
  <si>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</si>
  <si>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</si>
  <si>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</si>
  <si>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</si>
  <si>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</si>
  <si>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Standards of commercial real estate loans</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</si>
  <si>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</si>
  <si>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</si>
  <si>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</si>
  <si>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</si>
  <si>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</si>
  <si>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</si>
  <si>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</si>
  <si>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</si>
  <si>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</si>
  <si>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</si>
  <si>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</si>
  <si>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</si>
  <si>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</si>
  <si>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CRE loan demand and the development of loan conditions</t>
  </si>
  <si>
    <t>MNB, Hitelezési felmérés.</t>
  </si>
  <si>
    <t>MNB</t>
  </si>
  <si>
    <t>Office market vacancy rate (right-hand scale)</t>
  </si>
  <si>
    <t>MNB gyűjtés a Colliers, CBRE, JLL, Cushman &amp; Wakefield adatai alapján.</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</si>
  <si>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</si>
  <si>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</si>
  <si>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</si>
  <si>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</si>
  <si>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</si>
  <si>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</si>
  <si>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</si>
  <si>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</si>
  <si>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</si>
  <si>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</si>
  <si>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</si>
  <si>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</si>
  <si>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</si>
  <si>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</si>
  <si>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</si>
  <si>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</si>
  <si>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</si>
  <si>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</si>
  <si>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</si>
  <si>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</si>
  <si>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</si>
  <si>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</si>
  <si>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</si>
  <si>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</si>
  <si>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</si>
  <si>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</si>
  <si>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</si>
  <si>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</si>
  <si>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</si>
  <si>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</si>
  <si>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</si>
  <si>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</si>
  <si>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</si>
  <si>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</si>
  <si>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</si>
  <si>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</si>
  <si>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</si>
  <si>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</si>
  <si>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</si>
  <si>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</si>
  <si>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</si>
  <si>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</si>
  <si>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</si>
  <si>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</si>
  <si>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</si>
  <si>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</si>
  <si>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</si>
  <si>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</si>
  <si>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</si>
  <si>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</si>
  <si>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</si>
  <si>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</si>
  <si>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</si>
  <si>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</si>
  <si>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</si>
  <si>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</si>
  <si>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</si>
  <si>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Floor space and vacancy rates of modern offices in Budapest</t>
  </si>
  <si>
    <t>Data for owner-occupied offices only available from 2010 onwards.</t>
  </si>
  <si>
    <t>Distribution of Budapest office developments; renewal rate and new completions by sub-market</t>
  </si>
  <si>
    <t>Planned completions - available space</t>
  </si>
  <si>
    <t>Realised completions</t>
  </si>
  <si>
    <t>Planned completions - pre-leased space</t>
  </si>
  <si>
    <t>Number of opened and planned hotel rooms in Hungary</t>
  </si>
  <si>
    <t>Investment volumes on the Hungarian CRE market by investor types</t>
  </si>
  <si>
    <t>Public organisation</t>
  </si>
  <si>
    <t>New completions and vacancy rates in the regional capital office markets</t>
  </si>
  <si>
    <t>CRE investment flows in the CEE region</t>
  </si>
  <si>
    <t>No data breakdown by real estate type is available for loans provided to foreign companies before 2011.</t>
  </si>
  <si>
    <t>Responses of the analysed banks weighted by market share.</t>
  </si>
  <si>
    <t>Vissza a jegyzékre / Return to the Index</t>
  </si>
  <si>
    <t>2019 Q1</t>
  </si>
  <si>
    <t>2019 Q2</t>
  </si>
  <si>
    <t>2019 II.</t>
  </si>
  <si>
    <t>Ratio of liquid assets (right-hand scale)</t>
  </si>
  <si>
    <t>Későbbre csúszott</t>
  </si>
  <si>
    <t>Titel:</t>
  </si>
  <si>
    <t>Shifted to later year</t>
  </si>
  <si>
    <t>Office space under construction</t>
  </si>
  <si>
    <t>Építés alatt levő irodaterület</t>
  </si>
  <si>
    <t>Potenciális, de még nem épülő irodaterület</t>
  </si>
  <si>
    <t>Office space under construction as ratio of existing space (rh scale)</t>
  </si>
  <si>
    <t>Planned office space before construction</t>
  </si>
  <si>
    <t>Bérleti díj 2015</t>
  </si>
  <si>
    <t>Bérleti díj 2016</t>
  </si>
  <si>
    <t>Bérleti díj 2017</t>
  </si>
  <si>
    <t>Bérleti díj 2018</t>
  </si>
  <si>
    <t>Rent 2018</t>
  </si>
  <si>
    <t>Rent 2017</t>
  </si>
  <si>
    <t>Rent 2016</t>
  </si>
  <si>
    <t>Rent 2015</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</si>
  <si>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</si>
  <si>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</si>
  <si>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</si>
  <si>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</si>
  <si>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</si>
  <si>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</si>
  <si>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</si>
  <si>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</si>
  <si>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</si>
  <si>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Időjárás</t>
  </si>
  <si>
    <t>Felszerelés/Anyag</t>
  </si>
  <si>
    <t>Weather</t>
  </si>
  <si>
    <t>Az építőipar teljesítményét akadályozó tényezők alakulása</t>
  </si>
  <si>
    <t>A nyilvános ingatlanalapok vagyoni összetétele és a likvid eszkozök aránya a nettó eszközértékhez képest</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</si>
  <si>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</si>
  <si>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</si>
  <si>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</si>
  <si>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</si>
  <si>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</si>
  <si>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2020 (fc)</t>
  </si>
  <si>
    <t>2021 (fc)</t>
  </si>
  <si>
    <t>Átadott irodaterület</t>
  </si>
  <si>
    <t>Épülő irodaterület</t>
  </si>
  <si>
    <t>Office space in preparatory phase, but not yet constructed</t>
  </si>
  <si>
    <t>Előkészítés alatti, de még nem épülő irodaterület</t>
  </si>
  <si>
    <t>Rate of renewal (righ-hand scale)</t>
  </si>
  <si>
    <t>A szolgáltató szektor teljesítményét akadályozó tényezők alakulása</t>
  </si>
  <si>
    <t>Az üzleti célú ingatlanhitelek feltételeinek változására ható tényezők</t>
  </si>
  <si>
    <t>Az üzleti célú ingatlanhitelek iránti kereslet és a hitelfeltételek alakulása</t>
  </si>
  <si>
    <t>The rental rate data refer to a retail unit of 100 square metres, and the columns show the dispersion of the highest rental rates for real estate in different retail property types.</t>
  </si>
  <si>
    <t>Yield premium of Budapest prime office investments compared to 10-year government bonds</t>
  </si>
  <si>
    <t>Net capital flows in Hungarian public real estate investment funds</t>
  </si>
  <si>
    <t>None</t>
  </si>
  <si>
    <t>Equipment/office</t>
  </si>
  <si>
    <t>Equipment/material</t>
  </si>
  <si>
    <t>New completion and renewal rate in the industrial-logistics market of Budapest and its environs</t>
  </si>
  <si>
    <t>Customer demand by contract type in the industrial-logistics rental market of Budapest and environs</t>
  </si>
  <si>
    <t>Typical rental rates of industrial-logistics properties in Budapest and environs</t>
  </si>
  <si>
    <t>2022 (fc)</t>
  </si>
  <si>
    <t>2022 (e.)</t>
  </si>
  <si>
    <t>2019 Q3</t>
  </si>
  <si>
    <t>2019 III.</t>
  </si>
  <si>
    <t>2019 Q4</t>
  </si>
  <si>
    <t>2019 IV.</t>
  </si>
  <si>
    <t>Rent 2019</t>
  </si>
  <si>
    <t>Bérleti díj 2019</t>
  </si>
  <si>
    <t>Magyar nyilvános nyíltvégű ingatlanalap</t>
  </si>
  <si>
    <t>Egyéb ingatlanalap</t>
  </si>
  <si>
    <t>Domestic public real estate investment fund</t>
  </si>
  <si>
    <t>Other real estate investment fund</t>
  </si>
  <si>
    <t>Közép-Magyarország</t>
  </si>
  <si>
    <t>Central Hungary</t>
  </si>
  <si>
    <t>2020-2022 (e.)</t>
  </si>
  <si>
    <t>2020-2022 (fc)</t>
  </si>
  <si>
    <t>Befektetési forgalom és prime irodapiaci hozamok a régióban</t>
  </si>
  <si>
    <t>Investment volume and prime office market yields in the region</t>
  </si>
  <si>
    <t>Kihasználatlan állomány/bériroda állomány (jobb tengely)</t>
  </si>
  <si>
    <t>Kihasználatlan állomány/teljes irodaállomány (jobb tengely)</t>
  </si>
  <si>
    <t>Megújulási arány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</si>
  <si>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</si>
  <si>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</si>
  <si>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</si>
  <si>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</si>
  <si>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</si>
  <si>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</si>
  <si>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</si>
  <si>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</si>
  <si>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</si>
  <si>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</si>
  <si>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</si>
  <si>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</si>
  <si>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</si>
  <si>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</si>
  <si>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Fashion</t>
  </si>
  <si>
    <t>Services</t>
  </si>
  <si>
    <t>Vendéglátás</t>
  </si>
  <si>
    <t>Szezonálisan igazított adatok.</t>
  </si>
  <si>
    <t>Seasonally adjusted data.</t>
  </si>
  <si>
    <t>Négy negyedéves mozgóátlag. Az IKT szektor az információs és kommunikációs technológiák ágazatot takarja.</t>
  </si>
  <si>
    <t>BARANYA megye</t>
  </si>
  <si>
    <t>BÁCS-KISKUN megye</t>
  </si>
  <si>
    <t>BORSOD ABAÚJ ZEMPLÉN megye</t>
  </si>
  <si>
    <t>BUDAPEST</t>
  </si>
  <si>
    <t>BÉKÉS megye</t>
  </si>
  <si>
    <t>CSONGRÁD megye</t>
  </si>
  <si>
    <t>FEJÉR megye</t>
  </si>
  <si>
    <t>GYŐR-MOSON-SOPRON megye</t>
  </si>
  <si>
    <t>HAJDÚ-BIHAR megye</t>
  </si>
  <si>
    <t>HEVES megye</t>
  </si>
  <si>
    <t>JÁSZ-NAGYKUN-SZOLNOK megye</t>
  </si>
  <si>
    <t>KOMÁROM-ESZTERGOM megye</t>
  </si>
  <si>
    <t>NÓGRÁD megye</t>
  </si>
  <si>
    <t>PEST megye</t>
  </si>
  <si>
    <t>SOMOGY megye</t>
  </si>
  <si>
    <t>SZABOLCS-SZATMÁR-BEREG megye</t>
  </si>
  <si>
    <t>TOLNA megye</t>
  </si>
  <si>
    <t>VAS megye</t>
  </si>
  <si>
    <t>VESZPRÉM megye</t>
  </si>
  <si>
    <t>ZALA megye</t>
  </si>
  <si>
    <t>Az ingatlankitettség megoszlása</t>
  </si>
  <si>
    <t>Breakdown of real estate exposure</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</si>
  <si>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</si>
  <si>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</si>
  <si>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</si>
  <si>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</si>
  <si>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</si>
  <si>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</si>
  <si>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</si>
  <si>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</si>
  <si>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</si>
  <si>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</si>
  <si>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</si>
  <si>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</si>
  <si>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</si>
  <si>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</si>
  <si>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</si>
  <si>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</si>
  <si>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</si>
  <si>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</si>
  <si>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</si>
  <si>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A bérleti kereslet alakulása szegmensenként</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</si>
  <si>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</si>
  <si>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</si>
  <si>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</si>
  <si>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</si>
  <si>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</si>
  <si>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</si>
  <si>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</si>
  <si>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</si>
  <si>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</si>
  <si>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</si>
  <si>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</si>
  <si>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</si>
  <si>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</si>
  <si>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</si>
  <si>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</si>
  <si>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</si>
  <si>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</si>
  <si>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</si>
  <si>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</si>
  <si>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</si>
  <si>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</si>
  <si>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</si>
  <si>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</si>
  <si>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</si>
  <si>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</si>
  <si>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</si>
  <si>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</si>
  <si>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Perceptions on current phase of property cycle</t>
  </si>
  <si>
    <t>Horvátország</t>
  </si>
  <si>
    <t>Málta</t>
  </si>
  <si>
    <t>Ciprus</t>
  </si>
  <si>
    <t>Portugália</t>
  </si>
  <si>
    <t>Spanyolország</t>
  </si>
  <si>
    <t>Szlovénia</t>
  </si>
  <si>
    <t>Luxemburg</t>
  </si>
  <si>
    <t>Olaszország</t>
  </si>
  <si>
    <t>Észtország</t>
  </si>
  <si>
    <t>Lettország</t>
  </si>
  <si>
    <t>Franciaország</t>
  </si>
  <si>
    <t>Litvánia</t>
  </si>
  <si>
    <t>Hollandia</t>
  </si>
  <si>
    <t>Svédország</t>
  </si>
  <si>
    <t>Írország</t>
  </si>
  <si>
    <t>Finnország</t>
  </si>
  <si>
    <t>Belgium</t>
  </si>
  <si>
    <t>Finland</t>
  </si>
  <si>
    <t>Ireland</t>
  </si>
  <si>
    <t>Sweden</t>
  </si>
  <si>
    <t>Netherlands</t>
  </si>
  <si>
    <t>Lithuania</t>
  </si>
  <si>
    <t>France</t>
  </si>
  <si>
    <t>Czechia</t>
  </si>
  <si>
    <t>Latvia</t>
  </si>
  <si>
    <t>Estonia</t>
  </si>
  <si>
    <t>Italy</t>
  </si>
  <si>
    <t>Luxembourg</t>
  </si>
  <si>
    <t>Slovenia</t>
  </si>
  <si>
    <t>Spain</t>
  </si>
  <si>
    <t>Portugal</t>
  </si>
  <si>
    <t>Cyprus</t>
  </si>
  <si>
    <t>Malta</t>
  </si>
  <si>
    <t>Croatia</t>
  </si>
  <si>
    <t>42_ábra_chart</t>
  </si>
  <si>
    <t>43_ábra_chart</t>
  </si>
  <si>
    <t>45_ábra_chart</t>
  </si>
  <si>
    <t>46_ábra_chart</t>
  </si>
  <si>
    <t>48_ábra_chart</t>
  </si>
  <si>
    <t>47_ábra_chart</t>
  </si>
  <si>
    <t>49_ábra_chart</t>
  </si>
  <si>
    <t>50_ábra_chart</t>
  </si>
  <si>
    <t>44_ábra_chart</t>
  </si>
  <si>
    <t>Az éves változás a bérleti díjsávok középértékének éves változását mutatja.</t>
  </si>
  <si>
    <t>2020 Q1</t>
  </si>
  <si>
    <t>2020 I.</t>
  </si>
  <si>
    <t>51_ábra_chart</t>
  </si>
  <si>
    <t>Lakóparkok fejlesztése vagy vásárlása céljából nyújtott új projekthitelek volumene</t>
  </si>
  <si>
    <t>4-quarter moving average. The ICT sector refers to the information and communications technology sector.</t>
  </si>
  <si>
    <t>CRE project loan portfolios of credit institutions and disbursements as a percentage of regulatory capital</t>
  </si>
  <si>
    <t>Volume of new project loans granted for residential park development or purchase</t>
  </si>
  <si>
    <t>Factors limiting performance in the services sector</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</si>
  <si>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</si>
  <si>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</si>
  <si>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</si>
  <si>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</si>
  <si>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Az előkészítés alatt álló, de még nem épülő irodák egy része legkorábban 2022-re készülhet el, a kivitelezés tényleges elindításának időpontjától függően. 2020 II. negyedév végi adatok alapján.</t>
  </si>
  <si>
    <t>2020 II. negyedév végi adatok alapján.</t>
  </si>
  <si>
    <t>New completions in 2020</t>
  </si>
  <si>
    <t>2020-ban megvalósult új átadások</t>
  </si>
  <si>
    <t>2020 I-II.</t>
  </si>
  <si>
    <t>2020 H1</t>
  </si>
  <si>
    <t>2020 Q2</t>
  </si>
  <si>
    <t>2020 II.</t>
  </si>
  <si>
    <t>2020H1</t>
  </si>
  <si>
    <t>Jan-June 2019 (right-hand scale)</t>
  </si>
  <si>
    <t>Jan-June 2020 (right-hand scale)</t>
  </si>
  <si>
    <t>Jan-June 2019</t>
  </si>
  <si>
    <t>Jan-June 2020</t>
  </si>
  <si>
    <t>2019 jan-jún. (jobb tengely)</t>
  </si>
  <si>
    <t>2020 jan-jún. (jobb tengely)</t>
  </si>
  <si>
    <t>2019 jan-jún.</t>
  </si>
  <si>
    <t>2020 jan-jún.</t>
  </si>
  <si>
    <t>A régiós fővárosok szállodáinak átlagos teljesítménymutatói 2019-ben és 2020-ban</t>
  </si>
  <si>
    <t>Rent 2020</t>
  </si>
  <si>
    <t>Bérleti díj 2020</t>
  </si>
  <si>
    <t>2020 H2 (fc)</t>
  </si>
  <si>
    <t>2020 II. fé. (e)</t>
  </si>
  <si>
    <t>2019 H1</t>
  </si>
  <si>
    <t>2019 I-II.</t>
  </si>
  <si>
    <t>Korábban elkészült</t>
  </si>
  <si>
    <t>Korábbi évről csúszott</t>
  </si>
  <si>
    <t>Completed earlier</t>
  </si>
  <si>
    <t>Shifted from previous year</t>
  </si>
  <si>
    <t>Completions planned for 2020 - as of Q2 2020</t>
  </si>
  <si>
    <t>2020 II. - Tervezett átadások 2020</t>
  </si>
  <si>
    <t>2019 II. - Tervezett átadások 2020</t>
  </si>
  <si>
    <t>Completions planned for 2020 - as of Q2 2019</t>
  </si>
  <si>
    <t>2019 II. negyedév után indított kivitelezés</t>
  </si>
  <si>
    <t>After Q2 2019 newly launched construction</t>
  </si>
  <si>
    <t>A 2020, 2021-es előrejelzések a 2020 II. negyedév végi adatok alapján készültek.</t>
  </si>
  <si>
    <t>Nettó tőkeáramlás</t>
  </si>
  <si>
    <t>Net capital flow</t>
  </si>
  <si>
    <t>2022- (fc)</t>
  </si>
  <si>
    <t>2022- (e.)</t>
  </si>
  <si>
    <t>A budapesti irodapiac 2020-ra tervezett új átadásai 2019. és 2020. június végén</t>
  </si>
  <si>
    <t>Jan</t>
  </si>
  <si>
    <t>Feb</t>
  </si>
  <si>
    <t>Márc</t>
  </si>
  <si>
    <t>Ápr</t>
  </si>
  <si>
    <t>Máj</t>
  </si>
  <si>
    <t>Jún</t>
  </si>
  <si>
    <t>Júl</t>
  </si>
  <si>
    <t>Aug</t>
  </si>
  <si>
    <t>Szept</t>
  </si>
  <si>
    <t>Okt</t>
  </si>
  <si>
    <t>Nov</t>
  </si>
  <si>
    <t>Dec</t>
  </si>
  <si>
    <t>A kiadható szállodai szobák számának éves változása (jobb tengely)</t>
  </si>
  <si>
    <t>Kiadható szállodai szobák száma</t>
  </si>
  <si>
    <t>Mar</t>
  </si>
  <si>
    <t>Apr</t>
  </si>
  <si>
    <t>May</t>
  </si>
  <si>
    <t>June</t>
  </si>
  <si>
    <t>July</t>
  </si>
  <si>
    <t>Sept</t>
  </si>
  <si>
    <t>Oct</t>
  </si>
  <si>
    <t>Number of available hotel rooms</t>
  </si>
  <si>
    <t>Yearly change in the number of available hotel rooms (right-hand scale)</t>
  </si>
  <si>
    <t>A szállodák bevételének éves változása (jobb tengely)</t>
  </si>
  <si>
    <t>Yearly change in the turnover of hotels (right-hand scale)</t>
  </si>
  <si>
    <t>A hazai szállodák kapacitása és bevételeinek változása</t>
  </si>
  <si>
    <t>Capacity and change in turnover of domestic hotels</t>
  </si>
  <si>
    <t>Cushman &amp; Wakefield, Magyar Szállodák és Éttermek Szövetsége.</t>
  </si>
  <si>
    <t>Cushman &amp; Wakefield, Hungarian Hotel &amp; Restaurant Association</t>
  </si>
  <si>
    <t>A 2020-2022-re vonatkozó adatok a 2020. június év végén építés vagy előkészítés alatt álló szállodaprojektek szobaszámát tartalmazzák, amelyek a tervek szerint 2022. év végéig kerülnek átadásra.</t>
  </si>
  <si>
    <t>Data for 2020-2022 includes the number of rooms in hotel projects that were in the phase of preparation or under construction at the end of June 2020 and are expected to open by the end of 2022.</t>
  </si>
  <si>
    <t>Magyar ingatlanbefektető cég</t>
  </si>
  <si>
    <t>Külföldi ingatlanbefektető cég</t>
  </si>
  <si>
    <t>Domestic property investment company</t>
  </si>
  <si>
    <t>Foreign property investment company</t>
  </si>
  <si>
    <t>Cumulated net capital flow as a proportion of net asset value on 2 January 2020 (right-hand scale)</t>
  </si>
  <si>
    <t>Kumulált nettó tőkeáramlás a 2020.01.02-i nettó eszközérték arányában (jobb tengely)</t>
  </si>
  <si>
    <t>E-kereskedelem</t>
  </si>
  <si>
    <t>Gyógyszeripar</t>
  </si>
  <si>
    <t>Szolgáltatás</t>
  </si>
  <si>
    <t>Pharmacy</t>
  </si>
  <si>
    <t>E-commerce</t>
  </si>
  <si>
    <t>Trade &amp; Distribution</t>
  </si>
  <si>
    <t>Kutatás, fejlesztés</t>
  </si>
  <si>
    <t>Információ, technológia</t>
  </si>
  <si>
    <t>Information, technology</t>
  </si>
  <si>
    <t>Research &amp; Development</t>
  </si>
  <si>
    <t>A Budapest és környéki ipari-logisztikai piac teljes bérbeadásának összetétele a bérlők tevékenysége szerint</t>
  </si>
  <si>
    <t>Total demand composition on the industrial-logistics market of Budapest and environs by tenant activity</t>
  </si>
  <si>
    <t>2020. január</t>
  </si>
  <si>
    <t>Könyv, számítástechnika</t>
  </si>
  <si>
    <t>Gyógyszer, illatszer</t>
  </si>
  <si>
    <t>Textil, ruházat</t>
  </si>
  <si>
    <t>Élelmiszer</t>
  </si>
  <si>
    <t>Csomagküldő, internet</t>
  </si>
  <si>
    <t>Health&amp; Beauty</t>
  </si>
  <si>
    <t>Furniture, Electronics</t>
  </si>
  <si>
    <t>Internet sales</t>
  </si>
  <si>
    <t>Food</t>
  </si>
  <si>
    <t>2020. február</t>
  </si>
  <si>
    <t>2020. március</t>
  </si>
  <si>
    <t>2020. április</t>
  </si>
  <si>
    <t>2020. május</t>
  </si>
  <si>
    <t>2020. június</t>
  </si>
  <si>
    <t>2020. július</t>
  </si>
  <si>
    <t>July 2020</t>
  </si>
  <si>
    <t>June 2020</t>
  </si>
  <si>
    <t>May 2020</t>
  </si>
  <si>
    <t>April 2020</t>
  </si>
  <si>
    <t>March 2020</t>
  </si>
  <si>
    <t>February 2020</t>
  </si>
  <si>
    <t>January 2020</t>
  </si>
  <si>
    <t>Book, computing</t>
  </si>
  <si>
    <t>Bútor, műszaki cikk</t>
  </si>
  <si>
    <t>A kiskereskedelmi üzlettípusok és vendéglátóhelyek forgalmának éves változása</t>
  </si>
  <si>
    <t>Annual change in turnover of retail store types and restaurants</t>
  </si>
  <si>
    <t>Nem kapott engedményt</t>
  </si>
  <si>
    <t>Kapott engedményt és elégedett</t>
  </si>
  <si>
    <t>Egyéb válasz</t>
  </si>
  <si>
    <t>Discussion was held</t>
  </si>
  <si>
    <t>No relief received</t>
  </si>
  <si>
    <t>Relief received, but expected more</t>
  </si>
  <si>
    <t>Relief received and are satisfied</t>
  </si>
  <si>
    <t>Történt tárgyalás</t>
  </si>
  <si>
    <t>Kapott engedményt, de nagyobb mértékűt várt</t>
  </si>
  <si>
    <t>CBRE Hungarian Office Occupier Survey 2020, CBRE Hungarian Retail Occupier Survey 2020.</t>
  </si>
  <si>
    <t>CBRE Hungarian Office Occupier Survey 2020, CBRE Hungarian Retail Occupier Survey 2020</t>
  </si>
  <si>
    <t>A bérleti szerződésekben foglalt fizetési kötelezettségekkel kapcsolatos megállapodások a bérlők válaszai alapján</t>
  </si>
  <si>
    <t>Agreements on payment obligations in leases based on tenants' responses</t>
  </si>
  <si>
    <t>Nincs moratóriumban</t>
  </si>
  <si>
    <t>Moratóriumban van</t>
  </si>
  <si>
    <t>Moratóriumban lévők aránya (j.t.)</t>
  </si>
  <si>
    <t>Szálloda (77%)</t>
  </si>
  <si>
    <t>fejlesztés</t>
  </si>
  <si>
    <t>vásárlás</t>
  </si>
  <si>
    <t>Egyéb (62%)</t>
  </si>
  <si>
    <t>Iroda 
(46%)</t>
  </si>
  <si>
    <t>Raktár-
logisztika (26%)</t>
  </si>
  <si>
    <t>Hotel (77%)</t>
  </si>
  <si>
    <t>Other (62%)</t>
  </si>
  <si>
    <t>Office 
(46%)</t>
  </si>
  <si>
    <t>Retail (42%)</t>
  </si>
  <si>
    <t>Logistics (26%)</t>
  </si>
  <si>
    <t>Kisker. ingatlan (42%)</t>
  </si>
  <si>
    <t>Development</t>
  </si>
  <si>
    <t>Investment</t>
  </si>
  <si>
    <t>Loans in moratorium</t>
  </si>
  <si>
    <t>Ratio of loans in moratorium (RHS)</t>
  </si>
  <si>
    <t>Loans out of moratorium</t>
  </si>
  <si>
    <t>Külföldi vendégéjszakák száma</t>
  </si>
  <si>
    <t>Belföldi vendégéjszakák száma</t>
  </si>
  <si>
    <t>Number of foreign guest nights</t>
  </si>
  <si>
    <t>Number of domestic guest nights trend</t>
  </si>
  <si>
    <t>A vendégéjszakák számának éves változása megyénként (2020. július)</t>
  </si>
  <si>
    <t>Komárom-Esztergom</t>
  </si>
  <si>
    <t>Győr-Moson-Sopron</t>
  </si>
  <si>
    <t>Borsod-Abaúj-Zemplén</t>
  </si>
  <si>
    <t>Jász-Nagykun-Szolnok</t>
  </si>
  <si>
    <t>Szabolcs-Szatmár-Bereg</t>
  </si>
  <si>
    <t>Csongrád-Csanád</t>
  </si>
  <si>
    <t>Százalékos változás az előző év azonos időszakához képest.</t>
  </si>
  <si>
    <t>Annual change in the number of guest nights by county (July 2020)</t>
  </si>
  <si>
    <t>Izland</t>
  </si>
  <si>
    <t>Island</t>
  </si>
  <si>
    <t>A turizmus súlya egyes európai országok gazdaságában</t>
  </si>
  <si>
    <t>Weight within GDP</t>
  </si>
  <si>
    <t>Weight within employment</t>
  </si>
  <si>
    <t>GDP-n belüli súlya</t>
  </si>
  <si>
    <t>A foglalkoztatottak aránya</t>
  </si>
  <si>
    <t>World Travel and Tourism Council</t>
  </si>
  <si>
    <t>Utazási és Turisztikai Világszövetség (WTTC).</t>
  </si>
  <si>
    <t>IE</t>
  </si>
  <si>
    <t>LT</t>
  </si>
  <si>
    <t>BG</t>
  </si>
  <si>
    <t>PL</t>
  </si>
  <si>
    <t>EE</t>
  </si>
  <si>
    <t>SE</t>
  </si>
  <si>
    <t>FI</t>
  </si>
  <si>
    <t>RO</t>
  </si>
  <si>
    <t>DK</t>
  </si>
  <si>
    <t>NL</t>
  </si>
  <si>
    <t>LV</t>
  </si>
  <si>
    <t>CY</t>
  </si>
  <si>
    <t>HU</t>
  </si>
  <si>
    <t>CZ</t>
  </si>
  <si>
    <t>DE</t>
  </si>
  <si>
    <t>MT</t>
  </si>
  <si>
    <t>HR</t>
  </si>
  <si>
    <t>AT</t>
  </si>
  <si>
    <t>GR</t>
  </si>
  <si>
    <t>SK</t>
  </si>
  <si>
    <t>SI</t>
  </si>
  <si>
    <t>BE</t>
  </si>
  <si>
    <t>PT</t>
  </si>
  <si>
    <t>IT</t>
  </si>
  <si>
    <t>FR</t>
  </si>
  <si>
    <t>ES</t>
  </si>
  <si>
    <t>A GDP éves változása az Európai Unióban</t>
  </si>
  <si>
    <t>Szezonálisan és naptárhatással igazított adatok alapján.</t>
  </si>
  <si>
    <t>Eurostat.</t>
  </si>
  <si>
    <t>Eurostat</t>
  </si>
  <si>
    <t>Based on seasonally and calendar adjusted data.</t>
  </si>
  <si>
    <t>Annual change in GDP in the European Union</t>
  </si>
  <si>
    <t>Rendszeresen</t>
  </si>
  <si>
    <t>Alkalmanként</t>
  </si>
  <si>
    <t>01</t>
  </si>
  <si>
    <t>02</t>
  </si>
  <si>
    <t>03</t>
  </si>
  <si>
    <t>04</t>
  </si>
  <si>
    <t>05</t>
  </si>
  <si>
    <t>06</t>
  </si>
  <si>
    <t>07</t>
  </si>
  <si>
    <t>08</t>
  </si>
  <si>
    <t>09</t>
  </si>
  <si>
    <t>10</t>
  </si>
  <si>
    <t>11</t>
  </si>
  <si>
    <t>12</t>
  </si>
  <si>
    <t>A távoli vagy otthoni munkavégzés keretében dolgozók arányának havi alakulása</t>
  </si>
  <si>
    <t>Monthly change in the proportion of people working remotely or at home</t>
  </si>
  <si>
    <t>Occasionally</t>
  </si>
  <si>
    <t>Regularly</t>
  </si>
  <si>
    <t>2020. júliusi válaszok alapján.</t>
  </si>
  <si>
    <t>Based on responses from July 2020.</t>
  </si>
  <si>
    <t>A kereslet emelkedését, illetve csökkenését jelölők nettó aránya. 2020.júliusi válaszok alapján.</t>
  </si>
  <si>
    <t>Net ratio of respondents indicating increase and decrease in demand. Based on responses from July 2020.</t>
  </si>
  <si>
    <t>box_2_ábra_chart_1</t>
  </si>
  <si>
    <t>As a percentage of employees. The relevance of the data broken down by frequency is national, only aggregated data are available for Budapest.</t>
  </si>
  <si>
    <t>Monthly guest nights in commercial accommodation establishments</t>
  </si>
  <si>
    <t>A vendégéjszakák számának havi alakulása a kereskedelmi szálláshelyeken</t>
  </si>
  <si>
    <t>A nyílt végű, nyilvános ingatlanalapok ingatlan kitettségének megoszlása 2020. június végén</t>
  </si>
  <si>
    <t>A 10 éves állampapírhozam az aukciók átlaghozamának éves átlaga. A 10 éves eurokötvény-hozam az AAA minősítésű euroövezeti országok által kibocsátott 10 éves államkötvények hozamainak éves átlaga.</t>
  </si>
  <si>
    <t>A foglalkoztatottak százalékában. A gyakoriság szerint megbontott adatok vonatkozása országos, Budapestre csak összesített adatok állnak rendelkezésre.</t>
  </si>
  <si>
    <t>Prime iroda hozamfelár a 10 éves eurokötvény-hozamhoz képest</t>
  </si>
  <si>
    <t>A kereskedelmiingatlan-projekthitelek moratórium státusza 2020. június végén</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</si>
  <si>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</si>
  <si>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</si>
  <si>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</si>
  <si>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</si>
  <si>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</si>
  <si>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</si>
  <si>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Weighting of tourism in some European countries</t>
  </si>
  <si>
    <t>Annual change in number of guest nights by county (July 2020)</t>
  </si>
  <si>
    <t>Percentage change on the same prior-year period.</t>
  </si>
  <si>
    <t>Some of the offices in the preparatory phase, but not yet under construction, may be completed in 2022 the earliest, depending on when construction work actually starts. Based on data from the end of 2020 Q2.</t>
  </si>
  <si>
    <t>Based on data from the end of 2020 Q2.</t>
  </si>
  <si>
    <t>Change in new completions planned for 2020 in the Budapest office market, between end-June 2019 and 2020</t>
  </si>
  <si>
    <t>The 2020 and 2021 forecasts are based on data from the end of 2020 Q2.</t>
  </si>
  <si>
    <t>County distribution and composition of the modern Hungarian retail real estate stock</t>
  </si>
  <si>
    <t>Average performance indicators of hotels in the region's capitals in 2019 and 2020</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</si>
  <si>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</si>
  <si>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</si>
  <si>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</si>
  <si>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Breakdown of real estate exposure of open-end public real estate funds at end-June 2020</t>
  </si>
  <si>
    <t>Ratio of FX loans (right-hand scale)</t>
  </si>
  <si>
    <t>Composition of the project loan stock for CRE purchase or development by the credit institution sector by real estate type</t>
  </si>
  <si>
    <t>Moratorium status of commercial real estate project loans at the end of June 2020</t>
  </si>
  <si>
    <t>Building permits issued (right-hand scale)</t>
  </si>
  <si>
    <t>Responses of the participating banks, weighted by market share.</t>
  </si>
  <si>
    <t>Factors behind changes in CRE loan conditions</t>
  </si>
  <si>
    <t>Sector-specific problems</t>
  </si>
  <si>
    <t>Catering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</si>
</sst>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s>
  <fonts count="42"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1">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69"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cellStyleXfs>
  <cellXfs count="243">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4" fillId="2" borderId="0" xfId="12" applyFill="1"/>
    <xf numFmtId="0" fontId="9" fillId="2" borderId="0" xfId="12" applyFont="1" applyFill="1"/>
    <xf numFmtId="3" fontId="9" fillId="2" borderId="0" xfId="12" applyNumberFormat="1" applyFont="1" applyFill="1" applyAlignment="1">
      <alignment horizontal="center" vertical="center" wrapText="1"/>
    </xf>
    <xf numFmtId="14" fontId="9" fillId="2" borderId="0" xfId="12" applyNumberFormat="1" applyFont="1" applyFill="1"/>
    <xf numFmtId="3" fontId="4" fillId="2" borderId="0" xfId="12" applyNumberFormat="1" applyFont="1" applyFill="1"/>
    <xf numFmtId="3" fontId="9" fillId="2" borderId="0" xfId="12" applyNumberFormat="1"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6"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8"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166"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6"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0" fontId="9" fillId="2" borderId="0" xfId="0" applyFont="1" applyFill="1" applyBorder="1" applyAlignment="1">
      <alignment horizontal="center" vertical="center" wrapText="1"/>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0" fontId="9" fillId="0" borderId="0" xfId="0" applyNumberFormat="1" applyFont="1"/>
    <xf numFmtId="2" fontId="20" fillId="2" borderId="0" xfId="17" applyNumberFormat="1" applyFont="1" applyFill="1"/>
    <xf numFmtId="165" fontId="20" fillId="2" borderId="0" xfId="25" applyNumberFormat="1" applyFont="1" applyFill="1"/>
    <xf numFmtId="2" fontId="9" fillId="0" borderId="0" xfId="0" applyNumberFormat="1" applyFont="1" applyFill="1"/>
    <xf numFmtId="0" fontId="9" fillId="0" borderId="0" xfId="0" applyNumberFormat="1" applyFont="1"/>
    <xf numFmtId="0" fontId="20" fillId="2" borderId="0" xfId="32" applyFont="1" applyFill="1"/>
    <xf numFmtId="0" fontId="20" fillId="2" borderId="0" xfId="32" applyFont="1" applyFill="1" applyAlignment="1">
      <alignment horizontal="center" vertical="center"/>
    </xf>
    <xf numFmtId="0" fontId="20" fillId="2" borderId="0" xfId="31" applyFont="1" applyFill="1" applyAlignment="1">
      <alignment horizontal="center" vertical="center"/>
    </xf>
    <xf numFmtId="49" fontId="20" fillId="2" borderId="0" xfId="31" applyNumberFormat="1" applyFont="1" applyFill="1"/>
    <xf numFmtId="0" fontId="20" fillId="2" borderId="0" xfId="32" applyFont="1" applyFill="1" applyAlignment="1">
      <alignment horizontal="left"/>
    </xf>
    <xf numFmtId="10" fontId="20" fillId="2" borderId="0" xfId="25" applyNumberFormat="1" applyFont="1" applyFill="1"/>
    <xf numFmtId="0" fontId="20" fillId="2" borderId="0" xfId="32" applyFont="1" applyFill="1" applyAlignment="1">
      <alignment vertical="center"/>
    </xf>
    <xf numFmtId="0" fontId="20" fillId="2" borderId="0" xfId="31" applyFont="1" applyFill="1" applyAlignment="1">
      <alignment vertical="center"/>
    </xf>
    <xf numFmtId="0" fontId="0" fillId="0" borderId="0" xfId="0" applyNumberFormat="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xf numFmtId="165" fontId="20" fillId="2" borderId="11" xfId="19" applyNumberFormat="1" applyFont="1" applyFill="1" applyBorder="1"/>
    <xf numFmtId="0" fontId="24" fillId="2" borderId="0" xfId="17" applyFont="1" applyFill="1" applyAlignment="1"/>
    <xf numFmtId="0" fontId="24" fillId="2" borderId="0" xfId="17" applyFont="1" applyFill="1" applyAlignment="1">
      <alignment vertical="center"/>
    </xf>
    <xf numFmtId="1" fontId="24" fillId="2" borderId="0" xfId="17" applyNumberFormat="1" applyFont="1" applyFill="1" applyAlignment="1">
      <alignment vertical="center"/>
    </xf>
    <xf numFmtId="1" fontId="24" fillId="2" borderId="0" xfId="17" applyNumberFormat="1" applyFont="1" applyFill="1" applyAlignment="1"/>
    <xf numFmtId="165" fontId="24" fillId="2" borderId="0" xfId="17" applyNumberFormat="1" applyFont="1" applyFill="1" applyAlignment="1">
      <alignment vertical="center"/>
    </xf>
    <xf numFmtId="165" fontId="24" fillId="2" borderId="0" xfId="17" applyNumberFormat="1" applyFont="1" applyFill="1" applyAlignment="1"/>
    <xf numFmtId="0" fontId="9" fillId="2" borderId="0" xfId="17" applyNumberFormat="1" applyFont="1" applyFill="1" applyAlignment="1">
      <alignment wrapText="1"/>
    </xf>
    <xf numFmtId="1" fontId="20" fillId="2" borderId="0" xfId="25" applyNumberFormat="1" applyFont="1" applyFill="1"/>
    <xf numFmtId="0" fontId="20" fillId="2" borderId="0" xfId="0" applyFont="1" applyFill="1" applyAlignment="1">
      <alignment vertical="center" wrapText="1"/>
    </xf>
    <xf numFmtId="0" fontId="6" fillId="0" borderId="0" xfId="23" applyBorder="1"/>
    <xf numFmtId="2" fontId="6" fillId="0" borderId="0" xfId="23" applyNumberFormat="1" applyBorder="1"/>
    <xf numFmtId="165" fontId="6" fillId="0" borderId="0" xfId="23" applyNumberFormat="1" applyBorder="1"/>
    <xf numFmtId="0" fontId="6" fillId="0" borderId="0" xfId="23" applyBorder="1" applyAlignment="1">
      <alignment wrapText="1"/>
    </xf>
    <xf numFmtId="0" fontId="6" fillId="0" borderId="0" xfId="23" applyBorder="1" applyAlignment="1">
      <alignment horizontal="center" vertical="center" wrapText="1"/>
    </xf>
    <xf numFmtId="0" fontId="4" fillId="2" borderId="0" xfId="1" applyFont="1" applyFill="1" applyAlignment="1">
      <alignment wrapText="1"/>
    </xf>
  </cellXfs>
  <cellStyles count="41">
    <cellStyle name="%" xfId="38" xr:uid="{DCCE1D98-4719-4E79-9025-9FF6EC32A5DD}"/>
    <cellStyle name="Comma 2" xfId="20" xr:uid="{08699995-754C-4671-A264-D6DD1B14EF68}"/>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5" xfId="12" xr:uid="{F83D379C-5AB7-422E-887A-EB6769C753E5}"/>
    <cellStyle name="Normal 2" xfId="14" xr:uid="{40DB6126-0D35-4BEA-962D-440DDA4C3E52}"/>
    <cellStyle name="Normál 2" xfId="2" xr:uid="{6D5FE53E-095F-440F-81FA-2C6A9D033A55}"/>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DA0000"/>
      <color rgb="FF48A0AE"/>
      <color rgb="FF644A34"/>
      <color rgb="FF0C2148"/>
      <color rgb="FFF6A800"/>
      <color rgb="FF2B6068"/>
      <color rgb="FFDA8E1B"/>
      <color rgb="FF78A3D5"/>
      <color rgb="FF8DA22D"/>
      <color rgb="FF2321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5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72.xml"/><Relationship Id="rId1" Type="http://schemas.microsoft.com/office/2011/relationships/chartStyle" Target="style72.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73.xml"/><Relationship Id="rId1" Type="http://schemas.microsoft.com/office/2011/relationships/chartStyle" Target="style73.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74.xml"/><Relationship Id="rId1" Type="http://schemas.microsoft.com/office/2011/relationships/chartStyle" Target="style74.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75.xml"/><Relationship Id="rId1" Type="http://schemas.microsoft.com/office/2011/relationships/chartStyle" Target="style75.xml"/></Relationships>
</file>

<file path=xl/charts/_rels/chart8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82.xml"/><Relationship Id="rId1" Type="http://schemas.microsoft.com/office/2011/relationships/chartStyle" Target="style82.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83.xml"/><Relationship Id="rId1" Type="http://schemas.microsoft.com/office/2011/relationships/chartStyle" Target="style83.xml"/></Relationships>
</file>

<file path=xl/charts/_rels/chart9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Ex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440858521168674E-2"/>
          <c:w val="0.84780111111111112"/>
          <c:h val="0.74319580019887321"/>
        </c:manualLayout>
      </c:layout>
      <c:barChart>
        <c:barDir val="col"/>
        <c:grouping val="clustered"/>
        <c:varyColors val="0"/>
        <c:ser>
          <c:idx val="0"/>
          <c:order val="0"/>
          <c:tx>
            <c:strRef>
              <c:f>'1_ábra_chart'!$F$8</c:f>
              <c:strCache>
                <c:ptCount val="1"/>
                <c:pt idx="0">
                  <c:v>2020 Q1</c:v>
                </c:pt>
              </c:strCache>
            </c:strRef>
          </c:tx>
          <c:spPr>
            <a:solidFill>
              <a:schemeClr val="accent1">
                <a:lumMod val="75000"/>
              </a:schemeClr>
            </a:solidFill>
            <a:ln>
              <a:solidFill>
                <a:schemeClr val="tx1"/>
              </a:solidFill>
            </a:ln>
            <a:effectLst/>
          </c:spPr>
          <c:invertIfNegative val="0"/>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Ref>
              <c:f>'1_ábra_chart'!$F$10:$F$35</c:f>
              <c:numCache>
                <c:formatCode>0.0</c:formatCode>
                <c:ptCount val="26"/>
                <c:pt idx="0">
                  <c:v>4.4459855139466811</c:v>
                </c:pt>
                <c:pt idx="1">
                  <c:v>2.393494218863367</c:v>
                </c:pt>
                <c:pt idx="2">
                  <c:v>2.4032760447135786</c:v>
                </c:pt>
                <c:pt idx="3">
                  <c:v>1.7085378163751841</c:v>
                </c:pt>
                <c:pt idx="4">
                  <c:v>-0.11139323449914684</c:v>
                </c:pt>
                <c:pt idx="5">
                  <c:v>0.67979207894448734</c:v>
                </c:pt>
                <c:pt idx="6">
                  <c:v>-1.1756358342610298</c:v>
                </c:pt>
                <c:pt idx="7">
                  <c:v>2.653423947302656</c:v>
                </c:pt>
                <c:pt idx="8">
                  <c:v>-9.7628741152618659E-2</c:v>
                </c:pt>
                <c:pt idx="9">
                  <c:v>-0.36523760418619133</c:v>
                </c:pt>
                <c:pt idx="10">
                  <c:v>-1.5135293686294631</c:v>
                </c:pt>
                <c:pt idx="11">
                  <c:v>0.78187421527222511</c:v>
                </c:pt>
                <c:pt idx="12">
                  <c:v>1.9698496894814213</c:v>
                </c:pt>
                <c:pt idx="13">
                  <c:v>-1.9120812733953443</c:v>
                </c:pt>
                <c:pt idx="14">
                  <c:v>-2.2288601638286565</c:v>
                </c:pt>
                <c:pt idx="15">
                  <c:v>0.67778589939528899</c:v>
                </c:pt>
                <c:pt idx="16">
                  <c:v>0.30139563860305429</c:v>
                </c:pt>
                <c:pt idx="17">
                  <c:v>-2.7714640741076408</c:v>
                </c:pt>
                <c:pt idx="18">
                  <c:v>-0.52666412887374747</c:v>
                </c:pt>
                <c:pt idx="19">
                  <c:v>-3.839443895973929</c:v>
                </c:pt>
                <c:pt idx="20">
                  <c:v>-3.6855411317506963</c:v>
                </c:pt>
                <c:pt idx="21">
                  <c:v>-2.3714949033264361</c:v>
                </c:pt>
                <c:pt idx="22">
                  <c:v>-2.3278264512486118</c:v>
                </c:pt>
                <c:pt idx="23">
                  <c:v>-5.5633987595869598</c:v>
                </c:pt>
                <c:pt idx="24">
                  <c:v>-5.6797574219102529</c:v>
                </c:pt>
                <c:pt idx="25">
                  <c:v>-4.0713919334809106</c:v>
                </c:pt>
              </c:numCache>
            </c:numRef>
          </c:val>
          <c:extLst>
            <c:ext xmlns:c16="http://schemas.microsoft.com/office/drawing/2014/chart" uri="{C3380CC4-5D6E-409C-BE32-E72D297353CC}">
              <c16:uniqueId val="{00000000-6576-4E49-89DE-8A4CBFCC0DA2}"/>
            </c:ext>
          </c:extLst>
        </c:ser>
        <c:ser>
          <c:idx val="1"/>
          <c:order val="1"/>
          <c:tx>
            <c:strRef>
              <c:f>'1_ábra_chart'!$G$8</c:f>
              <c:strCache>
                <c:ptCount val="1"/>
                <c:pt idx="0">
                  <c:v>2020 Q2</c:v>
                </c:pt>
              </c:strCache>
            </c:strRef>
          </c:tx>
          <c:spPr>
            <a:solidFill>
              <a:schemeClr val="accent1">
                <a:lumMod val="60000"/>
                <a:lumOff val="40000"/>
              </a:schemeClr>
            </a:solidFill>
            <a:ln>
              <a:solidFill>
                <a:schemeClr val="tx1"/>
              </a:solidFill>
            </a:ln>
            <a:effectLst/>
          </c:spPr>
          <c:invertIfNegative val="0"/>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Ref>
              <c:f>'1_ábra_chart'!$G$10:$G$35</c:f>
              <c:numCache>
                <c:formatCode>0.0</c:formatCode>
                <c:ptCount val="26"/>
                <c:pt idx="0">
                  <c:v>-3.7261862757099351</c:v>
                </c:pt>
                <c:pt idx="1">
                  <c:v>-4.0262688351845384</c:v>
                </c:pt>
                <c:pt idx="2">
                  <c:v>-8.4630968927418735</c:v>
                </c:pt>
                <c:pt idx="3">
                  <c:v>-7.9233174248121543</c:v>
                </c:pt>
                <c:pt idx="4">
                  <c:v>-6.4633591260810306</c:v>
                </c:pt>
                <c:pt idx="5">
                  <c:v>-7.7368865894487158</c:v>
                </c:pt>
                <c:pt idx="6">
                  <c:v>-6.3176172031521247</c:v>
                </c:pt>
                <c:pt idx="7">
                  <c:v>-10.50407436716192</c:v>
                </c:pt>
                <c:pt idx="8">
                  <c:v>-8.1588932740269939</c:v>
                </c:pt>
                <c:pt idx="9">
                  <c:v>-9.1533832982241563</c:v>
                </c:pt>
                <c:pt idx="10">
                  <c:v>-8.6134086672879846</c:v>
                </c:pt>
                <c:pt idx="11">
                  <c:v>-11.916942521817646</c:v>
                </c:pt>
                <c:pt idx="12">
                  <c:v>-13.507244067103358</c:v>
                </c:pt>
                <c:pt idx="13">
                  <c:v>-10.956226210723926</c:v>
                </c:pt>
                <c:pt idx="14">
                  <c:v>-11.256903228252241</c:v>
                </c:pt>
                <c:pt idx="15">
                  <c:v>-15.199695942735886</c:v>
                </c:pt>
                <c:pt idx="16">
                  <c:v>-15.134095006503074</c:v>
                </c:pt>
                <c:pt idx="17">
                  <c:v>-12.949713905635761</c:v>
                </c:pt>
                <c:pt idx="18">
                  <c:v>-15.225489334051048</c:v>
                </c:pt>
                <c:pt idx="19">
                  <c:v>-12.153738368124166</c:v>
                </c:pt>
                <c:pt idx="20">
                  <c:v>-12.935774056701092</c:v>
                </c:pt>
                <c:pt idx="21">
                  <c:v>-14.40223534411821</c:v>
                </c:pt>
                <c:pt idx="22">
                  <c:v>-16.279720786727296</c:v>
                </c:pt>
                <c:pt idx="23">
                  <c:v>-17.744849003915405</c:v>
                </c:pt>
                <c:pt idx="24">
                  <c:v>-18.906450942799481</c:v>
                </c:pt>
                <c:pt idx="25">
                  <c:v>-22.099219062538864</c:v>
                </c:pt>
              </c:numCache>
            </c:numRef>
          </c:val>
          <c:extLst>
            <c:ext xmlns:c16="http://schemas.microsoft.com/office/drawing/2014/chart" uri="{C3380CC4-5D6E-409C-BE32-E72D297353CC}">
              <c16:uniqueId val="{00000001-6576-4E49-89DE-8A4CBFCC0DA2}"/>
            </c:ext>
          </c:extLst>
        </c:ser>
        <c:dLbls>
          <c:showLegendKey val="0"/>
          <c:showVal val="0"/>
          <c:showCatName val="0"/>
          <c:showSerName val="0"/>
          <c:showPercent val="0"/>
          <c:showBubbleSize val="0"/>
        </c:dLbls>
        <c:gapWidth val="150"/>
        <c:axId val="862598936"/>
        <c:axId val="862602544"/>
      </c:barChart>
      <c:barChart>
        <c:barDir val="col"/>
        <c:grouping val="stacked"/>
        <c:varyColors val="0"/>
        <c:ser>
          <c:idx val="2"/>
          <c:order val="3"/>
          <c:tx>
            <c:v>fikt</c:v>
          </c:tx>
          <c:spPr>
            <a:solidFill>
              <a:schemeClr val="accent3"/>
            </a:solidFill>
            <a:ln w="25400">
              <a:noFill/>
            </a:ln>
            <a:effectLst/>
          </c:spPr>
          <c:invertIfNegative val="0"/>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Lit>
              <c:formatCode>General</c:formatCode>
              <c:ptCount val="1"/>
              <c:pt idx="0">
                <c:v>0</c:v>
              </c:pt>
            </c:numLit>
          </c:val>
          <c:extLst>
            <c:ext xmlns:c16="http://schemas.microsoft.com/office/drawing/2014/chart" uri="{C3380CC4-5D6E-409C-BE32-E72D297353CC}">
              <c16:uniqueId val="{00000002-6576-4E49-89DE-8A4CBFCC0DA2}"/>
            </c:ext>
          </c:extLst>
        </c:ser>
        <c:dLbls>
          <c:showLegendKey val="0"/>
          <c:showVal val="0"/>
          <c:showCatName val="0"/>
          <c:showSerName val="0"/>
          <c:showPercent val="0"/>
          <c:showBubbleSize val="0"/>
        </c:dLbls>
        <c:gapWidth val="150"/>
        <c:overlap val="100"/>
        <c:axId val="1007246536"/>
        <c:axId val="1007248176"/>
      </c:barChart>
      <c:lineChart>
        <c:grouping val="standard"/>
        <c:varyColors val="0"/>
        <c:ser>
          <c:idx val="3"/>
          <c:order val="2"/>
          <c:tx>
            <c:strRef>
              <c:f>'1_ábra_chart'!$H$8</c:f>
              <c:strCache>
                <c:ptCount val="1"/>
                <c:pt idx="0">
                  <c:v>2020 H1</c:v>
                </c:pt>
              </c:strCache>
            </c:strRef>
          </c:tx>
          <c:spPr>
            <a:ln w="28575" cap="rnd">
              <a:noFill/>
              <a:round/>
            </a:ln>
            <a:effectLst/>
          </c:spPr>
          <c:marker>
            <c:symbol val="circle"/>
            <c:size val="12"/>
            <c:spPr>
              <a:solidFill>
                <a:schemeClr val="bg1"/>
              </a:solidFill>
              <a:ln w="12700">
                <a:solidFill>
                  <a:schemeClr val="tx2"/>
                </a:solidFill>
              </a:ln>
              <a:effectLst/>
            </c:spPr>
          </c:marker>
          <c:dPt>
            <c:idx val="12"/>
            <c:marker>
              <c:symbol val="circle"/>
              <c:size val="12"/>
              <c:spPr>
                <a:solidFill>
                  <a:schemeClr val="bg1"/>
                </a:solidFill>
                <a:ln w="31750">
                  <a:solidFill>
                    <a:srgbClr val="FF0000"/>
                  </a:solidFill>
                </a:ln>
                <a:effectLst/>
              </c:spPr>
            </c:marker>
            <c:bubble3D val="0"/>
            <c:extLst>
              <c:ext xmlns:c16="http://schemas.microsoft.com/office/drawing/2014/chart" uri="{C3380CC4-5D6E-409C-BE32-E72D297353CC}">
                <c16:uniqueId val="{00000005-6576-4E49-89DE-8A4CBFCC0DA2}"/>
              </c:ext>
            </c:extLst>
          </c:dPt>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Ref>
              <c:f>'1_ábra_chart'!$H$10:$H$35</c:f>
              <c:numCache>
                <c:formatCode>0.0</c:formatCode>
                <c:ptCount val="26"/>
                <c:pt idx="0">
                  <c:v>0.35989961911837298</c:v>
                </c:pt>
                <c:pt idx="1">
                  <c:v>-0.81638730816058569</c:v>
                </c:pt>
                <c:pt idx="2">
                  <c:v>-3.0299104240141475</c:v>
                </c:pt>
                <c:pt idx="3">
                  <c:v>-3.1073898042184851</c:v>
                </c:pt>
                <c:pt idx="4">
                  <c:v>-3.2873761802900887</c:v>
                </c:pt>
                <c:pt idx="5">
                  <c:v>-3.5285472552521142</c:v>
                </c:pt>
                <c:pt idx="6">
                  <c:v>-3.7466265187065773</c:v>
                </c:pt>
                <c:pt idx="7">
                  <c:v>-3.9253252099296319</c:v>
                </c:pt>
                <c:pt idx="8">
                  <c:v>-4.1282610075898063</c:v>
                </c:pt>
                <c:pt idx="9">
                  <c:v>-4.7593104512051738</c:v>
                </c:pt>
                <c:pt idx="10">
                  <c:v>-5.0634690179587238</c:v>
                </c:pt>
                <c:pt idx="11">
                  <c:v>-5.5675341532727103</c:v>
                </c:pt>
                <c:pt idx="12">
                  <c:v>-5.7686971888109682</c:v>
                </c:pt>
                <c:pt idx="13">
                  <c:v>-6.4341537420596353</c:v>
                </c:pt>
                <c:pt idx="14">
                  <c:v>-6.742881696040449</c:v>
                </c:pt>
                <c:pt idx="15">
                  <c:v>-7.2609550216702985</c:v>
                </c:pt>
                <c:pt idx="16">
                  <c:v>-7.4163496839500098</c:v>
                </c:pt>
                <c:pt idx="17">
                  <c:v>-7.860588989871701</c:v>
                </c:pt>
                <c:pt idx="18">
                  <c:v>-7.8760767314623976</c:v>
                </c:pt>
                <c:pt idx="19">
                  <c:v>-7.9965911320490477</c:v>
                </c:pt>
                <c:pt idx="20">
                  <c:v>-8.3106575942258942</c:v>
                </c:pt>
                <c:pt idx="21">
                  <c:v>-8.3868651237223233</c:v>
                </c:pt>
                <c:pt idx="22">
                  <c:v>-9.3037736189879539</c:v>
                </c:pt>
                <c:pt idx="23">
                  <c:v>-11.654123881751183</c:v>
                </c:pt>
                <c:pt idx="24">
                  <c:v>-12.293104182354867</c:v>
                </c:pt>
                <c:pt idx="25">
                  <c:v>-13.085305498009888</c:v>
                </c:pt>
              </c:numCache>
            </c:numRef>
          </c:val>
          <c:smooth val="0"/>
          <c:extLst>
            <c:ext xmlns:c16="http://schemas.microsoft.com/office/drawing/2014/chart" uri="{C3380CC4-5D6E-409C-BE32-E72D297353CC}">
              <c16:uniqueId val="{00000004-6576-4E49-89DE-8A4CBFCC0DA2}"/>
            </c:ext>
          </c:extLst>
        </c:ser>
        <c:dLbls>
          <c:showLegendKey val="0"/>
          <c:showVal val="0"/>
          <c:showCatName val="0"/>
          <c:showSerName val="0"/>
          <c:showPercent val="0"/>
          <c:showBubbleSize val="0"/>
        </c:dLbls>
        <c:marker val="1"/>
        <c:smooth val="0"/>
        <c:axId val="862598936"/>
        <c:axId val="862602544"/>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10"/>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48176"/>
        <c:scaling>
          <c:orientation val="minMax"/>
          <c:max val="10"/>
          <c:min val="-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2041666666667"/>
              <c:y val="1.571351097621554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46536"/>
        <c:crosses val="max"/>
        <c:crossBetween val="between"/>
      </c:valAx>
      <c:catAx>
        <c:axId val="1007246536"/>
        <c:scaling>
          <c:orientation val="minMax"/>
        </c:scaling>
        <c:delete val="1"/>
        <c:axPos val="b"/>
        <c:numFmt formatCode="General" sourceLinked="1"/>
        <c:majorTickMark val="out"/>
        <c:minorTickMark val="none"/>
        <c:tickLblPos val="nextTo"/>
        <c:crossAx val="100724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'5_ábra_chart'!$M$19</c:f>
              <c:strCache>
                <c:ptCount val="1"/>
                <c:pt idx="0">
                  <c:v>Labour force</c:v>
                </c:pt>
              </c:strCache>
            </c:strRef>
          </c:tx>
          <c:spPr>
            <a:solidFill>
              <a:srgbClr val="0C2148"/>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'5_ábra_chart'!$M$21:$M$83</c:f>
              <c:numCache>
                <c:formatCode>#,##0</c:formatCode>
                <c:ptCount val="63"/>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pt idx="61">
                  <c:v>17.685915192840401</c:v>
                </c:pt>
                <c:pt idx="62">
                  <c:v>25.780730897009963</c:v>
                </c:pt>
              </c:numCache>
            </c:numRef>
          </c:val>
          <c:extLst>
            <c:ext xmlns:c16="http://schemas.microsoft.com/office/drawing/2014/chart" uri="{C3380CC4-5D6E-409C-BE32-E72D297353CC}">
              <c16:uniqueId val="{00000000-9C53-48C2-A194-54A87CD20494}"/>
            </c:ext>
          </c:extLst>
        </c:ser>
        <c:ser>
          <c:idx val="1"/>
          <c:order val="1"/>
          <c:tx>
            <c:strRef>
              <c:f>'5_ábra_chart'!$K$19</c:f>
              <c:strCache>
                <c:ptCount val="1"/>
                <c:pt idx="0">
                  <c:v>Demand</c:v>
                </c:pt>
              </c:strCache>
            </c:strRef>
          </c:tx>
          <c:spPr>
            <a:solidFill>
              <a:srgbClr val="008AE0"/>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'5_ábra_chart'!$K$21:$K$83</c:f>
              <c:numCache>
                <c:formatCode>#,##0</c:formatCode>
                <c:ptCount val="63"/>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pt idx="61">
                  <c:v>26.358406136799488</c:v>
                </c:pt>
                <c:pt idx="62">
                  <c:v>24.817275747508308</c:v>
                </c:pt>
              </c:numCache>
            </c:numRef>
          </c:val>
          <c:extLst>
            <c:ext xmlns:c16="http://schemas.microsoft.com/office/drawing/2014/chart" uri="{C3380CC4-5D6E-409C-BE32-E72D297353CC}">
              <c16:uniqueId val="{00000001-9C53-48C2-A194-54A87CD20494}"/>
            </c:ext>
          </c:extLst>
        </c:ser>
        <c:ser>
          <c:idx val="3"/>
          <c:order val="2"/>
          <c:tx>
            <c:strRef>
              <c:f>'5_ábra_chart'!$N$19</c:f>
              <c:strCache>
                <c:ptCount val="1"/>
                <c:pt idx="0">
                  <c:v>Equipment/material</c:v>
                </c:pt>
              </c:strCache>
            </c:strRef>
          </c:tx>
          <c:spPr>
            <a:solidFill>
              <a:srgbClr val="DA0000"/>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'5_ábra_chart'!$N$21:$N$83</c:f>
              <c:numCache>
                <c:formatCode>#,##0</c:formatCode>
                <c:ptCount val="63"/>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pt idx="61">
                  <c:v>10.654165778819518</c:v>
                </c:pt>
                <c:pt idx="62">
                  <c:v>7.1096345514950157</c:v>
                </c:pt>
              </c:numCache>
            </c:numRef>
          </c:val>
          <c:extLst>
            <c:ext xmlns:c16="http://schemas.microsoft.com/office/drawing/2014/chart" uri="{C3380CC4-5D6E-409C-BE32-E72D297353CC}">
              <c16:uniqueId val="{00000002-9C53-48C2-A194-54A87CD20494}"/>
            </c:ext>
          </c:extLst>
        </c:ser>
        <c:ser>
          <c:idx val="4"/>
          <c:order val="3"/>
          <c:tx>
            <c:strRef>
              <c:f>'5_ábra_chart'!$O$19</c:f>
              <c:strCache>
                <c:ptCount val="1"/>
                <c:pt idx="0">
                  <c:v>Financial</c:v>
                </c:pt>
              </c:strCache>
            </c:strRef>
          </c:tx>
          <c:spPr>
            <a:solidFill>
              <a:srgbClr val="8CDDFF"/>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'5_ábra_chart'!$O$21:$O$83</c:f>
              <c:numCache>
                <c:formatCode>#,##0</c:formatCode>
                <c:ptCount val="63"/>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pt idx="61">
                  <c:v>25.207756232686979</c:v>
                </c:pt>
                <c:pt idx="62">
                  <c:v>16.777408637873751</c:v>
                </c:pt>
              </c:numCache>
            </c:numRef>
          </c:val>
          <c:extLst>
            <c:ext xmlns:c16="http://schemas.microsoft.com/office/drawing/2014/chart" uri="{C3380CC4-5D6E-409C-BE32-E72D297353CC}">
              <c16:uniqueId val="{00000003-9C53-48C2-A194-54A87CD20494}"/>
            </c:ext>
          </c:extLst>
        </c:ser>
        <c:ser>
          <c:idx val="7"/>
          <c:order val="4"/>
          <c:tx>
            <c:strRef>
              <c:f>'5_ábra_chart'!$L$19</c:f>
              <c:strCache>
                <c:ptCount val="1"/>
                <c:pt idx="0">
                  <c:v>Weather</c:v>
                </c:pt>
              </c:strCache>
            </c:strRef>
          </c:tx>
          <c:spPr>
            <a:solidFill>
              <a:srgbClr val="009999"/>
            </a:solidFill>
            <a:ln w="25400">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'5_ábra_chart'!$L$21:$L$83</c:f>
              <c:numCache>
                <c:formatCode>#,##0</c:formatCode>
                <c:ptCount val="63"/>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pt idx="61">
                  <c:v>3.004474749627104</c:v>
                </c:pt>
                <c:pt idx="62">
                  <c:v>4.750830564784053</c:v>
                </c:pt>
              </c:numCache>
            </c:numRef>
          </c:val>
          <c:extLst>
            <c:ext xmlns:c16="http://schemas.microsoft.com/office/drawing/2014/chart" uri="{C3380CC4-5D6E-409C-BE32-E72D297353CC}">
              <c16:uniqueId val="{00000007-9C53-48C2-A194-54A87CD20494}"/>
            </c:ext>
          </c:extLst>
        </c:ser>
        <c:ser>
          <c:idx val="5"/>
          <c:order val="5"/>
          <c:tx>
            <c:strRef>
              <c:f>'5_ábra_chart'!$P$19</c:f>
              <c:strCache>
                <c:ptCount val="1"/>
                <c:pt idx="0">
                  <c:v>Other</c:v>
                </c:pt>
              </c:strCache>
            </c:strRef>
          </c:tx>
          <c:spPr>
            <a:solidFill>
              <a:srgbClr val="757171"/>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'5_ábra_chart'!$P$21:$P$83</c:f>
              <c:numCache>
                <c:formatCode>#,##0</c:formatCode>
                <c:ptCount val="63"/>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pt idx="61">
                  <c:v>15.192840400596635</c:v>
                </c:pt>
                <c:pt idx="62">
                  <c:v>16.212624584717609</c:v>
                </c:pt>
              </c:numCache>
            </c:numRef>
          </c:val>
          <c:extLst>
            <c:ext xmlns:c16="http://schemas.microsoft.com/office/drawing/2014/chart" uri="{C3380CC4-5D6E-409C-BE32-E72D297353CC}">
              <c16:uniqueId val="{00000004-9C53-48C2-A194-54A87CD20494}"/>
            </c:ext>
          </c:extLst>
        </c:ser>
        <c:ser>
          <c:idx val="0"/>
          <c:order val="6"/>
          <c:tx>
            <c:strRef>
              <c:f>'5_ábra_chart'!$J$19</c:f>
              <c:strCache>
                <c:ptCount val="1"/>
                <c:pt idx="0">
                  <c:v>None</c:v>
                </c:pt>
              </c:strCache>
            </c:strRef>
          </c:tx>
          <c:spPr>
            <a:solidFill>
              <a:srgbClr val="E7E6E6"/>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'5_ábra_chart'!$J$21:$J$83</c:f>
              <c:numCache>
                <c:formatCode>#,##0</c:formatCode>
                <c:ptCount val="63"/>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pt idx="61">
                  <c:v>1.896441508629874</c:v>
                </c:pt>
                <c:pt idx="62">
                  <c:v>4.5514950166112955</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lumMod val="15000"/>
          <a:lumOff val="85000"/>
        </a:sysClr>
      </a:solid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'6_ábra_chart'!$F$11</c:f>
              <c:strCache>
                <c:ptCount val="1"/>
                <c:pt idx="0">
                  <c:v>Feldolgozóipar</c:v>
                </c:pt>
              </c:strCache>
            </c:strRef>
          </c:tx>
          <c:spPr>
            <a:ln w="28575" cap="rnd">
              <a:solidFill>
                <a:srgbClr val="71AD47"/>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'6_ábra_chart'!$F$12:$F$89</c:f>
              <c:numCache>
                <c:formatCode>#\ ##0.0</c:formatCode>
                <c:ptCount val="78"/>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215.80352442253388</c:v>
                </c:pt>
                <c:pt idx="73">
                  <c:v>228.57984481546643</c:v>
                </c:pt>
                <c:pt idx="74">
                  <c:v>239.70015384907094</c:v>
                </c:pt>
                <c:pt idx="75">
                  <c:v>233.18661402945091</c:v>
                </c:pt>
                <c:pt idx="76">
                  <c:v>236.55117063887451</c:v>
                </c:pt>
                <c:pt idx="77">
                  <c:v>231.00363497425482</c:v>
                </c:pt>
              </c:numCache>
            </c:numRef>
          </c:val>
          <c:smooth val="0"/>
          <c:extLst>
            <c:ext xmlns:c16="http://schemas.microsoft.com/office/drawing/2014/chart" uri="{C3380CC4-5D6E-409C-BE32-E72D297353CC}">
              <c16:uniqueId val="{00000000-2D4A-4CE1-8E47-9CC638D575C4}"/>
            </c:ext>
          </c:extLst>
        </c:ser>
        <c:ser>
          <c:idx val="1"/>
          <c:order val="1"/>
          <c:tx>
            <c:strRef>
              <c:f>'6_ábra_chart'!$G$11</c:f>
              <c:strCache>
                <c:ptCount val="1"/>
                <c:pt idx="0">
                  <c:v>Kereskedelem</c:v>
                </c:pt>
              </c:strCache>
            </c:strRef>
          </c:tx>
          <c:spPr>
            <a:ln w="28575" cap="rnd">
              <a:solidFill>
                <a:srgbClr val="53CBFF"/>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'6_ábra_chart'!$G$12:$G$89</c:f>
              <c:numCache>
                <c:formatCode>#\ ##0.0</c:formatCode>
                <c:ptCount val="78"/>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145.74681936778603</c:v>
                </c:pt>
                <c:pt idx="73">
                  <c:v>146.28936315556757</c:v>
                </c:pt>
                <c:pt idx="74">
                  <c:v>146.39663219031831</c:v>
                </c:pt>
                <c:pt idx="75">
                  <c:v>144.7144954309729</c:v>
                </c:pt>
                <c:pt idx="76">
                  <c:v>145.56736580541681</c:v>
                </c:pt>
                <c:pt idx="77">
                  <c:v>139.90674993486107</c:v>
                </c:pt>
              </c:numCache>
            </c:numRef>
          </c:val>
          <c:smooth val="0"/>
          <c:extLst>
            <c:ext xmlns:c16="http://schemas.microsoft.com/office/drawing/2014/chart" uri="{C3380CC4-5D6E-409C-BE32-E72D297353CC}">
              <c16:uniqueId val="{00000001-2D4A-4CE1-8E47-9CC638D575C4}"/>
            </c:ext>
          </c:extLst>
        </c:ser>
        <c:ser>
          <c:idx val="2"/>
          <c:order val="2"/>
          <c:tx>
            <c:strRef>
              <c:f>'6_ábra_chart'!$H$11</c:f>
              <c:strCache>
                <c:ptCount val="1"/>
                <c:pt idx="0">
                  <c:v>Logisztika</c:v>
                </c:pt>
              </c:strCache>
            </c:strRef>
          </c:tx>
          <c:spPr>
            <a:ln w="28575" cap="rnd">
              <a:solidFill>
                <a:srgbClr val="AEAAAA"/>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'6_ábra_chart'!$H$12:$H$89</c:f>
              <c:numCache>
                <c:formatCode>#\ ##0.0</c:formatCode>
                <c:ptCount val="78"/>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152.58718619342062</c:v>
                </c:pt>
                <c:pt idx="73">
                  <c:v>156.19276431902068</c:v>
                </c:pt>
                <c:pt idx="74">
                  <c:v>161.52540966937428</c:v>
                </c:pt>
                <c:pt idx="75">
                  <c:v>161.62147242822036</c:v>
                </c:pt>
                <c:pt idx="76">
                  <c:v>160.91388594654109</c:v>
                </c:pt>
                <c:pt idx="77">
                  <c:v>157.92425909141869</c:v>
                </c:pt>
              </c:numCache>
            </c:numRef>
          </c:val>
          <c:smooth val="0"/>
          <c:extLst>
            <c:ext xmlns:c16="http://schemas.microsoft.com/office/drawing/2014/chart" uri="{C3380CC4-5D6E-409C-BE32-E72D297353CC}">
              <c16:uniqueId val="{00000002-2D4A-4CE1-8E47-9CC638D575C4}"/>
            </c:ext>
          </c:extLst>
        </c:ser>
        <c:ser>
          <c:idx val="3"/>
          <c:order val="3"/>
          <c:tx>
            <c:strRef>
              <c:f>'6_ábra_chart'!$I$11</c:f>
              <c:strCache>
                <c:ptCount val="1"/>
                <c:pt idx="0">
                  <c:v>IKT szektor</c:v>
                </c:pt>
              </c:strCache>
            </c:strRef>
          </c:tx>
          <c:spPr>
            <a:ln w="28575" cap="rnd">
              <a:solidFill>
                <a:srgbClr val="0C2148"/>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'6_ábra_chart'!$I$12:$I$89</c:f>
              <c:numCache>
                <c:formatCode>#\ ##0.0</c:formatCode>
                <c:ptCount val="78"/>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120.19054342855149</c:v>
                </c:pt>
                <c:pt idx="73">
                  <c:v>120.03758883110375</c:v>
                </c:pt>
                <c:pt idx="74">
                  <c:v>118.36709554510773</c:v>
                </c:pt>
                <c:pt idx="75">
                  <c:v>109.1803350892566</c:v>
                </c:pt>
                <c:pt idx="76">
                  <c:v>114.37618255858183</c:v>
                </c:pt>
                <c:pt idx="77">
                  <c:v>116.0379322354616</c:v>
                </c:pt>
              </c:numCache>
            </c:numRef>
          </c:val>
          <c:smooth val="0"/>
          <c:extLst>
            <c:ext xmlns:c16="http://schemas.microsoft.com/office/drawing/2014/chart" uri="{C3380CC4-5D6E-409C-BE32-E72D297353CC}">
              <c16:uniqueId val="{00000003-2D4A-4CE1-8E47-9CC638D575C4}"/>
            </c:ext>
          </c:extLst>
        </c:ser>
        <c:ser>
          <c:idx val="4"/>
          <c:order val="4"/>
          <c:tx>
            <c:strRef>
              <c:f>'6_ábra_chart'!$J$11</c:f>
              <c:strCache>
                <c:ptCount val="1"/>
                <c:pt idx="0">
                  <c:v>Pénzügyi</c:v>
                </c:pt>
              </c:strCache>
            </c:strRef>
          </c:tx>
          <c:spPr>
            <a:ln w="28575" cap="rnd">
              <a:solidFill>
                <a:srgbClr val="DA0000"/>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'6_ábra_chart'!$J$12:$J$89</c:f>
              <c:numCache>
                <c:formatCode>#\ ##0.0</c:formatCode>
                <c:ptCount val="78"/>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99.096977825620868</c:v>
                </c:pt>
                <c:pt idx="73">
                  <c:v>105.46496602596645</c:v>
                </c:pt>
                <c:pt idx="74">
                  <c:v>111.83044034333454</c:v>
                </c:pt>
                <c:pt idx="75">
                  <c:v>111.82219184635971</c:v>
                </c:pt>
                <c:pt idx="76">
                  <c:v>97.649067757718441</c:v>
                </c:pt>
                <c:pt idx="77">
                  <c:v>89.47784898389844</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'6_ábra_chart'!$F$10</c:f>
              <c:strCache>
                <c:ptCount val="1"/>
                <c:pt idx="0">
                  <c:v>Manufacturing</c:v>
                </c:pt>
              </c:strCache>
            </c:strRef>
          </c:tx>
          <c:spPr>
            <a:ln w="28575" cap="rnd">
              <a:solidFill>
                <a:srgbClr val="71AD47"/>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'6_ábra_chart'!$F$12:$F$89</c:f>
              <c:numCache>
                <c:formatCode>#\ ##0.0</c:formatCode>
                <c:ptCount val="78"/>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215.80352442253388</c:v>
                </c:pt>
                <c:pt idx="73">
                  <c:v>228.57984481546643</c:v>
                </c:pt>
                <c:pt idx="74">
                  <c:v>239.70015384907094</c:v>
                </c:pt>
                <c:pt idx="75">
                  <c:v>233.18661402945091</c:v>
                </c:pt>
                <c:pt idx="76">
                  <c:v>236.55117063887451</c:v>
                </c:pt>
                <c:pt idx="77">
                  <c:v>231.00363497425482</c:v>
                </c:pt>
              </c:numCache>
            </c:numRef>
          </c:val>
          <c:smooth val="0"/>
          <c:extLst>
            <c:ext xmlns:c16="http://schemas.microsoft.com/office/drawing/2014/chart" uri="{C3380CC4-5D6E-409C-BE32-E72D297353CC}">
              <c16:uniqueId val="{00000000-3162-4D8A-85E7-E919207B6C0F}"/>
            </c:ext>
          </c:extLst>
        </c:ser>
        <c:ser>
          <c:idx val="1"/>
          <c:order val="1"/>
          <c:tx>
            <c:strRef>
              <c:f>'6_ábra_chart'!$G$10</c:f>
              <c:strCache>
                <c:ptCount val="1"/>
                <c:pt idx="0">
                  <c:v>Trade</c:v>
                </c:pt>
              </c:strCache>
            </c:strRef>
          </c:tx>
          <c:spPr>
            <a:ln w="28575" cap="rnd">
              <a:solidFill>
                <a:srgbClr val="53CBFF"/>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'6_ábra_chart'!$G$12:$G$89</c:f>
              <c:numCache>
                <c:formatCode>#\ ##0.0</c:formatCode>
                <c:ptCount val="78"/>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145.74681936778603</c:v>
                </c:pt>
                <c:pt idx="73">
                  <c:v>146.28936315556757</c:v>
                </c:pt>
                <c:pt idx="74">
                  <c:v>146.39663219031831</c:v>
                </c:pt>
                <c:pt idx="75">
                  <c:v>144.7144954309729</c:v>
                </c:pt>
                <c:pt idx="76">
                  <c:v>145.56736580541681</c:v>
                </c:pt>
                <c:pt idx="77">
                  <c:v>139.90674993486107</c:v>
                </c:pt>
              </c:numCache>
            </c:numRef>
          </c:val>
          <c:smooth val="0"/>
          <c:extLst>
            <c:ext xmlns:c16="http://schemas.microsoft.com/office/drawing/2014/chart" uri="{C3380CC4-5D6E-409C-BE32-E72D297353CC}">
              <c16:uniqueId val="{00000001-3162-4D8A-85E7-E919207B6C0F}"/>
            </c:ext>
          </c:extLst>
        </c:ser>
        <c:ser>
          <c:idx val="2"/>
          <c:order val="2"/>
          <c:tx>
            <c:strRef>
              <c:f>'6_ábra_chart'!$H$10</c:f>
              <c:strCache>
                <c:ptCount val="1"/>
                <c:pt idx="0">
                  <c:v>Logistics</c:v>
                </c:pt>
              </c:strCache>
            </c:strRef>
          </c:tx>
          <c:spPr>
            <a:ln w="28575" cap="rnd">
              <a:solidFill>
                <a:srgbClr val="AEAAAA"/>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'6_ábra_chart'!$H$12:$H$89</c:f>
              <c:numCache>
                <c:formatCode>#\ ##0.0</c:formatCode>
                <c:ptCount val="78"/>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152.58718619342062</c:v>
                </c:pt>
                <c:pt idx="73">
                  <c:v>156.19276431902068</c:v>
                </c:pt>
                <c:pt idx="74">
                  <c:v>161.52540966937428</c:v>
                </c:pt>
                <c:pt idx="75">
                  <c:v>161.62147242822036</c:v>
                </c:pt>
                <c:pt idx="76">
                  <c:v>160.91388594654109</c:v>
                </c:pt>
                <c:pt idx="77">
                  <c:v>157.92425909141869</c:v>
                </c:pt>
              </c:numCache>
            </c:numRef>
          </c:val>
          <c:smooth val="0"/>
          <c:extLst>
            <c:ext xmlns:c16="http://schemas.microsoft.com/office/drawing/2014/chart" uri="{C3380CC4-5D6E-409C-BE32-E72D297353CC}">
              <c16:uniqueId val="{00000002-3162-4D8A-85E7-E919207B6C0F}"/>
            </c:ext>
          </c:extLst>
        </c:ser>
        <c:ser>
          <c:idx val="3"/>
          <c:order val="3"/>
          <c:tx>
            <c:strRef>
              <c:f>'6_ábra_chart'!$I$10</c:f>
              <c:strCache>
                <c:ptCount val="1"/>
                <c:pt idx="0">
                  <c:v>ICT</c:v>
                </c:pt>
              </c:strCache>
            </c:strRef>
          </c:tx>
          <c:spPr>
            <a:ln w="28575" cap="rnd">
              <a:solidFill>
                <a:srgbClr val="0C2148"/>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'6_ábra_chart'!$I$12:$I$89</c:f>
              <c:numCache>
                <c:formatCode>#\ ##0.0</c:formatCode>
                <c:ptCount val="78"/>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120.19054342855149</c:v>
                </c:pt>
                <c:pt idx="73">
                  <c:v>120.03758883110375</c:v>
                </c:pt>
                <c:pt idx="74">
                  <c:v>118.36709554510773</c:v>
                </c:pt>
                <c:pt idx="75">
                  <c:v>109.1803350892566</c:v>
                </c:pt>
                <c:pt idx="76">
                  <c:v>114.37618255858183</c:v>
                </c:pt>
                <c:pt idx="77">
                  <c:v>116.0379322354616</c:v>
                </c:pt>
              </c:numCache>
            </c:numRef>
          </c:val>
          <c:smooth val="0"/>
          <c:extLst>
            <c:ext xmlns:c16="http://schemas.microsoft.com/office/drawing/2014/chart" uri="{C3380CC4-5D6E-409C-BE32-E72D297353CC}">
              <c16:uniqueId val="{00000003-3162-4D8A-85E7-E919207B6C0F}"/>
            </c:ext>
          </c:extLst>
        </c:ser>
        <c:ser>
          <c:idx val="4"/>
          <c:order val="4"/>
          <c:tx>
            <c:strRef>
              <c:f>'6_ábra_chart'!$J$10</c:f>
              <c:strCache>
                <c:ptCount val="1"/>
                <c:pt idx="0">
                  <c:v>Financial services</c:v>
                </c:pt>
              </c:strCache>
            </c:strRef>
          </c:tx>
          <c:spPr>
            <a:ln w="28575" cap="rnd">
              <a:solidFill>
                <a:srgbClr val="DA0000"/>
              </a:solidFill>
              <a:round/>
            </a:ln>
            <a:effectLst/>
          </c:spPr>
          <c:marker>
            <c:symbol val="none"/>
          </c:marker>
          <c:cat>
            <c:numRef>
              <c:f>'6_ábra_chart'!$D$12:$D$89</c:f>
              <c:numCache>
                <c:formatCode>General</c:formatCode>
                <c:ptCount val="7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'6_ábra_chart'!$J$12:$J$89</c:f>
              <c:numCache>
                <c:formatCode>#\ ##0.0</c:formatCode>
                <c:ptCount val="78"/>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99.096977825620868</c:v>
                </c:pt>
                <c:pt idx="73">
                  <c:v>105.46496602596645</c:v>
                </c:pt>
                <c:pt idx="74">
                  <c:v>111.83044034333454</c:v>
                </c:pt>
                <c:pt idx="75">
                  <c:v>111.82219184635971</c:v>
                </c:pt>
                <c:pt idx="76">
                  <c:v>97.649067757718441</c:v>
                </c:pt>
                <c:pt idx="77">
                  <c:v>89.47784898389844</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'7_ábra_chart'!$D$13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'7_ábra_chart'!$C$15:$C$105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'7_ábra_chart'!$D$15:$D$105</c:f>
              <c:numCache>
                <c:formatCode>0.0</c:formatCode>
                <c:ptCount val="91"/>
                <c:pt idx="0">
                  <c:v>-3.9278718787339955</c:v>
                </c:pt>
                <c:pt idx="1">
                  <c:v>-2.5998746480275088</c:v>
                </c:pt>
                <c:pt idx="2">
                  <c:v>-1.1796559181027391</c:v>
                </c:pt>
                <c:pt idx="3">
                  <c:v>2.1525649861999341E-2</c:v>
                </c:pt>
                <c:pt idx="4">
                  <c:v>1.9487673743147127</c:v>
                </c:pt>
                <c:pt idx="5">
                  <c:v>-0.72263747896937502</c:v>
                </c:pt>
                <c:pt idx="6">
                  <c:v>3.0618698588894944</c:v>
                </c:pt>
                <c:pt idx="7">
                  <c:v>3.1546500147587153</c:v>
                </c:pt>
                <c:pt idx="8">
                  <c:v>3.2882042958124202</c:v>
                </c:pt>
                <c:pt idx="9">
                  <c:v>5.0427382968426713</c:v>
                </c:pt>
                <c:pt idx="10">
                  <c:v>6.1354560075928219</c:v>
                </c:pt>
                <c:pt idx="11">
                  <c:v>4.3406518351475825</c:v>
                </c:pt>
                <c:pt idx="12">
                  <c:v>5.9338688139439171</c:v>
                </c:pt>
                <c:pt idx="13">
                  <c:v>6.5431314095924193</c:v>
                </c:pt>
                <c:pt idx="14">
                  <c:v>6.0779456892975361</c:v>
                </c:pt>
                <c:pt idx="15">
                  <c:v>8.236743525333722</c:v>
                </c:pt>
                <c:pt idx="16">
                  <c:v>3.4743734810636937</c:v>
                </c:pt>
                <c:pt idx="17">
                  <c:v>4.0269763449756795</c:v>
                </c:pt>
                <c:pt idx="18">
                  <c:v>2.6777318566870747</c:v>
                </c:pt>
                <c:pt idx="19">
                  <c:v>2.5848669726278075</c:v>
                </c:pt>
                <c:pt idx="20">
                  <c:v>5.0009562681628665</c:v>
                </c:pt>
                <c:pt idx="21">
                  <c:v>3.9784965293161889</c:v>
                </c:pt>
                <c:pt idx="22">
                  <c:v>4.8513086263597245</c:v>
                </c:pt>
                <c:pt idx="23">
                  <c:v>5.2802835848773384</c:v>
                </c:pt>
                <c:pt idx="24">
                  <c:v>7.8153539797924054</c:v>
                </c:pt>
                <c:pt idx="25">
                  <c:v>6.2024870244952126</c:v>
                </c:pt>
                <c:pt idx="26">
                  <c:v>6.4696781020852967</c:v>
                </c:pt>
                <c:pt idx="27">
                  <c:v>3.4629591261675046</c:v>
                </c:pt>
                <c:pt idx="28">
                  <c:v>3.2575124691511519</c:v>
                </c:pt>
                <c:pt idx="29">
                  <c:v>6.7546161802459039</c:v>
                </c:pt>
                <c:pt idx="30">
                  <c:v>6.4259646672125257</c:v>
                </c:pt>
                <c:pt idx="31">
                  <c:v>3.4628529449341983</c:v>
                </c:pt>
                <c:pt idx="32">
                  <c:v>3.4773428510342654</c:v>
                </c:pt>
                <c:pt idx="33">
                  <c:v>3.9581691414954747</c:v>
                </c:pt>
                <c:pt idx="34">
                  <c:v>4.303707895393714</c:v>
                </c:pt>
                <c:pt idx="35">
                  <c:v>4.9692581366667383</c:v>
                </c:pt>
                <c:pt idx="36">
                  <c:v>3.1210436835963975</c:v>
                </c:pt>
                <c:pt idx="37">
                  <c:v>7.8975129421814358</c:v>
                </c:pt>
                <c:pt idx="38">
                  <c:v>4.9873346893269002</c:v>
                </c:pt>
                <c:pt idx="39">
                  <c:v>5.4182178926144786</c:v>
                </c:pt>
                <c:pt idx="40">
                  <c:v>7.7665705696186222</c:v>
                </c:pt>
                <c:pt idx="41">
                  <c:v>6.3649431207591078</c:v>
                </c:pt>
                <c:pt idx="42">
                  <c:v>2.5518786560671884</c:v>
                </c:pt>
                <c:pt idx="43">
                  <c:v>6.3180954923301158</c:v>
                </c:pt>
                <c:pt idx="44">
                  <c:v>4.1183651078376045</c:v>
                </c:pt>
                <c:pt idx="45">
                  <c:v>1.9697580645161423</c:v>
                </c:pt>
                <c:pt idx="46">
                  <c:v>4.8494234137206575</c:v>
                </c:pt>
                <c:pt idx="47">
                  <c:v>3.4351480841123845</c:v>
                </c:pt>
                <c:pt idx="48">
                  <c:v>5.8445814438153434</c:v>
                </c:pt>
                <c:pt idx="49">
                  <c:v>0.9999305004986212</c:v>
                </c:pt>
                <c:pt idx="50">
                  <c:v>5.5474973957543057</c:v>
                </c:pt>
                <c:pt idx="51">
                  <c:v>3.5155741061623189</c:v>
                </c:pt>
                <c:pt idx="52">
                  <c:v>8.1615384803463087</c:v>
                </c:pt>
                <c:pt idx="53">
                  <c:v>5.2790641552121542</c:v>
                </c:pt>
                <c:pt idx="54">
                  <c:v>4.5027409697027281</c:v>
                </c:pt>
                <c:pt idx="55">
                  <c:v>4.2997606945699829</c:v>
                </c:pt>
                <c:pt idx="56">
                  <c:v>5.6974322110640969</c:v>
                </c:pt>
                <c:pt idx="57">
                  <c:v>4.7458016043040487</c:v>
                </c:pt>
                <c:pt idx="58">
                  <c:v>6.9626444858378278</c:v>
                </c:pt>
                <c:pt idx="59">
                  <c:v>5.5741329798126458</c:v>
                </c:pt>
                <c:pt idx="60">
                  <c:v>10.043790926210619</c:v>
                </c:pt>
                <c:pt idx="61">
                  <c:v>7.694689271498163</c:v>
                </c:pt>
                <c:pt idx="62">
                  <c:v>6.4862638352519468</c:v>
                </c:pt>
                <c:pt idx="63">
                  <c:v>6.5759751133866189</c:v>
                </c:pt>
                <c:pt idx="64">
                  <c:v>7.7436881720310993</c:v>
                </c:pt>
                <c:pt idx="65">
                  <c:v>7.5969688973620606</c:v>
                </c:pt>
                <c:pt idx="66">
                  <c:v>7.0020396403946989</c:v>
                </c:pt>
                <c:pt idx="67">
                  <c:v>7.2916296964924641</c:v>
                </c:pt>
                <c:pt idx="68">
                  <c:v>4.9169991916600395</c:v>
                </c:pt>
                <c:pt idx="69">
                  <c:v>7.8536016286947756</c:v>
                </c:pt>
                <c:pt idx="70">
                  <c:v>5.9615526278657711</c:v>
                </c:pt>
                <c:pt idx="71">
                  <c:v>3.9304340322797913</c:v>
                </c:pt>
                <c:pt idx="72">
                  <c:v>6.026368213847249</c:v>
                </c:pt>
                <c:pt idx="73">
                  <c:v>9.4504045535378793</c:v>
                </c:pt>
                <c:pt idx="74">
                  <c:v>6.1812000641745755</c:v>
                </c:pt>
                <c:pt idx="75">
                  <c:v>9.1769882182808118</c:v>
                </c:pt>
                <c:pt idx="76">
                  <c:v>4.103141122111424</c:v>
                </c:pt>
                <c:pt idx="77">
                  <c:v>4.336087226283496</c:v>
                </c:pt>
                <c:pt idx="78">
                  <c:v>7.5803111015158464</c:v>
                </c:pt>
                <c:pt idx="79">
                  <c:v>5.548238274338587</c:v>
                </c:pt>
                <c:pt idx="80">
                  <c:v>7.1118028237917201</c:v>
                </c:pt>
                <c:pt idx="81">
                  <c:v>7.4450941850635388</c:v>
                </c:pt>
                <c:pt idx="82">
                  <c:v>6.7339714721535273</c:v>
                </c:pt>
                <c:pt idx="83">
                  <c:v>7.7245121832172572</c:v>
                </c:pt>
                <c:pt idx="84">
                  <c:v>8.7510258796319533</c:v>
                </c:pt>
                <c:pt idx="85">
                  <c:v>11.211327081931358</c:v>
                </c:pt>
                <c:pt idx="86">
                  <c:v>3.868962086234589</c:v>
                </c:pt>
                <c:pt idx="87">
                  <c:v>-11.576576094995389</c:v>
                </c:pt>
                <c:pt idx="88">
                  <c:v>-4.0752456769791223</c:v>
                </c:pt>
                <c:pt idx="89">
                  <c:v>0.2856511698884816</c:v>
                </c:pt>
                <c:pt idx="90">
                  <c:v>0.43482736743185058</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'7_ábra_chart'!$E$13</c:f>
              <c:strCache>
                <c:ptCount val="1"/>
                <c:pt idx="0">
                  <c:v>Reál nettó keresettömeg</c:v>
                </c:pt>
              </c:strCache>
            </c:strRef>
          </c:tx>
          <c:spPr>
            <a:ln w="28575">
              <a:solidFill>
                <a:schemeClr val="tx2"/>
              </a:solidFill>
            </a:ln>
          </c:spPr>
          <c:marker>
            <c:symbol val="none"/>
          </c:marker>
          <c:cat>
            <c:numRef>
              <c:f>'7_ábra_chart'!$C$15:$C$105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'7_ábra_chart'!$E$15:$E$105</c:f>
              <c:numCache>
                <c:formatCode>0.0</c:formatCode>
                <c:ptCount val="91"/>
                <c:pt idx="0">
                  <c:v>0.84644594785547156</c:v>
                </c:pt>
                <c:pt idx="1">
                  <c:v>-0.4156297072852766</c:v>
                </c:pt>
                <c:pt idx="2">
                  <c:v>1.4556365278579619</c:v>
                </c:pt>
                <c:pt idx="3">
                  <c:v>4.0795986086621667</c:v>
                </c:pt>
                <c:pt idx="4">
                  <c:v>3.1914636109492847</c:v>
                </c:pt>
                <c:pt idx="5">
                  <c:v>4.3310399837406521</c:v>
                </c:pt>
                <c:pt idx="6">
                  <c:v>2.5323020117254771</c:v>
                </c:pt>
                <c:pt idx="7">
                  <c:v>5.5757591559898003</c:v>
                </c:pt>
                <c:pt idx="8">
                  <c:v>5.9119899258637503</c:v>
                </c:pt>
                <c:pt idx="9">
                  <c:v>6.5377327898499686</c:v>
                </c:pt>
                <c:pt idx="10">
                  <c:v>8.6417589145427769</c:v>
                </c:pt>
                <c:pt idx="11">
                  <c:v>5.5177821899347492</c:v>
                </c:pt>
                <c:pt idx="12">
                  <c:v>9.7419655254353756</c:v>
                </c:pt>
                <c:pt idx="13">
                  <c:v>11.057082277260392</c:v>
                </c:pt>
                <c:pt idx="14">
                  <c:v>10.180869691624125</c:v>
                </c:pt>
                <c:pt idx="15">
                  <c:v>9.8276980840347647</c:v>
                </c:pt>
                <c:pt idx="16">
                  <c:v>7.4681694509455525</c:v>
                </c:pt>
                <c:pt idx="17">
                  <c:v>8.1853381292948058</c:v>
                </c:pt>
                <c:pt idx="18">
                  <c:v>8.9743914813162746</c:v>
                </c:pt>
                <c:pt idx="19">
                  <c:v>7.5424752741631806</c:v>
                </c:pt>
                <c:pt idx="20">
                  <c:v>8.7985543830258308</c:v>
                </c:pt>
                <c:pt idx="21">
                  <c:v>8.7758076070827826</c:v>
                </c:pt>
                <c:pt idx="22">
                  <c:v>5.6300976573015333</c:v>
                </c:pt>
                <c:pt idx="23">
                  <c:v>10.886722358177451</c:v>
                </c:pt>
                <c:pt idx="24">
                  <c:v>7.2100710203841061</c:v>
                </c:pt>
                <c:pt idx="25">
                  <c:v>5.9079466303725781</c:v>
                </c:pt>
                <c:pt idx="26">
                  <c:v>5.8820059340906283</c:v>
                </c:pt>
                <c:pt idx="27">
                  <c:v>5.0563940829954248</c:v>
                </c:pt>
                <c:pt idx="28">
                  <c:v>6.7414943827053264</c:v>
                </c:pt>
                <c:pt idx="29">
                  <c:v>6.892568385938219</c:v>
                </c:pt>
                <c:pt idx="30">
                  <c:v>6.6621248175780892</c:v>
                </c:pt>
                <c:pt idx="31">
                  <c:v>8.0439126441351476</c:v>
                </c:pt>
                <c:pt idx="32">
                  <c:v>7.9199463452963386</c:v>
                </c:pt>
                <c:pt idx="33">
                  <c:v>8.463099558796074</c:v>
                </c:pt>
                <c:pt idx="34">
                  <c:v>8.6723019811223168</c:v>
                </c:pt>
                <c:pt idx="35">
                  <c:v>8.6545156157649075</c:v>
                </c:pt>
                <c:pt idx="36">
                  <c:v>10.073022032658471</c:v>
                </c:pt>
                <c:pt idx="37">
                  <c:v>11.395499292678977</c:v>
                </c:pt>
                <c:pt idx="38">
                  <c:v>11.832819400720581</c:v>
                </c:pt>
                <c:pt idx="39">
                  <c:v>11.835388402956724</c:v>
                </c:pt>
                <c:pt idx="40">
                  <c:v>12.360148433260989</c:v>
                </c:pt>
                <c:pt idx="41">
                  <c:v>11.33799221872232</c:v>
                </c:pt>
                <c:pt idx="42">
                  <c:v>11.664580578586765</c:v>
                </c:pt>
                <c:pt idx="43">
                  <c:v>12.040158659301255</c:v>
                </c:pt>
                <c:pt idx="44">
                  <c:v>11.461616291531172</c:v>
                </c:pt>
                <c:pt idx="45">
                  <c:v>10.036712296763483</c:v>
                </c:pt>
                <c:pt idx="46">
                  <c:v>12.461369564570447</c:v>
                </c:pt>
                <c:pt idx="47">
                  <c:v>9.573511800293133</c:v>
                </c:pt>
                <c:pt idx="48">
                  <c:v>9.9056748166091069</c:v>
                </c:pt>
                <c:pt idx="49">
                  <c:v>9.6427465846774965</c:v>
                </c:pt>
                <c:pt idx="50">
                  <c:v>10.841060278539416</c:v>
                </c:pt>
                <c:pt idx="51">
                  <c:v>11.659383719232295</c:v>
                </c:pt>
                <c:pt idx="52">
                  <c:v>11.406228967017256</c:v>
                </c:pt>
                <c:pt idx="53">
                  <c:v>12.769463058366753</c:v>
                </c:pt>
                <c:pt idx="54">
                  <c:v>11.486089738256084</c:v>
                </c:pt>
                <c:pt idx="55">
                  <c:v>11.825252717072132</c:v>
                </c:pt>
                <c:pt idx="56">
                  <c:v>12.070865435209541</c:v>
                </c:pt>
                <c:pt idx="57">
                  <c:v>12.143785554336333</c:v>
                </c:pt>
                <c:pt idx="58">
                  <c:v>11.045109398706174</c:v>
                </c:pt>
                <c:pt idx="59">
                  <c:v>13.215262548057055</c:v>
                </c:pt>
                <c:pt idx="60">
                  <c:v>12.11227240332687</c:v>
                </c:pt>
                <c:pt idx="61">
                  <c:v>10.679005362501371</c:v>
                </c:pt>
                <c:pt idx="62">
                  <c:v>10.952353599211847</c:v>
                </c:pt>
                <c:pt idx="63">
                  <c:v>11.066105123811653</c:v>
                </c:pt>
                <c:pt idx="64">
                  <c:v>9.4618735213602463</c:v>
                </c:pt>
                <c:pt idx="65">
                  <c:v>8.8299237754400508</c:v>
                </c:pt>
                <c:pt idx="66">
                  <c:v>9.9498495137067238</c:v>
                </c:pt>
                <c:pt idx="67">
                  <c:v>7.6812300197796759</c:v>
                </c:pt>
                <c:pt idx="68">
                  <c:v>7.5551965875184237</c:v>
                </c:pt>
                <c:pt idx="69">
                  <c:v>8.1881432232362243</c:v>
                </c:pt>
                <c:pt idx="70">
                  <c:v>7.9348807345795933</c:v>
                </c:pt>
                <c:pt idx="71">
                  <c:v>7.7168199330128573</c:v>
                </c:pt>
                <c:pt idx="72">
                  <c:v>8.8932989343408764</c:v>
                </c:pt>
                <c:pt idx="73">
                  <c:v>10.299629948614594</c:v>
                </c:pt>
                <c:pt idx="74">
                  <c:v>8.4074362024011862</c:v>
                </c:pt>
                <c:pt idx="75">
                  <c:v>6.703994958534139</c:v>
                </c:pt>
                <c:pt idx="76">
                  <c:v>8.9771663927252376</c:v>
                </c:pt>
                <c:pt idx="77">
                  <c:v>7.5211174213569763</c:v>
                </c:pt>
                <c:pt idx="78">
                  <c:v>8.0316105789716801</c:v>
                </c:pt>
                <c:pt idx="79">
                  <c:v>9.1568830761256379</c:v>
                </c:pt>
                <c:pt idx="80">
                  <c:v>9.2609136353023445</c:v>
                </c:pt>
                <c:pt idx="81">
                  <c:v>8.8754448026529218</c:v>
                </c:pt>
                <c:pt idx="82">
                  <c:v>9.5515126285458507</c:v>
                </c:pt>
                <c:pt idx="83">
                  <c:v>8.6847745693233236</c:v>
                </c:pt>
                <c:pt idx="84">
                  <c:v>4.7145942303623372</c:v>
                </c:pt>
                <c:pt idx="85">
                  <c:v>4.5098437510695106</c:v>
                </c:pt>
                <c:pt idx="86">
                  <c:v>4.3364873316932773</c:v>
                </c:pt>
                <c:pt idx="87">
                  <c:v>-2.3977280465349651</c:v>
                </c:pt>
                <c:pt idx="88">
                  <c:v>-1.8469358606870827</c:v>
                </c:pt>
                <c:pt idx="89">
                  <c:v>3.1953835832781721</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'7_ábra_chart'!$F$13</c:f>
              <c:strCache>
                <c:ptCount val="1"/>
                <c:pt idx="0">
                  <c:v>Fogyasztói bizalmi mutató (jobb tengely)</c:v>
                </c:pt>
              </c:strCache>
            </c:strRef>
          </c:tx>
          <c:spPr>
            <a:ln w="25400">
              <a:solidFill>
                <a:schemeClr val="accent1"/>
              </a:solidFill>
              <a:prstDash val="solid"/>
            </a:ln>
          </c:spPr>
          <c:marker>
            <c:symbol val="none"/>
          </c:marker>
          <c:cat>
            <c:numRef>
              <c:f>'7_ábra_chart'!$C$15:$C$105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'7_ábra_chart'!$F$15:$F$105</c:f>
              <c:numCache>
                <c:formatCode>0.0</c:formatCode>
                <c:ptCount val="91"/>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15"/>
          <c:min val="-12"/>
        </c:scaling>
        <c:delete val="0"/>
        <c:axPos val="l"/>
        <c:majorGridlines>
          <c:spPr>
            <a:ln w="3175">
              <a:solidFill>
                <a:srgbClr val="BFBFBF"/>
              </a:solidFill>
              <a:prstDash val="sysDash"/>
            </a:ln>
          </c:spPr>
        </c:majorGridlines>
        <c:title>
          <c:tx>
            <c:rich>
              <a:bodyPr rot="0" vert="horz"/>
              <a:lstStyle/>
              <a:p>
                <a:pPr>
                  <a:defRPr/>
                </a:pPr>
                <a:r>
                  <a:rPr lang="hu-HU"/>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16448"/>
        <c:crosses val="autoZero"/>
        <c:crossBetween val="between"/>
        <c:majorUnit val="3"/>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80"/>
        </c:scaling>
        <c:delete val="0"/>
        <c:axPos val="r"/>
        <c:title>
          <c:tx>
            <c:rich>
              <a:bodyPr rot="0" vert="horz"/>
              <a:lstStyle/>
              <a:p>
                <a:pPr>
                  <a:defRPr/>
                </a:pPr>
                <a:r>
                  <a:rPr lang="hu-HU"/>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'7_ábra_chart'!$D$14</c:f>
              <c:strCache>
                <c:ptCount val="1"/>
                <c:pt idx="0">
                  <c:v>Retail sales</c:v>
                </c:pt>
              </c:strCache>
            </c:strRef>
          </c:tx>
          <c:spPr>
            <a:solidFill>
              <a:schemeClr val="accent1">
                <a:lumMod val="40000"/>
                <a:lumOff val="60000"/>
              </a:schemeClr>
            </a:solidFill>
            <a:ln w="12700">
              <a:noFill/>
              <a:prstDash val="solid"/>
            </a:ln>
          </c:spPr>
          <c:invertIfNegative val="0"/>
          <c:cat>
            <c:numRef>
              <c:f>'7_ábra_chart'!$C$15:$C$105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'7_ábra_chart'!$D$15:$D$105</c:f>
              <c:numCache>
                <c:formatCode>0.0</c:formatCode>
                <c:ptCount val="91"/>
                <c:pt idx="0">
                  <c:v>-3.9278718787339955</c:v>
                </c:pt>
                <c:pt idx="1">
                  <c:v>-2.5998746480275088</c:v>
                </c:pt>
                <c:pt idx="2">
                  <c:v>-1.1796559181027391</c:v>
                </c:pt>
                <c:pt idx="3">
                  <c:v>2.1525649861999341E-2</c:v>
                </c:pt>
                <c:pt idx="4">
                  <c:v>1.9487673743147127</c:v>
                </c:pt>
                <c:pt idx="5">
                  <c:v>-0.72263747896937502</c:v>
                </c:pt>
                <c:pt idx="6">
                  <c:v>3.0618698588894944</c:v>
                </c:pt>
                <c:pt idx="7">
                  <c:v>3.1546500147587153</c:v>
                </c:pt>
                <c:pt idx="8">
                  <c:v>3.2882042958124202</c:v>
                </c:pt>
                <c:pt idx="9">
                  <c:v>5.0427382968426713</c:v>
                </c:pt>
                <c:pt idx="10">
                  <c:v>6.1354560075928219</c:v>
                </c:pt>
                <c:pt idx="11">
                  <c:v>4.3406518351475825</c:v>
                </c:pt>
                <c:pt idx="12">
                  <c:v>5.9338688139439171</c:v>
                </c:pt>
                <c:pt idx="13">
                  <c:v>6.5431314095924193</c:v>
                </c:pt>
                <c:pt idx="14">
                  <c:v>6.0779456892975361</c:v>
                </c:pt>
                <c:pt idx="15">
                  <c:v>8.236743525333722</c:v>
                </c:pt>
                <c:pt idx="16">
                  <c:v>3.4743734810636937</c:v>
                </c:pt>
                <c:pt idx="17">
                  <c:v>4.0269763449756795</c:v>
                </c:pt>
                <c:pt idx="18">
                  <c:v>2.6777318566870747</c:v>
                </c:pt>
                <c:pt idx="19">
                  <c:v>2.5848669726278075</c:v>
                </c:pt>
                <c:pt idx="20">
                  <c:v>5.0009562681628665</c:v>
                </c:pt>
                <c:pt idx="21">
                  <c:v>3.9784965293161889</c:v>
                </c:pt>
                <c:pt idx="22">
                  <c:v>4.8513086263597245</c:v>
                </c:pt>
                <c:pt idx="23">
                  <c:v>5.2802835848773384</c:v>
                </c:pt>
                <c:pt idx="24">
                  <c:v>7.8153539797924054</c:v>
                </c:pt>
                <c:pt idx="25">
                  <c:v>6.2024870244952126</c:v>
                </c:pt>
                <c:pt idx="26">
                  <c:v>6.4696781020852967</c:v>
                </c:pt>
                <c:pt idx="27">
                  <c:v>3.4629591261675046</c:v>
                </c:pt>
                <c:pt idx="28">
                  <c:v>3.2575124691511519</c:v>
                </c:pt>
                <c:pt idx="29">
                  <c:v>6.7546161802459039</c:v>
                </c:pt>
                <c:pt idx="30">
                  <c:v>6.4259646672125257</c:v>
                </c:pt>
                <c:pt idx="31">
                  <c:v>3.4628529449341983</c:v>
                </c:pt>
                <c:pt idx="32">
                  <c:v>3.4773428510342654</c:v>
                </c:pt>
                <c:pt idx="33">
                  <c:v>3.9581691414954747</c:v>
                </c:pt>
                <c:pt idx="34">
                  <c:v>4.303707895393714</c:v>
                </c:pt>
                <c:pt idx="35">
                  <c:v>4.9692581366667383</c:v>
                </c:pt>
                <c:pt idx="36">
                  <c:v>3.1210436835963975</c:v>
                </c:pt>
                <c:pt idx="37">
                  <c:v>7.8975129421814358</c:v>
                </c:pt>
                <c:pt idx="38">
                  <c:v>4.9873346893269002</c:v>
                </c:pt>
                <c:pt idx="39">
                  <c:v>5.4182178926144786</c:v>
                </c:pt>
                <c:pt idx="40">
                  <c:v>7.7665705696186222</c:v>
                </c:pt>
                <c:pt idx="41">
                  <c:v>6.3649431207591078</c:v>
                </c:pt>
                <c:pt idx="42">
                  <c:v>2.5518786560671884</c:v>
                </c:pt>
                <c:pt idx="43">
                  <c:v>6.3180954923301158</c:v>
                </c:pt>
                <c:pt idx="44">
                  <c:v>4.1183651078376045</c:v>
                </c:pt>
                <c:pt idx="45">
                  <c:v>1.9697580645161423</c:v>
                </c:pt>
                <c:pt idx="46">
                  <c:v>4.8494234137206575</c:v>
                </c:pt>
                <c:pt idx="47">
                  <c:v>3.4351480841123845</c:v>
                </c:pt>
                <c:pt idx="48">
                  <c:v>5.8445814438153434</c:v>
                </c:pt>
                <c:pt idx="49">
                  <c:v>0.9999305004986212</c:v>
                </c:pt>
                <c:pt idx="50">
                  <c:v>5.5474973957543057</c:v>
                </c:pt>
                <c:pt idx="51">
                  <c:v>3.5155741061623189</c:v>
                </c:pt>
                <c:pt idx="52">
                  <c:v>8.1615384803463087</c:v>
                </c:pt>
                <c:pt idx="53">
                  <c:v>5.2790641552121542</c:v>
                </c:pt>
                <c:pt idx="54">
                  <c:v>4.5027409697027281</c:v>
                </c:pt>
                <c:pt idx="55">
                  <c:v>4.2997606945699829</c:v>
                </c:pt>
                <c:pt idx="56">
                  <c:v>5.6974322110640969</c:v>
                </c:pt>
                <c:pt idx="57">
                  <c:v>4.7458016043040487</c:v>
                </c:pt>
                <c:pt idx="58">
                  <c:v>6.9626444858378278</c:v>
                </c:pt>
                <c:pt idx="59">
                  <c:v>5.5741329798126458</c:v>
                </c:pt>
                <c:pt idx="60">
                  <c:v>10.043790926210619</c:v>
                </c:pt>
                <c:pt idx="61">
                  <c:v>7.694689271498163</c:v>
                </c:pt>
                <c:pt idx="62">
                  <c:v>6.4862638352519468</c:v>
                </c:pt>
                <c:pt idx="63">
                  <c:v>6.5759751133866189</c:v>
                </c:pt>
                <c:pt idx="64">
                  <c:v>7.7436881720310993</c:v>
                </c:pt>
                <c:pt idx="65">
                  <c:v>7.5969688973620606</c:v>
                </c:pt>
                <c:pt idx="66">
                  <c:v>7.0020396403946989</c:v>
                </c:pt>
                <c:pt idx="67">
                  <c:v>7.2916296964924641</c:v>
                </c:pt>
                <c:pt idx="68">
                  <c:v>4.9169991916600395</c:v>
                </c:pt>
                <c:pt idx="69">
                  <c:v>7.8536016286947756</c:v>
                </c:pt>
                <c:pt idx="70">
                  <c:v>5.9615526278657711</c:v>
                </c:pt>
                <c:pt idx="71">
                  <c:v>3.9304340322797913</c:v>
                </c:pt>
                <c:pt idx="72">
                  <c:v>6.026368213847249</c:v>
                </c:pt>
                <c:pt idx="73">
                  <c:v>9.4504045535378793</c:v>
                </c:pt>
                <c:pt idx="74">
                  <c:v>6.1812000641745755</c:v>
                </c:pt>
                <c:pt idx="75">
                  <c:v>9.1769882182808118</c:v>
                </c:pt>
                <c:pt idx="76">
                  <c:v>4.103141122111424</c:v>
                </c:pt>
                <c:pt idx="77">
                  <c:v>4.336087226283496</c:v>
                </c:pt>
                <c:pt idx="78">
                  <c:v>7.5803111015158464</c:v>
                </c:pt>
                <c:pt idx="79">
                  <c:v>5.548238274338587</c:v>
                </c:pt>
                <c:pt idx="80">
                  <c:v>7.1118028237917201</c:v>
                </c:pt>
                <c:pt idx="81">
                  <c:v>7.4450941850635388</c:v>
                </c:pt>
                <c:pt idx="82">
                  <c:v>6.7339714721535273</c:v>
                </c:pt>
                <c:pt idx="83">
                  <c:v>7.7245121832172572</c:v>
                </c:pt>
                <c:pt idx="84">
                  <c:v>8.7510258796319533</c:v>
                </c:pt>
                <c:pt idx="85">
                  <c:v>11.211327081931358</c:v>
                </c:pt>
                <c:pt idx="86">
                  <c:v>3.868962086234589</c:v>
                </c:pt>
                <c:pt idx="87">
                  <c:v>-11.576576094995389</c:v>
                </c:pt>
                <c:pt idx="88">
                  <c:v>-4.0752456769791223</c:v>
                </c:pt>
                <c:pt idx="89">
                  <c:v>0.2856511698884816</c:v>
                </c:pt>
                <c:pt idx="90">
                  <c:v>0.43482736743185058</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'7_ábra_chart'!$E$14</c:f>
              <c:strCache>
                <c:ptCount val="1"/>
                <c:pt idx="0">
                  <c:v>Real net earnings</c:v>
                </c:pt>
              </c:strCache>
            </c:strRef>
          </c:tx>
          <c:spPr>
            <a:ln w="28575">
              <a:solidFill>
                <a:schemeClr val="tx2"/>
              </a:solidFill>
            </a:ln>
          </c:spPr>
          <c:marker>
            <c:symbol val="none"/>
          </c:marker>
          <c:cat>
            <c:numRef>
              <c:f>'7_ábra_chart'!$C$15:$C$105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'7_ábra_chart'!$E$15:$E$105</c:f>
              <c:numCache>
                <c:formatCode>0.0</c:formatCode>
                <c:ptCount val="91"/>
                <c:pt idx="0">
                  <c:v>0.84644594785547156</c:v>
                </c:pt>
                <c:pt idx="1">
                  <c:v>-0.4156297072852766</c:v>
                </c:pt>
                <c:pt idx="2">
                  <c:v>1.4556365278579619</c:v>
                </c:pt>
                <c:pt idx="3">
                  <c:v>4.0795986086621667</c:v>
                </c:pt>
                <c:pt idx="4">
                  <c:v>3.1914636109492847</c:v>
                </c:pt>
                <c:pt idx="5">
                  <c:v>4.3310399837406521</c:v>
                </c:pt>
                <c:pt idx="6">
                  <c:v>2.5323020117254771</c:v>
                </c:pt>
                <c:pt idx="7">
                  <c:v>5.5757591559898003</c:v>
                </c:pt>
                <c:pt idx="8">
                  <c:v>5.9119899258637503</c:v>
                </c:pt>
                <c:pt idx="9">
                  <c:v>6.5377327898499686</c:v>
                </c:pt>
                <c:pt idx="10">
                  <c:v>8.6417589145427769</c:v>
                </c:pt>
                <c:pt idx="11">
                  <c:v>5.5177821899347492</c:v>
                </c:pt>
                <c:pt idx="12">
                  <c:v>9.7419655254353756</c:v>
                </c:pt>
                <c:pt idx="13">
                  <c:v>11.057082277260392</c:v>
                </c:pt>
                <c:pt idx="14">
                  <c:v>10.180869691624125</c:v>
                </c:pt>
                <c:pt idx="15">
                  <c:v>9.8276980840347647</c:v>
                </c:pt>
                <c:pt idx="16">
                  <c:v>7.4681694509455525</c:v>
                </c:pt>
                <c:pt idx="17">
                  <c:v>8.1853381292948058</c:v>
                </c:pt>
                <c:pt idx="18">
                  <c:v>8.9743914813162746</c:v>
                </c:pt>
                <c:pt idx="19">
                  <c:v>7.5424752741631806</c:v>
                </c:pt>
                <c:pt idx="20">
                  <c:v>8.7985543830258308</c:v>
                </c:pt>
                <c:pt idx="21">
                  <c:v>8.7758076070827826</c:v>
                </c:pt>
                <c:pt idx="22">
                  <c:v>5.6300976573015333</c:v>
                </c:pt>
                <c:pt idx="23">
                  <c:v>10.886722358177451</c:v>
                </c:pt>
                <c:pt idx="24">
                  <c:v>7.2100710203841061</c:v>
                </c:pt>
                <c:pt idx="25">
                  <c:v>5.9079466303725781</c:v>
                </c:pt>
                <c:pt idx="26">
                  <c:v>5.8820059340906283</c:v>
                </c:pt>
                <c:pt idx="27">
                  <c:v>5.0563940829954248</c:v>
                </c:pt>
                <c:pt idx="28">
                  <c:v>6.7414943827053264</c:v>
                </c:pt>
                <c:pt idx="29">
                  <c:v>6.892568385938219</c:v>
                </c:pt>
                <c:pt idx="30">
                  <c:v>6.6621248175780892</c:v>
                </c:pt>
                <c:pt idx="31">
                  <c:v>8.0439126441351476</c:v>
                </c:pt>
                <c:pt idx="32">
                  <c:v>7.9199463452963386</c:v>
                </c:pt>
                <c:pt idx="33">
                  <c:v>8.463099558796074</c:v>
                </c:pt>
                <c:pt idx="34">
                  <c:v>8.6723019811223168</c:v>
                </c:pt>
                <c:pt idx="35">
                  <c:v>8.6545156157649075</c:v>
                </c:pt>
                <c:pt idx="36">
                  <c:v>10.073022032658471</c:v>
                </c:pt>
                <c:pt idx="37">
                  <c:v>11.395499292678977</c:v>
                </c:pt>
                <c:pt idx="38">
                  <c:v>11.832819400720581</c:v>
                </c:pt>
                <c:pt idx="39">
                  <c:v>11.835388402956724</c:v>
                </c:pt>
                <c:pt idx="40">
                  <c:v>12.360148433260989</c:v>
                </c:pt>
                <c:pt idx="41">
                  <c:v>11.33799221872232</c:v>
                </c:pt>
                <c:pt idx="42">
                  <c:v>11.664580578586765</c:v>
                </c:pt>
                <c:pt idx="43">
                  <c:v>12.040158659301255</c:v>
                </c:pt>
                <c:pt idx="44">
                  <c:v>11.461616291531172</c:v>
                </c:pt>
                <c:pt idx="45">
                  <c:v>10.036712296763483</c:v>
                </c:pt>
                <c:pt idx="46">
                  <c:v>12.461369564570447</c:v>
                </c:pt>
                <c:pt idx="47">
                  <c:v>9.573511800293133</c:v>
                </c:pt>
                <c:pt idx="48">
                  <c:v>9.9056748166091069</c:v>
                </c:pt>
                <c:pt idx="49">
                  <c:v>9.6427465846774965</c:v>
                </c:pt>
                <c:pt idx="50">
                  <c:v>10.841060278539416</c:v>
                </c:pt>
                <c:pt idx="51">
                  <c:v>11.659383719232295</c:v>
                </c:pt>
                <c:pt idx="52">
                  <c:v>11.406228967017256</c:v>
                </c:pt>
                <c:pt idx="53">
                  <c:v>12.769463058366753</c:v>
                </c:pt>
                <c:pt idx="54">
                  <c:v>11.486089738256084</c:v>
                </c:pt>
                <c:pt idx="55">
                  <c:v>11.825252717072132</c:v>
                </c:pt>
                <c:pt idx="56">
                  <c:v>12.070865435209541</c:v>
                </c:pt>
                <c:pt idx="57">
                  <c:v>12.143785554336333</c:v>
                </c:pt>
                <c:pt idx="58">
                  <c:v>11.045109398706174</c:v>
                </c:pt>
                <c:pt idx="59">
                  <c:v>13.215262548057055</c:v>
                </c:pt>
                <c:pt idx="60">
                  <c:v>12.11227240332687</c:v>
                </c:pt>
                <c:pt idx="61">
                  <c:v>10.679005362501371</c:v>
                </c:pt>
                <c:pt idx="62">
                  <c:v>10.952353599211847</c:v>
                </c:pt>
                <c:pt idx="63">
                  <c:v>11.066105123811653</c:v>
                </c:pt>
                <c:pt idx="64">
                  <c:v>9.4618735213602463</c:v>
                </c:pt>
                <c:pt idx="65">
                  <c:v>8.8299237754400508</c:v>
                </c:pt>
                <c:pt idx="66">
                  <c:v>9.9498495137067238</c:v>
                </c:pt>
                <c:pt idx="67">
                  <c:v>7.6812300197796759</c:v>
                </c:pt>
                <c:pt idx="68">
                  <c:v>7.5551965875184237</c:v>
                </c:pt>
                <c:pt idx="69">
                  <c:v>8.1881432232362243</c:v>
                </c:pt>
                <c:pt idx="70">
                  <c:v>7.9348807345795933</c:v>
                </c:pt>
                <c:pt idx="71">
                  <c:v>7.7168199330128573</c:v>
                </c:pt>
                <c:pt idx="72">
                  <c:v>8.8932989343408764</c:v>
                </c:pt>
                <c:pt idx="73">
                  <c:v>10.299629948614594</c:v>
                </c:pt>
                <c:pt idx="74">
                  <c:v>8.4074362024011862</c:v>
                </c:pt>
                <c:pt idx="75">
                  <c:v>6.703994958534139</c:v>
                </c:pt>
                <c:pt idx="76">
                  <c:v>8.9771663927252376</c:v>
                </c:pt>
                <c:pt idx="77">
                  <c:v>7.5211174213569763</c:v>
                </c:pt>
                <c:pt idx="78">
                  <c:v>8.0316105789716801</c:v>
                </c:pt>
                <c:pt idx="79">
                  <c:v>9.1568830761256379</c:v>
                </c:pt>
                <c:pt idx="80">
                  <c:v>9.2609136353023445</c:v>
                </c:pt>
                <c:pt idx="81">
                  <c:v>8.8754448026529218</c:v>
                </c:pt>
                <c:pt idx="82">
                  <c:v>9.5515126285458507</c:v>
                </c:pt>
                <c:pt idx="83">
                  <c:v>8.6847745693233236</c:v>
                </c:pt>
                <c:pt idx="84">
                  <c:v>4.7145942303623372</c:v>
                </c:pt>
                <c:pt idx="85">
                  <c:v>4.5098437510695106</c:v>
                </c:pt>
                <c:pt idx="86">
                  <c:v>4.3364873316932773</c:v>
                </c:pt>
                <c:pt idx="87">
                  <c:v>-2.3977280465349651</c:v>
                </c:pt>
                <c:pt idx="88">
                  <c:v>-1.8469358606870827</c:v>
                </c:pt>
                <c:pt idx="89">
                  <c:v>3.1953835832781721</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'7_ábra_chart'!$F$14</c:f>
              <c:strCache>
                <c:ptCount val="1"/>
                <c:pt idx="0">
                  <c:v>Consumer confidence (right-hand scale)</c:v>
                </c:pt>
              </c:strCache>
            </c:strRef>
          </c:tx>
          <c:spPr>
            <a:ln w="25400">
              <a:solidFill>
                <a:schemeClr val="accent1"/>
              </a:solidFill>
              <a:prstDash val="solid"/>
            </a:ln>
          </c:spPr>
          <c:marker>
            <c:symbol val="none"/>
          </c:marker>
          <c:cat>
            <c:numRef>
              <c:f>'7_ábra_chart'!$C$15:$C$105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'7_ábra_chart'!$F$15:$F$105</c:f>
              <c:numCache>
                <c:formatCode>0.0</c:formatCode>
                <c:ptCount val="91"/>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15"/>
          <c:min val="-12"/>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06208"/>
        <c:crosses val="autoZero"/>
        <c:crossBetween val="between"/>
        <c:majorUnit val="3"/>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80"/>
        </c:scaling>
        <c:delete val="0"/>
        <c:axPos val="r"/>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0100666666666669"/>
        </c:manualLayout>
      </c:layout>
      <c:barChart>
        <c:barDir val="col"/>
        <c:grouping val="clustered"/>
        <c:varyColors val="0"/>
        <c:ser>
          <c:idx val="0"/>
          <c:order val="0"/>
          <c:tx>
            <c:strRef>
              <c:f>'8_ábra_chart'!$F$8</c:f>
              <c:strCache>
                <c:ptCount val="1"/>
                <c:pt idx="0">
                  <c:v>Weight within GDP</c:v>
                </c:pt>
              </c:strCache>
            </c:strRef>
          </c:tx>
          <c:spPr>
            <a:solidFill>
              <a:schemeClr val="accent1"/>
            </a:solidFill>
            <a:ln>
              <a:solidFill>
                <a:schemeClr val="tx1"/>
              </a:solidFill>
            </a:ln>
            <a:effectLst/>
          </c:spPr>
          <c:invertIfNegative val="0"/>
          <c:cat>
            <c:strRef>
              <c:f>'8_ábra_chart'!$D$10:$D$36</c:f>
              <c:strCache>
                <c:ptCount val="27"/>
                <c:pt idx="0">
                  <c:v>Croatia</c:v>
                </c:pt>
                <c:pt idx="1">
                  <c:v>Island</c:v>
                </c:pt>
                <c:pt idx="2">
                  <c:v>Greece</c:v>
                </c:pt>
                <c:pt idx="3">
                  <c:v>Portugal</c:v>
                </c:pt>
                <c:pt idx="4">
                  <c:v>Malta</c:v>
                </c:pt>
                <c:pt idx="5">
                  <c:v>Spain</c:v>
                </c:pt>
                <c:pt idx="6">
                  <c:v>Cyprus</c:v>
                </c:pt>
                <c:pt idx="7">
                  <c:v>Italy</c:v>
                </c:pt>
                <c:pt idx="8">
                  <c:v>Austria</c:v>
                </c:pt>
                <c:pt idx="9">
                  <c:v>Estonia</c:v>
                </c:pt>
                <c:pt idx="10">
                  <c:v>Bulgaria</c:v>
                </c:pt>
                <c:pt idx="11">
                  <c:v>Slovenia</c:v>
                </c:pt>
                <c:pt idx="12">
                  <c:v>Germany</c:v>
                </c:pt>
                <c:pt idx="13">
                  <c:v>Luxembourg</c:v>
                </c:pt>
                <c:pt idx="14">
                  <c:v>France</c:v>
                </c:pt>
                <c:pt idx="15">
                  <c:v>Hungary</c:v>
                </c:pt>
                <c:pt idx="16">
                  <c:v>Sweden</c:v>
                </c:pt>
                <c:pt idx="17">
                  <c:v>Latvia</c:v>
                </c:pt>
                <c:pt idx="18">
                  <c:v>Finland</c:v>
                </c:pt>
                <c:pt idx="19">
                  <c:v>Czechia</c:v>
                </c:pt>
                <c:pt idx="20">
                  <c:v>Slovakia</c:v>
                </c:pt>
                <c:pt idx="21">
                  <c:v>Romania</c:v>
                </c:pt>
                <c:pt idx="22">
                  <c:v>Netherlands</c:v>
                </c:pt>
                <c:pt idx="23">
                  <c:v>Lithuania</c:v>
                </c:pt>
                <c:pt idx="24">
                  <c:v>Poland</c:v>
                </c:pt>
                <c:pt idx="25">
                  <c:v>Belgium</c:v>
                </c:pt>
                <c:pt idx="26">
                  <c:v>Ireland</c:v>
                </c:pt>
              </c:strCache>
            </c:strRef>
          </c:cat>
          <c:val>
            <c:numRef>
              <c:f>'8_ábra_chart'!$F$10:$F$36</c:f>
              <c:numCache>
                <c:formatCode>0.0</c:formatCode>
                <c:ptCount val="27"/>
                <c:pt idx="0">
                  <c:v>25</c:v>
                </c:pt>
                <c:pt idx="1">
                  <c:v>22.8</c:v>
                </c:pt>
                <c:pt idx="2">
                  <c:v>20.8</c:v>
                </c:pt>
                <c:pt idx="3">
                  <c:v>16.5</c:v>
                </c:pt>
                <c:pt idx="4">
                  <c:v>15.8</c:v>
                </c:pt>
                <c:pt idx="5">
                  <c:v>14.3</c:v>
                </c:pt>
                <c:pt idx="6">
                  <c:v>13.8</c:v>
                </c:pt>
                <c:pt idx="7">
                  <c:v>13</c:v>
                </c:pt>
                <c:pt idx="8">
                  <c:v>11.8</c:v>
                </c:pt>
                <c:pt idx="9">
                  <c:v>11.7</c:v>
                </c:pt>
                <c:pt idx="10">
                  <c:v>10.8</c:v>
                </c:pt>
                <c:pt idx="11">
                  <c:v>9.9</c:v>
                </c:pt>
                <c:pt idx="12">
                  <c:v>9.1</c:v>
                </c:pt>
                <c:pt idx="13">
                  <c:v>8.9</c:v>
                </c:pt>
                <c:pt idx="14">
                  <c:v>8.5</c:v>
                </c:pt>
                <c:pt idx="15">
                  <c:v>8.3000000000000007</c:v>
                </c:pt>
                <c:pt idx="16">
                  <c:v>8.1999999999999993</c:v>
                </c:pt>
                <c:pt idx="17">
                  <c:v>7.6</c:v>
                </c:pt>
                <c:pt idx="18">
                  <c:v>7.5</c:v>
                </c:pt>
                <c:pt idx="19">
                  <c:v>6.5</c:v>
                </c:pt>
                <c:pt idx="20">
                  <c:v>6.3</c:v>
                </c:pt>
                <c:pt idx="21">
                  <c:v>5.9</c:v>
                </c:pt>
                <c:pt idx="22">
                  <c:v>5.7</c:v>
                </c:pt>
                <c:pt idx="23">
                  <c:v>5.5</c:v>
                </c:pt>
                <c:pt idx="24">
                  <c:v>4.7</c:v>
                </c:pt>
                <c:pt idx="25">
                  <c:v>4.3</c:v>
                </c:pt>
                <c:pt idx="26">
                  <c:v>4.3</c:v>
                </c:pt>
              </c:numCache>
            </c:numRef>
          </c:val>
          <c:extLst>
            <c:ext xmlns:c16="http://schemas.microsoft.com/office/drawing/2014/chart" uri="{C3380CC4-5D6E-409C-BE32-E72D297353CC}">
              <c16:uniqueId val="{00000000-63D0-4944-AA33-6B72974B8758}"/>
            </c:ext>
          </c:extLst>
        </c:ser>
        <c:ser>
          <c:idx val="1"/>
          <c:order val="1"/>
          <c:tx>
            <c:strRef>
              <c:f>'8_ábra_chart'!$G$8</c:f>
              <c:strCache>
                <c:ptCount val="1"/>
                <c:pt idx="0">
                  <c:v>Weight within employment</c:v>
                </c:pt>
              </c:strCache>
            </c:strRef>
          </c:tx>
          <c:spPr>
            <a:solidFill>
              <a:schemeClr val="tx2"/>
            </a:solidFill>
            <a:ln>
              <a:solidFill>
                <a:schemeClr val="tx1"/>
              </a:solidFill>
            </a:ln>
            <a:effectLst/>
          </c:spPr>
          <c:invertIfNegative val="0"/>
          <c:cat>
            <c:strRef>
              <c:f>'8_ábra_chart'!$D$10:$D$36</c:f>
              <c:strCache>
                <c:ptCount val="27"/>
                <c:pt idx="0">
                  <c:v>Croatia</c:v>
                </c:pt>
                <c:pt idx="1">
                  <c:v>Island</c:v>
                </c:pt>
                <c:pt idx="2">
                  <c:v>Greece</c:v>
                </c:pt>
                <c:pt idx="3">
                  <c:v>Portugal</c:v>
                </c:pt>
                <c:pt idx="4">
                  <c:v>Malta</c:v>
                </c:pt>
                <c:pt idx="5">
                  <c:v>Spain</c:v>
                </c:pt>
                <c:pt idx="6">
                  <c:v>Cyprus</c:v>
                </c:pt>
                <c:pt idx="7">
                  <c:v>Italy</c:v>
                </c:pt>
                <c:pt idx="8">
                  <c:v>Austria</c:v>
                </c:pt>
                <c:pt idx="9">
                  <c:v>Estonia</c:v>
                </c:pt>
                <c:pt idx="10">
                  <c:v>Bulgaria</c:v>
                </c:pt>
                <c:pt idx="11">
                  <c:v>Slovenia</c:v>
                </c:pt>
                <c:pt idx="12">
                  <c:v>Germany</c:v>
                </c:pt>
                <c:pt idx="13">
                  <c:v>Luxembourg</c:v>
                </c:pt>
                <c:pt idx="14">
                  <c:v>France</c:v>
                </c:pt>
                <c:pt idx="15">
                  <c:v>Hungary</c:v>
                </c:pt>
                <c:pt idx="16">
                  <c:v>Sweden</c:v>
                </c:pt>
                <c:pt idx="17">
                  <c:v>Latvia</c:v>
                </c:pt>
                <c:pt idx="18">
                  <c:v>Finland</c:v>
                </c:pt>
                <c:pt idx="19">
                  <c:v>Czechia</c:v>
                </c:pt>
                <c:pt idx="20">
                  <c:v>Slovakia</c:v>
                </c:pt>
                <c:pt idx="21">
                  <c:v>Romania</c:v>
                </c:pt>
                <c:pt idx="22">
                  <c:v>Netherlands</c:v>
                </c:pt>
                <c:pt idx="23">
                  <c:v>Lithuania</c:v>
                </c:pt>
                <c:pt idx="24">
                  <c:v>Poland</c:v>
                </c:pt>
                <c:pt idx="25">
                  <c:v>Belgium</c:v>
                </c:pt>
                <c:pt idx="26">
                  <c:v>Ireland</c:v>
                </c:pt>
              </c:strCache>
            </c:strRef>
          </c:cat>
          <c:val>
            <c:numRef>
              <c:f>'8_ábra_chart'!$G$10:$G$36</c:f>
              <c:numCache>
                <c:formatCode>0.0</c:formatCode>
                <c:ptCount val="27"/>
                <c:pt idx="0">
                  <c:v>22.959458650218572</c:v>
                </c:pt>
                <c:pt idx="1">
                  <c:v>22.094188376753511</c:v>
                </c:pt>
                <c:pt idx="2">
                  <c:v>21.725846619938896</c:v>
                </c:pt>
                <c:pt idx="3">
                  <c:v>18.613861386138613</c:v>
                </c:pt>
                <c:pt idx="4">
                  <c:v>20.520792848814612</c:v>
                </c:pt>
                <c:pt idx="5">
                  <c:v>14.427935514918191</c:v>
                </c:pt>
                <c:pt idx="6">
                  <c:v>12.747200381224685</c:v>
                </c:pt>
                <c:pt idx="7">
                  <c:v>14.92007486006662</c:v>
                </c:pt>
                <c:pt idx="8">
                  <c:v>13.001557347013559</c:v>
                </c:pt>
                <c:pt idx="9">
                  <c:v>11.068533529845247</c:v>
                </c:pt>
                <c:pt idx="10">
                  <c:v>10.585858585858587</c:v>
                </c:pt>
                <c:pt idx="11">
                  <c:v>9.4590448921157595</c:v>
                </c:pt>
                <c:pt idx="12">
                  <c:v>13.250677307227496</c:v>
                </c:pt>
                <c:pt idx="13">
                  <c:v>10.606585788561526</c:v>
                </c:pt>
                <c:pt idx="14">
                  <c:v>9.8166862773128649</c:v>
                </c:pt>
                <c:pt idx="15">
                  <c:v>9.9389326489069809</c:v>
                </c:pt>
                <c:pt idx="16">
                  <c:v>9.7508674802136532</c:v>
                </c:pt>
                <c:pt idx="17">
                  <c:v>8.224728945351</c:v>
                </c:pt>
                <c:pt idx="18">
                  <c:v>8.3701646653889785</c:v>
                </c:pt>
                <c:pt idx="19">
                  <c:v>7.8354258054757224</c:v>
                </c:pt>
                <c:pt idx="20">
                  <c:v>6.2649671687910384</c:v>
                </c:pt>
                <c:pt idx="21">
                  <c:v>6.213527161792066</c:v>
                </c:pt>
                <c:pt idx="22">
                  <c:v>8.7805148690634702</c:v>
                </c:pt>
                <c:pt idx="23">
                  <c:v>5.8373971904796562</c:v>
                </c:pt>
                <c:pt idx="24">
                  <c:v>4.9385269587117735</c:v>
                </c:pt>
                <c:pt idx="25">
                  <c:v>4.955803506738155</c:v>
                </c:pt>
                <c:pt idx="26">
                  <c:v>5.7691488908758037</c:v>
                </c:pt>
              </c:numCache>
            </c:numRef>
          </c:val>
          <c:extLst>
            <c:ext xmlns:c16="http://schemas.microsoft.com/office/drawing/2014/chart" uri="{C3380CC4-5D6E-409C-BE32-E72D297353CC}">
              <c16:uniqueId val="{00000001-63D0-4944-AA33-6B72974B8758}"/>
            </c:ext>
          </c:extLst>
        </c:ser>
        <c:dLbls>
          <c:showLegendKey val="0"/>
          <c:showVal val="0"/>
          <c:showCatName val="0"/>
          <c:showSerName val="0"/>
          <c:showPercent val="0"/>
          <c:showBubbleSize val="0"/>
        </c:dLbls>
        <c:gapWidth val="150"/>
        <c:axId val="862598936"/>
        <c:axId val="862602544"/>
      </c:barChart>
      <c:barChart>
        <c:barDir val="col"/>
        <c:grouping val="stacked"/>
        <c:varyColors val="0"/>
        <c:ser>
          <c:idx val="2"/>
          <c:order val="2"/>
          <c:tx>
            <c:v>fikt</c:v>
          </c:tx>
          <c:spPr>
            <a:solidFill>
              <a:schemeClr val="accent3"/>
            </a:solidFill>
            <a:ln w="25400">
              <a:noFill/>
            </a:ln>
            <a:effectLst/>
          </c:spPr>
          <c:invertIfNegative val="0"/>
          <c:val>
            <c:numLit>
              <c:formatCode>General</c:formatCode>
              <c:ptCount val="1"/>
              <c:pt idx="0">
                <c:v>0</c:v>
              </c:pt>
            </c:numLit>
          </c:val>
          <c:extLst>
            <c:ext xmlns:c16="http://schemas.microsoft.com/office/drawing/2014/chart" uri="{C3380CC4-5D6E-409C-BE32-E72D297353CC}">
              <c16:uniqueId val="{00000001-6E8B-4ED9-BE62-DCAFB070B158}"/>
            </c:ext>
          </c:extLst>
        </c:ser>
        <c:dLbls>
          <c:showLegendKey val="0"/>
          <c:showVal val="0"/>
          <c:showCatName val="0"/>
          <c:showSerName val="0"/>
          <c:showPercent val="0"/>
          <c:showBubbleSize val="0"/>
        </c:dLbls>
        <c:gapWidth val="150"/>
        <c:overlap val="100"/>
        <c:axId val="1007246536"/>
        <c:axId val="1007248176"/>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3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48176"/>
        <c:scaling>
          <c:orientation val="minMax"/>
          <c:max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2041666666667"/>
              <c:y val="1.571351097621554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46536"/>
        <c:crosses val="max"/>
        <c:crossBetween val="between"/>
      </c:valAx>
      <c:catAx>
        <c:axId val="1007246536"/>
        <c:scaling>
          <c:orientation val="minMax"/>
        </c:scaling>
        <c:delete val="1"/>
        <c:axPos val="b"/>
        <c:majorTickMark val="out"/>
        <c:minorTickMark val="none"/>
        <c:tickLblPos val="nextTo"/>
        <c:crossAx val="100724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0100666666666669"/>
        </c:manualLayout>
      </c:layout>
      <c:barChart>
        <c:barDir val="col"/>
        <c:grouping val="clustered"/>
        <c:varyColors val="0"/>
        <c:ser>
          <c:idx val="0"/>
          <c:order val="0"/>
          <c:tx>
            <c:strRef>
              <c:f>'8_ábra_chart'!$F$9</c:f>
              <c:strCache>
                <c:ptCount val="1"/>
                <c:pt idx="0">
                  <c:v>GDP-n belüli súlya</c:v>
                </c:pt>
              </c:strCache>
            </c:strRef>
          </c:tx>
          <c:spPr>
            <a:solidFill>
              <a:schemeClr val="accent1"/>
            </a:solidFill>
            <a:ln>
              <a:solidFill>
                <a:schemeClr val="tx1"/>
              </a:solidFill>
            </a:ln>
            <a:effectLst/>
          </c:spPr>
          <c:invertIfNegative val="0"/>
          <c:cat>
            <c:strRef>
              <c:f>'8_ábra_chart'!$E$10:$E$36</c:f>
              <c:strCache>
                <c:ptCount val="27"/>
                <c:pt idx="0">
                  <c:v>Horvátország</c:v>
                </c:pt>
                <c:pt idx="1">
                  <c:v>Izland</c:v>
                </c:pt>
                <c:pt idx="2">
                  <c:v>Görögország</c:v>
                </c:pt>
                <c:pt idx="3">
                  <c:v>Portugália</c:v>
                </c:pt>
                <c:pt idx="4">
                  <c:v>Málta</c:v>
                </c:pt>
                <c:pt idx="5">
                  <c:v>Spanyolország</c:v>
                </c:pt>
                <c:pt idx="6">
                  <c:v>Ciprus</c:v>
                </c:pt>
                <c:pt idx="7">
                  <c:v>Olaszország</c:v>
                </c:pt>
                <c:pt idx="8">
                  <c:v>Ausztria</c:v>
                </c:pt>
                <c:pt idx="9">
                  <c:v>Észtország</c:v>
                </c:pt>
                <c:pt idx="10">
                  <c:v>Bulgária</c:v>
                </c:pt>
                <c:pt idx="11">
                  <c:v>Szlovénia</c:v>
                </c:pt>
                <c:pt idx="12">
                  <c:v>Németország</c:v>
                </c:pt>
                <c:pt idx="13">
                  <c:v>Luxemburg</c:v>
                </c:pt>
                <c:pt idx="14">
                  <c:v>Franciaország</c:v>
                </c:pt>
                <c:pt idx="15">
                  <c:v>Magyarország</c:v>
                </c:pt>
                <c:pt idx="16">
                  <c:v>Svédország</c:v>
                </c:pt>
                <c:pt idx="17">
                  <c:v>Lettország</c:v>
                </c:pt>
                <c:pt idx="18">
                  <c:v>Finnország</c:v>
                </c:pt>
                <c:pt idx="19">
                  <c:v>Csehország</c:v>
                </c:pt>
                <c:pt idx="20">
                  <c:v>Szlovákia</c:v>
                </c:pt>
                <c:pt idx="21">
                  <c:v>Románia</c:v>
                </c:pt>
                <c:pt idx="22">
                  <c:v>Hollandia</c:v>
                </c:pt>
                <c:pt idx="23">
                  <c:v>Litvánia</c:v>
                </c:pt>
                <c:pt idx="24">
                  <c:v>Lengyelország</c:v>
                </c:pt>
                <c:pt idx="25">
                  <c:v>Belgium</c:v>
                </c:pt>
                <c:pt idx="26">
                  <c:v>Írország</c:v>
                </c:pt>
              </c:strCache>
            </c:strRef>
          </c:cat>
          <c:val>
            <c:numRef>
              <c:f>'8_ábra_chart'!$F$10:$F$36</c:f>
              <c:numCache>
                <c:formatCode>0.0</c:formatCode>
                <c:ptCount val="27"/>
                <c:pt idx="0">
                  <c:v>25</c:v>
                </c:pt>
                <c:pt idx="1">
                  <c:v>22.8</c:v>
                </c:pt>
                <c:pt idx="2">
                  <c:v>20.8</c:v>
                </c:pt>
                <c:pt idx="3">
                  <c:v>16.5</c:v>
                </c:pt>
                <c:pt idx="4">
                  <c:v>15.8</c:v>
                </c:pt>
                <c:pt idx="5">
                  <c:v>14.3</c:v>
                </c:pt>
                <c:pt idx="6">
                  <c:v>13.8</c:v>
                </c:pt>
                <c:pt idx="7">
                  <c:v>13</c:v>
                </c:pt>
                <c:pt idx="8">
                  <c:v>11.8</c:v>
                </c:pt>
                <c:pt idx="9">
                  <c:v>11.7</c:v>
                </c:pt>
                <c:pt idx="10">
                  <c:v>10.8</c:v>
                </c:pt>
                <c:pt idx="11">
                  <c:v>9.9</c:v>
                </c:pt>
                <c:pt idx="12">
                  <c:v>9.1</c:v>
                </c:pt>
                <c:pt idx="13">
                  <c:v>8.9</c:v>
                </c:pt>
                <c:pt idx="14">
                  <c:v>8.5</c:v>
                </c:pt>
                <c:pt idx="15">
                  <c:v>8.3000000000000007</c:v>
                </c:pt>
                <c:pt idx="16">
                  <c:v>8.1999999999999993</c:v>
                </c:pt>
                <c:pt idx="17">
                  <c:v>7.6</c:v>
                </c:pt>
                <c:pt idx="18">
                  <c:v>7.5</c:v>
                </c:pt>
                <c:pt idx="19">
                  <c:v>6.5</c:v>
                </c:pt>
                <c:pt idx="20">
                  <c:v>6.3</c:v>
                </c:pt>
                <c:pt idx="21">
                  <c:v>5.9</c:v>
                </c:pt>
                <c:pt idx="22">
                  <c:v>5.7</c:v>
                </c:pt>
                <c:pt idx="23">
                  <c:v>5.5</c:v>
                </c:pt>
                <c:pt idx="24">
                  <c:v>4.7</c:v>
                </c:pt>
                <c:pt idx="25">
                  <c:v>4.3</c:v>
                </c:pt>
                <c:pt idx="26">
                  <c:v>4.3</c:v>
                </c:pt>
              </c:numCache>
            </c:numRef>
          </c:val>
          <c:extLst>
            <c:ext xmlns:c16="http://schemas.microsoft.com/office/drawing/2014/chart" uri="{C3380CC4-5D6E-409C-BE32-E72D297353CC}">
              <c16:uniqueId val="{00000000-A7E0-4DF7-A4C1-0154ED7D3739}"/>
            </c:ext>
          </c:extLst>
        </c:ser>
        <c:ser>
          <c:idx val="1"/>
          <c:order val="1"/>
          <c:tx>
            <c:strRef>
              <c:f>'8_ábra_chart'!$G$9</c:f>
              <c:strCache>
                <c:ptCount val="1"/>
                <c:pt idx="0">
                  <c:v>A foglalkoztatottak aránya</c:v>
                </c:pt>
              </c:strCache>
            </c:strRef>
          </c:tx>
          <c:spPr>
            <a:solidFill>
              <a:schemeClr val="tx2"/>
            </a:solidFill>
            <a:ln>
              <a:solidFill>
                <a:schemeClr val="tx1"/>
              </a:solidFill>
            </a:ln>
            <a:effectLst/>
          </c:spPr>
          <c:invertIfNegative val="0"/>
          <c:cat>
            <c:strRef>
              <c:f>'8_ábra_chart'!$E$10:$E$36</c:f>
              <c:strCache>
                <c:ptCount val="27"/>
                <c:pt idx="0">
                  <c:v>Horvátország</c:v>
                </c:pt>
                <c:pt idx="1">
                  <c:v>Izland</c:v>
                </c:pt>
                <c:pt idx="2">
                  <c:v>Görögország</c:v>
                </c:pt>
                <c:pt idx="3">
                  <c:v>Portugália</c:v>
                </c:pt>
                <c:pt idx="4">
                  <c:v>Málta</c:v>
                </c:pt>
                <c:pt idx="5">
                  <c:v>Spanyolország</c:v>
                </c:pt>
                <c:pt idx="6">
                  <c:v>Ciprus</c:v>
                </c:pt>
                <c:pt idx="7">
                  <c:v>Olaszország</c:v>
                </c:pt>
                <c:pt idx="8">
                  <c:v>Ausztria</c:v>
                </c:pt>
                <c:pt idx="9">
                  <c:v>Észtország</c:v>
                </c:pt>
                <c:pt idx="10">
                  <c:v>Bulgária</c:v>
                </c:pt>
                <c:pt idx="11">
                  <c:v>Szlovénia</c:v>
                </c:pt>
                <c:pt idx="12">
                  <c:v>Németország</c:v>
                </c:pt>
                <c:pt idx="13">
                  <c:v>Luxemburg</c:v>
                </c:pt>
                <c:pt idx="14">
                  <c:v>Franciaország</c:v>
                </c:pt>
                <c:pt idx="15">
                  <c:v>Magyarország</c:v>
                </c:pt>
                <c:pt idx="16">
                  <c:v>Svédország</c:v>
                </c:pt>
                <c:pt idx="17">
                  <c:v>Lettország</c:v>
                </c:pt>
                <c:pt idx="18">
                  <c:v>Finnország</c:v>
                </c:pt>
                <c:pt idx="19">
                  <c:v>Csehország</c:v>
                </c:pt>
                <c:pt idx="20">
                  <c:v>Szlovákia</c:v>
                </c:pt>
                <c:pt idx="21">
                  <c:v>Románia</c:v>
                </c:pt>
                <c:pt idx="22">
                  <c:v>Hollandia</c:v>
                </c:pt>
                <c:pt idx="23">
                  <c:v>Litvánia</c:v>
                </c:pt>
                <c:pt idx="24">
                  <c:v>Lengyelország</c:v>
                </c:pt>
                <c:pt idx="25">
                  <c:v>Belgium</c:v>
                </c:pt>
                <c:pt idx="26">
                  <c:v>Írország</c:v>
                </c:pt>
              </c:strCache>
            </c:strRef>
          </c:cat>
          <c:val>
            <c:numRef>
              <c:f>'8_ábra_chart'!$G$10:$G$36</c:f>
              <c:numCache>
                <c:formatCode>0.0</c:formatCode>
                <c:ptCount val="27"/>
                <c:pt idx="0">
                  <c:v>22.959458650218572</c:v>
                </c:pt>
                <c:pt idx="1">
                  <c:v>22.094188376753511</c:v>
                </c:pt>
                <c:pt idx="2">
                  <c:v>21.725846619938896</c:v>
                </c:pt>
                <c:pt idx="3">
                  <c:v>18.613861386138613</c:v>
                </c:pt>
                <c:pt idx="4">
                  <c:v>20.520792848814612</c:v>
                </c:pt>
                <c:pt idx="5">
                  <c:v>14.427935514918191</c:v>
                </c:pt>
                <c:pt idx="6">
                  <c:v>12.747200381224685</c:v>
                </c:pt>
                <c:pt idx="7">
                  <c:v>14.92007486006662</c:v>
                </c:pt>
                <c:pt idx="8">
                  <c:v>13.001557347013559</c:v>
                </c:pt>
                <c:pt idx="9">
                  <c:v>11.068533529845247</c:v>
                </c:pt>
                <c:pt idx="10">
                  <c:v>10.585858585858587</c:v>
                </c:pt>
                <c:pt idx="11">
                  <c:v>9.4590448921157595</c:v>
                </c:pt>
                <c:pt idx="12">
                  <c:v>13.250677307227496</c:v>
                </c:pt>
                <c:pt idx="13">
                  <c:v>10.606585788561526</c:v>
                </c:pt>
                <c:pt idx="14">
                  <c:v>9.8166862773128649</c:v>
                </c:pt>
                <c:pt idx="15">
                  <c:v>9.9389326489069809</c:v>
                </c:pt>
                <c:pt idx="16">
                  <c:v>9.7508674802136532</c:v>
                </c:pt>
                <c:pt idx="17">
                  <c:v>8.224728945351</c:v>
                </c:pt>
                <c:pt idx="18">
                  <c:v>8.3701646653889785</c:v>
                </c:pt>
                <c:pt idx="19">
                  <c:v>7.8354258054757224</c:v>
                </c:pt>
                <c:pt idx="20">
                  <c:v>6.2649671687910384</c:v>
                </c:pt>
                <c:pt idx="21">
                  <c:v>6.213527161792066</c:v>
                </c:pt>
                <c:pt idx="22">
                  <c:v>8.7805148690634702</c:v>
                </c:pt>
                <c:pt idx="23">
                  <c:v>5.8373971904796562</c:v>
                </c:pt>
                <c:pt idx="24">
                  <c:v>4.9385269587117735</c:v>
                </c:pt>
                <c:pt idx="25">
                  <c:v>4.955803506738155</c:v>
                </c:pt>
                <c:pt idx="26">
                  <c:v>5.7691488908758037</c:v>
                </c:pt>
              </c:numCache>
            </c:numRef>
          </c:val>
          <c:extLst>
            <c:ext xmlns:c16="http://schemas.microsoft.com/office/drawing/2014/chart" uri="{C3380CC4-5D6E-409C-BE32-E72D297353CC}">
              <c16:uniqueId val="{00000001-A7E0-4DF7-A4C1-0154ED7D3739}"/>
            </c:ext>
          </c:extLst>
        </c:ser>
        <c:dLbls>
          <c:showLegendKey val="0"/>
          <c:showVal val="0"/>
          <c:showCatName val="0"/>
          <c:showSerName val="0"/>
          <c:showPercent val="0"/>
          <c:showBubbleSize val="0"/>
        </c:dLbls>
        <c:gapWidth val="150"/>
        <c:axId val="862598936"/>
        <c:axId val="862602544"/>
      </c:barChart>
      <c:barChart>
        <c:barDir val="col"/>
        <c:grouping val="clustered"/>
        <c:varyColors val="0"/>
        <c:ser>
          <c:idx val="2"/>
          <c:order val="2"/>
          <c:tx>
            <c:v>fikt</c:v>
          </c:tx>
          <c:spPr>
            <a:solidFill>
              <a:schemeClr val="accent3"/>
            </a:solidFill>
            <a:ln w="25400">
              <a:noFill/>
            </a:ln>
            <a:effectLst/>
          </c:spPr>
          <c:invertIfNegative val="0"/>
          <c:val>
            <c:numLit>
              <c:formatCode>General</c:formatCode>
              <c:ptCount val="1"/>
              <c:pt idx="0">
                <c:v>0</c:v>
              </c:pt>
            </c:numLit>
          </c:val>
          <c:extLst>
            <c:ext xmlns:c16="http://schemas.microsoft.com/office/drawing/2014/chart" uri="{C3380CC4-5D6E-409C-BE32-E72D297353CC}">
              <c16:uniqueId val="{00000001-9876-4826-9448-998645CC04D7}"/>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3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62608"/>
        <c:scaling>
          <c:orientation val="minMax"/>
          <c:max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6763888888885"/>
              <c:y val="1.571351097621554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5.9646358198231046E-2"/>
          <c:w val="0.8607487720919762"/>
          <c:h val="0.69576293851909721"/>
        </c:manualLayout>
      </c:layout>
      <c:lineChart>
        <c:grouping val="standard"/>
        <c:varyColors val="0"/>
        <c:ser>
          <c:idx val="1"/>
          <c:order val="0"/>
          <c:tx>
            <c:strRef>
              <c:f>'9_ábra_chart'!$E$9</c:f>
              <c:strCache>
                <c:ptCount val="1"/>
                <c:pt idx="0">
                  <c:v>Külföldi vendégéjszakák száma</c:v>
                </c:pt>
              </c:strCache>
            </c:strRef>
          </c:tx>
          <c:spPr>
            <a:ln w="38100">
              <a:solidFill>
                <a:srgbClr val="48A0AE"/>
              </a:solidFill>
            </a:ln>
          </c:spPr>
          <c:marker>
            <c:symbol val="none"/>
          </c:marker>
          <c:cat>
            <c:numRef>
              <c:f>'9_ábra_chart'!$D$10:$D$136</c:f>
              <c:numCache>
                <c:formatCode>m/d/yyyy</c:formatCode>
                <c:ptCount val="12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numCache>
            </c:numRef>
          </c:cat>
          <c:val>
            <c:numRef>
              <c:f>'9_ábra_chart'!$E$10:$E$136</c:f>
              <c:numCache>
                <c:formatCode>#,##0</c:formatCode>
                <c:ptCount val="127"/>
                <c:pt idx="0">
                  <c:v>755.85675486405103</c:v>
                </c:pt>
                <c:pt idx="1">
                  <c:v>764.92907973789897</c:v>
                </c:pt>
                <c:pt idx="2">
                  <c:v>766.72710165545993</c:v>
                </c:pt>
                <c:pt idx="3">
                  <c:v>771.42584092716299</c:v>
                </c:pt>
                <c:pt idx="4">
                  <c:v>787.63299080116394</c:v>
                </c:pt>
                <c:pt idx="5">
                  <c:v>786.67740826663396</c:v>
                </c:pt>
                <c:pt idx="6">
                  <c:v>795.17177972048603</c:v>
                </c:pt>
                <c:pt idx="7">
                  <c:v>813.15215505216895</c:v>
                </c:pt>
                <c:pt idx="8">
                  <c:v>819.3336902380571</c:v>
                </c:pt>
                <c:pt idx="9">
                  <c:v>809.17648815456198</c:v>
                </c:pt>
                <c:pt idx="10">
                  <c:v>788.464927887116</c:v>
                </c:pt>
                <c:pt idx="11">
                  <c:v>792.65860105330603</c:v>
                </c:pt>
                <c:pt idx="12">
                  <c:v>834.89672459449309</c:v>
                </c:pt>
                <c:pt idx="13">
                  <c:v>861.28766216403699</c:v>
                </c:pt>
                <c:pt idx="14">
                  <c:v>861.24975857626794</c:v>
                </c:pt>
                <c:pt idx="15">
                  <c:v>847.00126794108292</c:v>
                </c:pt>
                <c:pt idx="16">
                  <c:v>847.49227911634898</c:v>
                </c:pt>
                <c:pt idx="17">
                  <c:v>867.88258568706703</c:v>
                </c:pt>
                <c:pt idx="18">
                  <c:v>850.54168429825393</c:v>
                </c:pt>
                <c:pt idx="19">
                  <c:v>850.24846865713005</c:v>
                </c:pt>
                <c:pt idx="20">
                  <c:v>878.92033941246302</c:v>
                </c:pt>
                <c:pt idx="21">
                  <c:v>883.6480578710009</c:v>
                </c:pt>
                <c:pt idx="22">
                  <c:v>888.01374270462895</c:v>
                </c:pt>
                <c:pt idx="23">
                  <c:v>918.66862065437999</c:v>
                </c:pt>
                <c:pt idx="24">
                  <c:v>916.41350931754198</c:v>
                </c:pt>
                <c:pt idx="25">
                  <c:v>874.48876601903703</c:v>
                </c:pt>
                <c:pt idx="26">
                  <c:v>894.00888882913</c:v>
                </c:pt>
                <c:pt idx="27">
                  <c:v>939.92205156320995</c:v>
                </c:pt>
                <c:pt idx="28">
                  <c:v>931.752441367595</c:v>
                </c:pt>
                <c:pt idx="29">
                  <c:v>922.00461016246697</c:v>
                </c:pt>
                <c:pt idx="30">
                  <c:v>941.01420233466797</c:v>
                </c:pt>
                <c:pt idx="31">
                  <c:v>958.885384524551</c:v>
                </c:pt>
                <c:pt idx="32">
                  <c:v>964.27762560646204</c:v>
                </c:pt>
                <c:pt idx="33">
                  <c:v>973.974867245773</c:v>
                </c:pt>
                <c:pt idx="34">
                  <c:v>991.509276684984</c:v>
                </c:pt>
                <c:pt idx="35">
                  <c:v>982.81659624572501</c:v>
                </c:pt>
                <c:pt idx="36">
                  <c:v>957.43563257396602</c:v>
                </c:pt>
                <c:pt idx="37">
                  <c:v>981.5105925302031</c:v>
                </c:pt>
                <c:pt idx="38">
                  <c:v>1002.0522888026401</c:v>
                </c:pt>
                <c:pt idx="39">
                  <c:v>995.22660880915907</c:v>
                </c:pt>
                <c:pt idx="40">
                  <c:v>1050.8392387574399</c:v>
                </c:pt>
                <c:pt idx="41">
                  <c:v>992.12162463080404</c:v>
                </c:pt>
                <c:pt idx="42">
                  <c:v>1010.24331758791</c:v>
                </c:pt>
                <c:pt idx="43">
                  <c:v>1011.6442535595099</c:v>
                </c:pt>
                <c:pt idx="44">
                  <c:v>1003.5241743271901</c:v>
                </c:pt>
                <c:pt idx="45">
                  <c:v>1022.69787311977</c:v>
                </c:pt>
                <c:pt idx="46">
                  <c:v>1006.14987068248</c:v>
                </c:pt>
                <c:pt idx="47">
                  <c:v>988.89225595696303</c:v>
                </c:pt>
                <c:pt idx="48">
                  <c:v>1023.9306311634399</c:v>
                </c:pt>
                <c:pt idx="49">
                  <c:v>1031.0712278589301</c:v>
                </c:pt>
                <c:pt idx="50">
                  <c:v>1017.6611461068901</c:v>
                </c:pt>
                <c:pt idx="51">
                  <c:v>1030.3810515848299</c:v>
                </c:pt>
                <c:pt idx="52">
                  <c:v>1043.33474158592</c:v>
                </c:pt>
                <c:pt idx="53">
                  <c:v>1034.3045087277899</c:v>
                </c:pt>
                <c:pt idx="54">
                  <c:v>1021.78156828427</c:v>
                </c:pt>
                <c:pt idx="55">
                  <c:v>1027.59266735241</c:v>
                </c:pt>
                <c:pt idx="56">
                  <c:v>1036.08160414697</c:v>
                </c:pt>
                <c:pt idx="57">
                  <c:v>1048.72180304115</c:v>
                </c:pt>
                <c:pt idx="58">
                  <c:v>1081.36049904982</c:v>
                </c:pt>
                <c:pt idx="59">
                  <c:v>1099.4541433741399</c:v>
                </c:pt>
                <c:pt idx="60">
                  <c:v>1079.58385527479</c:v>
                </c:pt>
                <c:pt idx="61">
                  <c:v>1077.05026148149</c:v>
                </c:pt>
                <c:pt idx="62">
                  <c:v>1088.2452582487999</c:v>
                </c:pt>
                <c:pt idx="63">
                  <c:v>1082.6616357892701</c:v>
                </c:pt>
                <c:pt idx="64">
                  <c:v>1085.0663278397899</c:v>
                </c:pt>
                <c:pt idx="65">
                  <c:v>1114.73507559005</c:v>
                </c:pt>
                <c:pt idx="66">
                  <c:v>1122.5255863192301</c:v>
                </c:pt>
                <c:pt idx="67">
                  <c:v>1116.2678739201999</c:v>
                </c:pt>
                <c:pt idx="68">
                  <c:v>1106.0103577820501</c:v>
                </c:pt>
                <c:pt idx="69">
                  <c:v>1072.5927335417</c:v>
                </c:pt>
                <c:pt idx="70">
                  <c:v>1073.44077672446</c:v>
                </c:pt>
                <c:pt idx="71">
                  <c:v>1092.4746894989</c:v>
                </c:pt>
                <c:pt idx="72">
                  <c:v>1107.46148253877</c:v>
                </c:pt>
                <c:pt idx="73">
                  <c:v>1124.0597115872099</c:v>
                </c:pt>
                <c:pt idx="74">
                  <c:v>1122.4010781765899</c:v>
                </c:pt>
                <c:pt idx="75">
                  <c:v>1128.55443551607</c:v>
                </c:pt>
                <c:pt idx="76">
                  <c:v>1138.4587064208699</c:v>
                </c:pt>
                <c:pt idx="77">
                  <c:v>1143.75569036346</c:v>
                </c:pt>
                <c:pt idx="78">
                  <c:v>1174.8817776257902</c:v>
                </c:pt>
                <c:pt idx="79">
                  <c:v>1189.91700882742</c:v>
                </c:pt>
                <c:pt idx="80">
                  <c:v>1205.1570538255</c:v>
                </c:pt>
                <c:pt idx="81">
                  <c:v>1235.9860296960899</c:v>
                </c:pt>
                <c:pt idx="82">
                  <c:v>1237.0249276032598</c:v>
                </c:pt>
                <c:pt idx="83">
                  <c:v>1251.6333018837101</c:v>
                </c:pt>
                <c:pt idx="84">
                  <c:v>1259.92745375964</c:v>
                </c:pt>
                <c:pt idx="85">
                  <c:v>1257.3572937650899</c:v>
                </c:pt>
                <c:pt idx="86">
                  <c:v>1278.7022928225201</c:v>
                </c:pt>
                <c:pt idx="87">
                  <c:v>1268.2893152300999</c:v>
                </c:pt>
                <c:pt idx="88">
                  <c:v>1265.41984756489</c:v>
                </c:pt>
                <c:pt idx="89">
                  <c:v>1288.51714068256</c:v>
                </c:pt>
                <c:pt idx="90">
                  <c:v>1276.1953161752301</c:v>
                </c:pt>
                <c:pt idx="91">
                  <c:v>1287.7352501966102</c:v>
                </c:pt>
                <c:pt idx="92">
                  <c:v>1291.92761098407</c:v>
                </c:pt>
                <c:pt idx="93">
                  <c:v>1282.8955415161101</c:v>
                </c:pt>
                <c:pt idx="94">
                  <c:v>1303.3523706532501</c:v>
                </c:pt>
                <c:pt idx="95">
                  <c:v>1299.3470258386001</c:v>
                </c:pt>
                <c:pt idx="96">
                  <c:v>1306.8394484120902</c:v>
                </c:pt>
                <c:pt idx="97">
                  <c:v>1310.6034709453402</c:v>
                </c:pt>
                <c:pt idx="98">
                  <c:v>1304.6785719703998</c:v>
                </c:pt>
                <c:pt idx="99">
                  <c:v>1324.89863567063</c:v>
                </c:pt>
                <c:pt idx="100">
                  <c:v>1324.1293070757401</c:v>
                </c:pt>
                <c:pt idx="101">
                  <c:v>1323.77358970824</c:v>
                </c:pt>
                <c:pt idx="102">
                  <c:v>1331.0198741567901</c:v>
                </c:pt>
                <c:pt idx="103">
                  <c:v>1315.0607805248001</c:v>
                </c:pt>
                <c:pt idx="104">
                  <c:v>1303.09651494221</c:v>
                </c:pt>
                <c:pt idx="105">
                  <c:v>1306.96449181908</c:v>
                </c:pt>
                <c:pt idx="106">
                  <c:v>1312.6338572171701</c:v>
                </c:pt>
                <c:pt idx="107">
                  <c:v>1306.97449747516</c:v>
                </c:pt>
                <c:pt idx="108">
                  <c:v>1320.17812572925</c:v>
                </c:pt>
                <c:pt idx="109">
                  <c:v>1304.2838311779399</c:v>
                </c:pt>
                <c:pt idx="110">
                  <c:v>1299.95050732032</c:v>
                </c:pt>
                <c:pt idx="111">
                  <c:v>1316.7207328622901</c:v>
                </c:pt>
                <c:pt idx="112">
                  <c:v>1337.50106647557</c:v>
                </c:pt>
                <c:pt idx="113">
                  <c:v>1371.6081435641699</c:v>
                </c:pt>
                <c:pt idx="114">
                  <c:v>1349.2115776048602</c:v>
                </c:pt>
                <c:pt idx="115">
                  <c:v>1364.7005431944099</c:v>
                </c:pt>
                <c:pt idx="116">
                  <c:v>1390.6338305730999</c:v>
                </c:pt>
                <c:pt idx="117">
                  <c:v>1419.52285945225</c:v>
                </c:pt>
                <c:pt idx="118">
                  <c:v>1427.25254581887</c:v>
                </c:pt>
                <c:pt idx="119">
                  <c:v>1444.5872014696099</c:v>
                </c:pt>
                <c:pt idx="120">
                  <c:v>1437.7427717671299</c:v>
                </c:pt>
                <c:pt idx="121">
                  <c:v>1471.70845809356</c:v>
                </c:pt>
                <c:pt idx="122">
                  <c:v>350.32454725732396</c:v>
                </c:pt>
                <c:pt idx="123">
                  <c:v>21.414921323949002</c:v>
                </c:pt>
                <c:pt idx="124">
                  <c:v>15.607139355947</c:v>
                </c:pt>
                <c:pt idx="125">
                  <c:v>131.747918795999</c:v>
                </c:pt>
                <c:pt idx="126">
                  <c:v>256.77493821029799</c:v>
                </c:pt>
              </c:numCache>
            </c:numRef>
          </c:val>
          <c:smooth val="0"/>
          <c:extLst>
            <c:ext xmlns:c16="http://schemas.microsoft.com/office/drawing/2014/chart" uri="{C3380CC4-5D6E-409C-BE32-E72D297353CC}">
              <c16:uniqueId val="{00000000-9323-42D6-9787-B6059D30E4FD}"/>
            </c:ext>
          </c:extLst>
        </c:ser>
        <c:ser>
          <c:idx val="3"/>
          <c:order val="1"/>
          <c:tx>
            <c:strRef>
              <c:f>'9_ábra_chart'!$F$9</c:f>
              <c:strCache>
                <c:ptCount val="1"/>
                <c:pt idx="0">
                  <c:v>Belföldi vendégéjszakák száma</c:v>
                </c:pt>
              </c:strCache>
            </c:strRef>
          </c:tx>
          <c:spPr>
            <a:ln w="38100">
              <a:solidFill>
                <a:srgbClr val="DA0000"/>
              </a:solidFill>
            </a:ln>
          </c:spPr>
          <c:marker>
            <c:symbol val="none"/>
          </c:marker>
          <c:cat>
            <c:numRef>
              <c:f>'9_ábra_chart'!$D$10:$D$136</c:f>
              <c:numCache>
                <c:formatCode>m/d/yyyy</c:formatCode>
                <c:ptCount val="12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numCache>
            </c:numRef>
          </c:cat>
          <c:val>
            <c:numRef>
              <c:f>'9_ábra_chart'!$F$10:$F$136</c:f>
              <c:numCache>
                <c:formatCode>#,##0</c:formatCode>
                <c:ptCount val="127"/>
                <c:pt idx="0">
                  <c:v>769.28060285940001</c:v>
                </c:pt>
                <c:pt idx="1">
                  <c:v>777.44656955662606</c:v>
                </c:pt>
                <c:pt idx="2">
                  <c:v>789.78327712372197</c:v>
                </c:pt>
                <c:pt idx="3">
                  <c:v>807.24430978469002</c:v>
                </c:pt>
                <c:pt idx="4">
                  <c:v>816.47007508177796</c:v>
                </c:pt>
                <c:pt idx="5">
                  <c:v>806.53217812233197</c:v>
                </c:pt>
                <c:pt idx="6">
                  <c:v>843.52999031388094</c:v>
                </c:pt>
                <c:pt idx="7">
                  <c:v>852.34639965108306</c:v>
                </c:pt>
                <c:pt idx="8">
                  <c:v>833.351652541269</c:v>
                </c:pt>
                <c:pt idx="9">
                  <c:v>802.88753795949606</c:v>
                </c:pt>
                <c:pt idx="10">
                  <c:v>876.16495055755399</c:v>
                </c:pt>
                <c:pt idx="11">
                  <c:v>818.76210443492198</c:v>
                </c:pt>
                <c:pt idx="12">
                  <c:v>848.70420627826297</c:v>
                </c:pt>
                <c:pt idx="13">
                  <c:v>852.83653170996399</c:v>
                </c:pt>
                <c:pt idx="14">
                  <c:v>872.16917519349397</c:v>
                </c:pt>
                <c:pt idx="15">
                  <c:v>832.12488929094002</c:v>
                </c:pt>
                <c:pt idx="16">
                  <c:v>843.98350459069195</c:v>
                </c:pt>
                <c:pt idx="17">
                  <c:v>857.38380249800105</c:v>
                </c:pt>
                <c:pt idx="18">
                  <c:v>823.07198436417002</c:v>
                </c:pt>
                <c:pt idx="19">
                  <c:v>841.78882648712204</c:v>
                </c:pt>
                <c:pt idx="20">
                  <c:v>868.03322160410403</c:v>
                </c:pt>
                <c:pt idx="21">
                  <c:v>840.3026325739271</c:v>
                </c:pt>
                <c:pt idx="22">
                  <c:v>859.34005513310706</c:v>
                </c:pt>
                <c:pt idx="23">
                  <c:v>857.84247984936599</c:v>
                </c:pt>
                <c:pt idx="24">
                  <c:v>859.97298382387601</c:v>
                </c:pt>
                <c:pt idx="25">
                  <c:v>836.610435273196</c:v>
                </c:pt>
                <c:pt idx="26">
                  <c:v>877.37463548213395</c:v>
                </c:pt>
                <c:pt idx="27">
                  <c:v>875.46347193527401</c:v>
                </c:pt>
                <c:pt idx="28">
                  <c:v>819.43799258644299</c:v>
                </c:pt>
                <c:pt idx="29">
                  <c:v>849.84924201013405</c:v>
                </c:pt>
                <c:pt idx="30">
                  <c:v>855.60782695493504</c:v>
                </c:pt>
                <c:pt idx="31">
                  <c:v>868.43886662805198</c:v>
                </c:pt>
                <c:pt idx="32">
                  <c:v>862.33278429773998</c:v>
                </c:pt>
                <c:pt idx="33">
                  <c:v>878.21419967531199</c:v>
                </c:pt>
                <c:pt idx="34">
                  <c:v>849.93509824128205</c:v>
                </c:pt>
                <c:pt idx="35">
                  <c:v>868.56234701909693</c:v>
                </c:pt>
                <c:pt idx="36">
                  <c:v>849.51212485004794</c:v>
                </c:pt>
                <c:pt idx="37">
                  <c:v>869.63055817387408</c:v>
                </c:pt>
                <c:pt idx="38">
                  <c:v>860.84795269260803</c:v>
                </c:pt>
                <c:pt idx="39">
                  <c:v>873.22731351601101</c:v>
                </c:pt>
                <c:pt idx="40">
                  <c:v>886.34605077229503</c:v>
                </c:pt>
                <c:pt idx="41">
                  <c:v>902.43461229760499</c:v>
                </c:pt>
                <c:pt idx="42">
                  <c:v>934.853341477399</c:v>
                </c:pt>
                <c:pt idx="43">
                  <c:v>913.83536543748801</c:v>
                </c:pt>
                <c:pt idx="44">
                  <c:v>925.13650476668397</c:v>
                </c:pt>
                <c:pt idx="45">
                  <c:v>945.379059529286</c:v>
                </c:pt>
                <c:pt idx="46">
                  <c:v>962.24017227642094</c:v>
                </c:pt>
                <c:pt idx="47">
                  <c:v>950.45866816104103</c:v>
                </c:pt>
                <c:pt idx="48">
                  <c:v>971.119577746652</c:v>
                </c:pt>
                <c:pt idx="49">
                  <c:v>972.10011888750591</c:v>
                </c:pt>
                <c:pt idx="50">
                  <c:v>961.26260518972799</c:v>
                </c:pt>
                <c:pt idx="51">
                  <c:v>979.56332507003401</c:v>
                </c:pt>
                <c:pt idx="52">
                  <c:v>1031.2419516259301</c:v>
                </c:pt>
                <c:pt idx="53">
                  <c:v>1001.59406186842</c:v>
                </c:pt>
                <c:pt idx="54">
                  <c:v>1001.50565124019</c:v>
                </c:pt>
                <c:pt idx="55">
                  <c:v>1009.0337062560601</c:v>
                </c:pt>
                <c:pt idx="56">
                  <c:v>1023.39147763348</c:v>
                </c:pt>
                <c:pt idx="57">
                  <c:v>1040.63354827328</c:v>
                </c:pt>
                <c:pt idx="58">
                  <c:v>1003.72888903027</c:v>
                </c:pt>
                <c:pt idx="59">
                  <c:v>1051.97568049493</c:v>
                </c:pt>
                <c:pt idx="60">
                  <c:v>1050.9428726236201</c:v>
                </c:pt>
                <c:pt idx="61">
                  <c:v>1044.2114494181201</c:v>
                </c:pt>
                <c:pt idx="62">
                  <c:v>1038.0079942228399</c:v>
                </c:pt>
                <c:pt idx="63">
                  <c:v>1077.7822425187801</c:v>
                </c:pt>
                <c:pt idx="64">
                  <c:v>1077.20817216861</c:v>
                </c:pt>
                <c:pt idx="65">
                  <c:v>1089.6815513645101</c:v>
                </c:pt>
                <c:pt idx="66">
                  <c:v>1075.36011840382</c:v>
                </c:pt>
                <c:pt idx="67">
                  <c:v>1090.98274674251</c:v>
                </c:pt>
                <c:pt idx="68">
                  <c:v>1074.8028545067498</c:v>
                </c:pt>
                <c:pt idx="69">
                  <c:v>1135.0609855641201</c:v>
                </c:pt>
                <c:pt idx="70">
                  <c:v>1087.0622972023598</c:v>
                </c:pt>
                <c:pt idx="71">
                  <c:v>1128.2848895125301</c:v>
                </c:pt>
                <c:pt idx="72">
                  <c:v>1107.23747105847</c:v>
                </c:pt>
                <c:pt idx="73">
                  <c:v>1150.1596268114401</c:v>
                </c:pt>
                <c:pt idx="74">
                  <c:v>1142.7712892591599</c:v>
                </c:pt>
                <c:pt idx="75">
                  <c:v>1102.1795607124</c:v>
                </c:pt>
                <c:pt idx="76">
                  <c:v>1139.8439044716099</c:v>
                </c:pt>
                <c:pt idx="77">
                  <c:v>1144.2019872542301</c:v>
                </c:pt>
                <c:pt idx="78">
                  <c:v>1158.5926176876401</c:v>
                </c:pt>
                <c:pt idx="79">
                  <c:v>1192.1267922975201</c:v>
                </c:pt>
                <c:pt idx="80">
                  <c:v>1201.12480880718</c:v>
                </c:pt>
                <c:pt idx="81">
                  <c:v>1126.8211348572599</c:v>
                </c:pt>
                <c:pt idx="82">
                  <c:v>1218.26204179403</c:v>
                </c:pt>
                <c:pt idx="83">
                  <c:v>1192.1834544673102</c:v>
                </c:pt>
                <c:pt idx="84">
                  <c:v>1202.5133375432702</c:v>
                </c:pt>
                <c:pt idx="85">
                  <c:v>1192.2267483809699</c:v>
                </c:pt>
                <c:pt idx="86">
                  <c:v>1230.1760843198599</c:v>
                </c:pt>
                <c:pt idx="87">
                  <c:v>1241.96133028246</c:v>
                </c:pt>
                <c:pt idx="88">
                  <c:v>1238.6084334114898</c:v>
                </c:pt>
                <c:pt idx="89">
                  <c:v>1256.13420301983</c:v>
                </c:pt>
                <c:pt idx="90">
                  <c:v>1261.7112238043401</c:v>
                </c:pt>
                <c:pt idx="91">
                  <c:v>1244.1477085470301</c:v>
                </c:pt>
                <c:pt idx="92">
                  <c:v>1250.61295761157</c:v>
                </c:pt>
                <c:pt idx="93">
                  <c:v>1259.7973724451501</c:v>
                </c:pt>
                <c:pt idx="94">
                  <c:v>1279.2658228308101</c:v>
                </c:pt>
                <c:pt idx="95">
                  <c:v>1270.6047409319501</c:v>
                </c:pt>
                <c:pt idx="96">
                  <c:v>1311.37894403268</c:v>
                </c:pt>
                <c:pt idx="97">
                  <c:v>1305.57829562847</c:v>
                </c:pt>
                <c:pt idx="98">
                  <c:v>1304.1485619468801</c:v>
                </c:pt>
                <c:pt idx="99">
                  <c:v>1344.3272967972098</c:v>
                </c:pt>
                <c:pt idx="100">
                  <c:v>1318.9188217699</c:v>
                </c:pt>
                <c:pt idx="101">
                  <c:v>1307.9035655242601</c:v>
                </c:pt>
                <c:pt idx="102">
                  <c:v>1303.38338521067</c:v>
                </c:pt>
                <c:pt idx="103">
                  <c:v>1304.49077923301</c:v>
                </c:pt>
                <c:pt idx="104">
                  <c:v>1347.4818049422299</c:v>
                </c:pt>
                <c:pt idx="105">
                  <c:v>1355.86019784666</c:v>
                </c:pt>
                <c:pt idx="106">
                  <c:v>1331.0678887455501</c:v>
                </c:pt>
                <c:pt idx="107">
                  <c:v>1340.71314200447</c:v>
                </c:pt>
                <c:pt idx="108">
                  <c:v>1316.2526213708002</c:v>
                </c:pt>
                <c:pt idx="109">
                  <c:v>1326.04756306423</c:v>
                </c:pt>
                <c:pt idx="110">
                  <c:v>1344.4326768845101</c:v>
                </c:pt>
                <c:pt idx="111">
                  <c:v>1318.9875711534401</c:v>
                </c:pt>
                <c:pt idx="112">
                  <c:v>1323.3414304068401</c:v>
                </c:pt>
                <c:pt idx="113">
                  <c:v>1387.9085534728299</c:v>
                </c:pt>
                <c:pt idx="114">
                  <c:v>1298.1757167703399</c:v>
                </c:pt>
                <c:pt idx="115">
                  <c:v>1340.66854499703</c:v>
                </c:pt>
                <c:pt idx="116">
                  <c:v>1326.80209232426</c:v>
                </c:pt>
                <c:pt idx="117">
                  <c:v>1348.48647728691</c:v>
                </c:pt>
                <c:pt idx="118">
                  <c:v>1356.0703533221399</c:v>
                </c:pt>
                <c:pt idx="119">
                  <c:v>1359.6346626234799</c:v>
                </c:pt>
                <c:pt idx="120">
                  <c:v>1378.3904881856299</c:v>
                </c:pt>
                <c:pt idx="121">
                  <c:v>1384.1949048834799</c:v>
                </c:pt>
                <c:pt idx="122">
                  <c:v>541.93844398870704</c:v>
                </c:pt>
                <c:pt idx="123">
                  <c:v>63.503004031816005</c:v>
                </c:pt>
                <c:pt idx="124">
                  <c:v>185.97240293533397</c:v>
                </c:pt>
                <c:pt idx="125">
                  <c:v>617.02021532665105</c:v>
                </c:pt>
                <c:pt idx="126">
                  <c:v>986.15118879759598</c:v>
                </c:pt>
              </c:numCache>
            </c:numRef>
          </c:val>
          <c:smooth val="0"/>
          <c:extLst>
            <c:ext xmlns:c16="http://schemas.microsoft.com/office/drawing/2014/chart" uri="{C3380CC4-5D6E-409C-BE32-E72D297353CC}">
              <c16:uniqueId val="{00000001-9323-42D6-9787-B6059D30E4FD}"/>
            </c:ext>
          </c:extLst>
        </c:ser>
        <c:dLbls>
          <c:showLegendKey val="0"/>
          <c:showVal val="0"/>
          <c:showCatName val="0"/>
          <c:showSerName val="0"/>
          <c:showPercent val="0"/>
          <c:showBubbleSize val="0"/>
        </c:dLbls>
        <c:marker val="1"/>
        <c:smooth val="0"/>
        <c:axId val="744008168"/>
        <c:axId val="1"/>
      </c:lineChart>
      <c:lineChart>
        <c:grouping val="standard"/>
        <c:varyColors val="0"/>
        <c:ser>
          <c:idx val="4"/>
          <c:order val="2"/>
          <c:tx>
            <c:v>fikt</c:v>
          </c:tx>
          <c:marker>
            <c:symbol val="none"/>
          </c:marker>
          <c:val>
            <c:numLit>
              <c:formatCode>General</c:formatCode>
              <c:ptCount val="1"/>
              <c:pt idx="0">
                <c:v>0</c:v>
              </c:pt>
            </c:numLit>
          </c:val>
          <c:smooth val="0"/>
          <c:extLst>
            <c:ext xmlns:c16="http://schemas.microsoft.com/office/drawing/2014/chart" uri="{C3380CC4-5D6E-409C-BE32-E72D297353CC}">
              <c16:uniqueId val="{00000001-E14D-440B-AB36-A2C72F731B5C}"/>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Ezer</a:t>
                </a:r>
              </a:p>
            </c:rich>
          </c:tx>
          <c:layout>
            <c:manualLayout>
              <c:xMode val="edge"/>
              <c:yMode val="edge"/>
              <c:x val="9.191625579512841E-2"/>
              <c:y val="1.7784085367631608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1"/>
        <c:lblAlgn val="ctr"/>
        <c:lblOffset val="100"/>
        <c:noMultiLvlLbl val="1"/>
      </c:catAx>
      <c:valAx>
        <c:axId val="4"/>
        <c:scaling>
          <c:orientation val="minMax"/>
          <c:max val="1600"/>
        </c:scaling>
        <c:delete val="0"/>
        <c:axPos val="r"/>
        <c:title>
          <c:tx>
            <c:rich>
              <a:bodyPr rot="0" vert="horz"/>
              <a:lstStyle/>
              <a:p>
                <a:pPr>
                  <a:defRPr sz="1200">
                    <a:solidFill>
                      <a:sysClr val="windowText" lastClr="000000"/>
                    </a:solidFill>
                  </a:defRPr>
                </a:pPr>
                <a:r>
                  <a:rPr lang="hu-HU" sz="1200">
                    <a:solidFill>
                      <a:sysClr val="windowText" lastClr="000000"/>
                    </a:solidFill>
                  </a:rPr>
                  <a:t>Ezer</a:t>
                </a:r>
              </a:p>
            </c:rich>
          </c:tx>
          <c:layout>
            <c:manualLayout>
              <c:xMode val="edge"/>
              <c:yMode val="edge"/>
              <c:x val="0.84616123335050408"/>
              <c:y val="1.6323653763590058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valAx>
      <c:spPr>
        <a:noFill/>
        <a:ln>
          <a:solidFill>
            <a:schemeClr val="tx1"/>
          </a:solidFill>
        </a:ln>
      </c:spPr>
    </c:plotArea>
    <c:legend>
      <c:legendPos val="b"/>
      <c:legendEntry>
        <c:idx val="2"/>
        <c:delete val="1"/>
      </c:legendEntry>
      <c:layout>
        <c:manualLayout>
          <c:xMode val="edge"/>
          <c:yMode val="edge"/>
          <c:x val="5.1391014791375374E-2"/>
          <c:y val="0.90562972503667416"/>
          <c:w val="0.9"/>
          <c:h val="7.5031244689910903E-2"/>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6.6150354782242626E-2"/>
          <c:w val="0.8607487720919762"/>
          <c:h val="0.70969369464400378"/>
        </c:manualLayout>
      </c:layout>
      <c:lineChart>
        <c:grouping val="standard"/>
        <c:varyColors val="0"/>
        <c:ser>
          <c:idx val="1"/>
          <c:order val="0"/>
          <c:tx>
            <c:strRef>
              <c:f>'9_ábra_chart'!$E$8</c:f>
              <c:strCache>
                <c:ptCount val="1"/>
                <c:pt idx="0">
                  <c:v>Number of foreign guest nights</c:v>
                </c:pt>
              </c:strCache>
            </c:strRef>
          </c:tx>
          <c:spPr>
            <a:ln w="38100">
              <a:solidFill>
                <a:srgbClr val="48A0AE"/>
              </a:solidFill>
            </a:ln>
          </c:spPr>
          <c:marker>
            <c:symbol val="none"/>
          </c:marker>
          <c:cat>
            <c:numRef>
              <c:f>'9_ábra_chart'!$D$10:$D$136</c:f>
              <c:numCache>
                <c:formatCode>m/d/yyyy</c:formatCode>
                <c:ptCount val="12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numCache>
            </c:numRef>
          </c:cat>
          <c:val>
            <c:numRef>
              <c:f>'9_ábra_chart'!$E$10:$E$136</c:f>
              <c:numCache>
                <c:formatCode>#,##0</c:formatCode>
                <c:ptCount val="127"/>
                <c:pt idx="0">
                  <c:v>755.85675486405103</c:v>
                </c:pt>
                <c:pt idx="1">
                  <c:v>764.92907973789897</c:v>
                </c:pt>
                <c:pt idx="2">
                  <c:v>766.72710165545993</c:v>
                </c:pt>
                <c:pt idx="3">
                  <c:v>771.42584092716299</c:v>
                </c:pt>
                <c:pt idx="4">
                  <c:v>787.63299080116394</c:v>
                </c:pt>
                <c:pt idx="5">
                  <c:v>786.67740826663396</c:v>
                </c:pt>
                <c:pt idx="6">
                  <c:v>795.17177972048603</c:v>
                </c:pt>
                <c:pt idx="7">
                  <c:v>813.15215505216895</c:v>
                </c:pt>
                <c:pt idx="8">
                  <c:v>819.3336902380571</c:v>
                </c:pt>
                <c:pt idx="9">
                  <c:v>809.17648815456198</c:v>
                </c:pt>
                <c:pt idx="10">
                  <c:v>788.464927887116</c:v>
                </c:pt>
                <c:pt idx="11">
                  <c:v>792.65860105330603</c:v>
                </c:pt>
                <c:pt idx="12">
                  <c:v>834.89672459449309</c:v>
                </c:pt>
                <c:pt idx="13">
                  <c:v>861.28766216403699</c:v>
                </c:pt>
                <c:pt idx="14">
                  <c:v>861.24975857626794</c:v>
                </c:pt>
                <c:pt idx="15">
                  <c:v>847.00126794108292</c:v>
                </c:pt>
                <c:pt idx="16">
                  <c:v>847.49227911634898</c:v>
                </c:pt>
                <c:pt idx="17">
                  <c:v>867.88258568706703</c:v>
                </c:pt>
                <c:pt idx="18">
                  <c:v>850.54168429825393</c:v>
                </c:pt>
                <c:pt idx="19">
                  <c:v>850.24846865713005</c:v>
                </c:pt>
                <c:pt idx="20">
                  <c:v>878.92033941246302</c:v>
                </c:pt>
                <c:pt idx="21">
                  <c:v>883.6480578710009</c:v>
                </c:pt>
                <c:pt idx="22">
                  <c:v>888.01374270462895</c:v>
                </c:pt>
                <c:pt idx="23">
                  <c:v>918.66862065437999</c:v>
                </c:pt>
                <c:pt idx="24">
                  <c:v>916.41350931754198</c:v>
                </c:pt>
                <c:pt idx="25">
                  <c:v>874.48876601903703</c:v>
                </c:pt>
                <c:pt idx="26">
                  <c:v>894.00888882913</c:v>
                </c:pt>
                <c:pt idx="27">
                  <c:v>939.92205156320995</c:v>
                </c:pt>
                <c:pt idx="28">
                  <c:v>931.752441367595</c:v>
                </c:pt>
                <c:pt idx="29">
                  <c:v>922.00461016246697</c:v>
                </c:pt>
                <c:pt idx="30">
                  <c:v>941.01420233466797</c:v>
                </c:pt>
                <c:pt idx="31">
                  <c:v>958.885384524551</c:v>
                </c:pt>
                <c:pt idx="32">
                  <c:v>964.27762560646204</c:v>
                </c:pt>
                <c:pt idx="33">
                  <c:v>973.974867245773</c:v>
                </c:pt>
                <c:pt idx="34">
                  <c:v>991.509276684984</c:v>
                </c:pt>
                <c:pt idx="35">
                  <c:v>982.81659624572501</c:v>
                </c:pt>
                <c:pt idx="36">
                  <c:v>957.43563257396602</c:v>
                </c:pt>
                <c:pt idx="37">
                  <c:v>981.5105925302031</c:v>
                </c:pt>
                <c:pt idx="38">
                  <c:v>1002.0522888026401</c:v>
                </c:pt>
                <c:pt idx="39">
                  <c:v>995.22660880915907</c:v>
                </c:pt>
                <c:pt idx="40">
                  <c:v>1050.8392387574399</c:v>
                </c:pt>
                <c:pt idx="41">
                  <c:v>992.12162463080404</c:v>
                </c:pt>
                <c:pt idx="42">
                  <c:v>1010.24331758791</c:v>
                </c:pt>
                <c:pt idx="43">
                  <c:v>1011.6442535595099</c:v>
                </c:pt>
                <c:pt idx="44">
                  <c:v>1003.5241743271901</c:v>
                </c:pt>
                <c:pt idx="45">
                  <c:v>1022.69787311977</c:v>
                </c:pt>
                <c:pt idx="46">
                  <c:v>1006.14987068248</c:v>
                </c:pt>
                <c:pt idx="47">
                  <c:v>988.89225595696303</c:v>
                </c:pt>
                <c:pt idx="48">
                  <c:v>1023.9306311634399</c:v>
                </c:pt>
                <c:pt idx="49">
                  <c:v>1031.0712278589301</c:v>
                </c:pt>
                <c:pt idx="50">
                  <c:v>1017.6611461068901</c:v>
                </c:pt>
                <c:pt idx="51">
                  <c:v>1030.3810515848299</c:v>
                </c:pt>
                <c:pt idx="52">
                  <c:v>1043.33474158592</c:v>
                </c:pt>
                <c:pt idx="53">
                  <c:v>1034.3045087277899</c:v>
                </c:pt>
                <c:pt idx="54">
                  <c:v>1021.78156828427</c:v>
                </c:pt>
                <c:pt idx="55">
                  <c:v>1027.59266735241</c:v>
                </c:pt>
                <c:pt idx="56">
                  <c:v>1036.08160414697</c:v>
                </c:pt>
                <c:pt idx="57">
                  <c:v>1048.72180304115</c:v>
                </c:pt>
                <c:pt idx="58">
                  <c:v>1081.36049904982</c:v>
                </c:pt>
                <c:pt idx="59">
                  <c:v>1099.4541433741399</c:v>
                </c:pt>
                <c:pt idx="60">
                  <c:v>1079.58385527479</c:v>
                </c:pt>
                <c:pt idx="61">
                  <c:v>1077.05026148149</c:v>
                </c:pt>
                <c:pt idx="62">
                  <c:v>1088.2452582487999</c:v>
                </c:pt>
                <c:pt idx="63">
                  <c:v>1082.6616357892701</c:v>
                </c:pt>
                <c:pt idx="64">
                  <c:v>1085.0663278397899</c:v>
                </c:pt>
                <c:pt idx="65">
                  <c:v>1114.73507559005</c:v>
                </c:pt>
                <c:pt idx="66">
                  <c:v>1122.5255863192301</c:v>
                </c:pt>
                <c:pt idx="67">
                  <c:v>1116.2678739201999</c:v>
                </c:pt>
                <c:pt idx="68">
                  <c:v>1106.0103577820501</c:v>
                </c:pt>
                <c:pt idx="69">
                  <c:v>1072.5927335417</c:v>
                </c:pt>
                <c:pt idx="70">
                  <c:v>1073.44077672446</c:v>
                </c:pt>
                <c:pt idx="71">
                  <c:v>1092.4746894989</c:v>
                </c:pt>
                <c:pt idx="72">
                  <c:v>1107.46148253877</c:v>
                </c:pt>
                <c:pt idx="73">
                  <c:v>1124.0597115872099</c:v>
                </c:pt>
                <c:pt idx="74">
                  <c:v>1122.4010781765899</c:v>
                </c:pt>
                <c:pt idx="75">
                  <c:v>1128.55443551607</c:v>
                </c:pt>
                <c:pt idx="76">
                  <c:v>1138.4587064208699</c:v>
                </c:pt>
                <c:pt idx="77">
                  <c:v>1143.75569036346</c:v>
                </c:pt>
                <c:pt idx="78">
                  <c:v>1174.8817776257902</c:v>
                </c:pt>
                <c:pt idx="79">
                  <c:v>1189.91700882742</c:v>
                </c:pt>
                <c:pt idx="80">
                  <c:v>1205.1570538255</c:v>
                </c:pt>
                <c:pt idx="81">
                  <c:v>1235.9860296960899</c:v>
                </c:pt>
                <c:pt idx="82">
                  <c:v>1237.0249276032598</c:v>
                </c:pt>
                <c:pt idx="83">
                  <c:v>1251.6333018837101</c:v>
                </c:pt>
                <c:pt idx="84">
                  <c:v>1259.92745375964</c:v>
                </c:pt>
                <c:pt idx="85">
                  <c:v>1257.3572937650899</c:v>
                </c:pt>
                <c:pt idx="86">
                  <c:v>1278.7022928225201</c:v>
                </c:pt>
                <c:pt idx="87">
                  <c:v>1268.2893152300999</c:v>
                </c:pt>
                <c:pt idx="88">
                  <c:v>1265.41984756489</c:v>
                </c:pt>
                <c:pt idx="89">
                  <c:v>1288.51714068256</c:v>
                </c:pt>
                <c:pt idx="90">
                  <c:v>1276.1953161752301</c:v>
                </c:pt>
                <c:pt idx="91">
                  <c:v>1287.7352501966102</c:v>
                </c:pt>
                <c:pt idx="92">
                  <c:v>1291.92761098407</c:v>
                </c:pt>
                <c:pt idx="93">
                  <c:v>1282.8955415161101</c:v>
                </c:pt>
                <c:pt idx="94">
                  <c:v>1303.3523706532501</c:v>
                </c:pt>
                <c:pt idx="95">
                  <c:v>1299.3470258386001</c:v>
                </c:pt>
                <c:pt idx="96">
                  <c:v>1306.8394484120902</c:v>
                </c:pt>
                <c:pt idx="97">
                  <c:v>1310.6034709453402</c:v>
                </c:pt>
                <c:pt idx="98">
                  <c:v>1304.6785719703998</c:v>
                </c:pt>
                <c:pt idx="99">
                  <c:v>1324.89863567063</c:v>
                </c:pt>
                <c:pt idx="100">
                  <c:v>1324.1293070757401</c:v>
                </c:pt>
                <c:pt idx="101">
                  <c:v>1323.77358970824</c:v>
                </c:pt>
                <c:pt idx="102">
                  <c:v>1331.0198741567901</c:v>
                </c:pt>
                <c:pt idx="103">
                  <c:v>1315.0607805248001</c:v>
                </c:pt>
                <c:pt idx="104">
                  <c:v>1303.09651494221</c:v>
                </c:pt>
                <c:pt idx="105">
                  <c:v>1306.96449181908</c:v>
                </c:pt>
                <c:pt idx="106">
                  <c:v>1312.6338572171701</c:v>
                </c:pt>
                <c:pt idx="107">
                  <c:v>1306.97449747516</c:v>
                </c:pt>
                <c:pt idx="108">
                  <c:v>1320.17812572925</c:v>
                </c:pt>
                <c:pt idx="109">
                  <c:v>1304.2838311779399</c:v>
                </c:pt>
                <c:pt idx="110">
                  <c:v>1299.95050732032</c:v>
                </c:pt>
                <c:pt idx="111">
                  <c:v>1316.7207328622901</c:v>
                </c:pt>
                <c:pt idx="112">
                  <c:v>1337.50106647557</c:v>
                </c:pt>
                <c:pt idx="113">
                  <c:v>1371.6081435641699</c:v>
                </c:pt>
                <c:pt idx="114">
                  <c:v>1349.2115776048602</c:v>
                </c:pt>
                <c:pt idx="115">
                  <c:v>1364.7005431944099</c:v>
                </c:pt>
                <c:pt idx="116">
                  <c:v>1390.6338305730999</c:v>
                </c:pt>
                <c:pt idx="117">
                  <c:v>1419.52285945225</c:v>
                </c:pt>
                <c:pt idx="118">
                  <c:v>1427.25254581887</c:v>
                </c:pt>
                <c:pt idx="119">
                  <c:v>1444.5872014696099</c:v>
                </c:pt>
                <c:pt idx="120">
                  <c:v>1437.7427717671299</c:v>
                </c:pt>
                <c:pt idx="121">
                  <c:v>1471.70845809356</c:v>
                </c:pt>
                <c:pt idx="122">
                  <c:v>350.32454725732396</c:v>
                </c:pt>
                <c:pt idx="123">
                  <c:v>21.414921323949002</c:v>
                </c:pt>
                <c:pt idx="124">
                  <c:v>15.607139355947</c:v>
                </c:pt>
                <c:pt idx="125">
                  <c:v>131.747918795999</c:v>
                </c:pt>
                <c:pt idx="126">
                  <c:v>256.77493821029799</c:v>
                </c:pt>
              </c:numCache>
            </c:numRef>
          </c:val>
          <c:smooth val="0"/>
          <c:extLst>
            <c:ext xmlns:c16="http://schemas.microsoft.com/office/drawing/2014/chart" uri="{C3380CC4-5D6E-409C-BE32-E72D297353CC}">
              <c16:uniqueId val="{00000000-1A1F-498F-8369-1F797EEFBE11}"/>
            </c:ext>
          </c:extLst>
        </c:ser>
        <c:ser>
          <c:idx val="3"/>
          <c:order val="1"/>
          <c:tx>
            <c:strRef>
              <c:f>'9_ábra_chart'!$F$8</c:f>
              <c:strCache>
                <c:ptCount val="1"/>
                <c:pt idx="0">
                  <c:v>Number of domestic guest nights trend</c:v>
                </c:pt>
              </c:strCache>
            </c:strRef>
          </c:tx>
          <c:spPr>
            <a:ln w="38100">
              <a:solidFill>
                <a:srgbClr val="DA0000"/>
              </a:solidFill>
            </a:ln>
          </c:spPr>
          <c:marker>
            <c:symbol val="none"/>
          </c:marker>
          <c:cat>
            <c:numRef>
              <c:f>'9_ábra_chart'!$D$10:$D$136</c:f>
              <c:numCache>
                <c:formatCode>m/d/yyyy</c:formatCode>
                <c:ptCount val="12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numCache>
            </c:numRef>
          </c:cat>
          <c:val>
            <c:numRef>
              <c:f>'9_ábra_chart'!$F$10:$F$136</c:f>
              <c:numCache>
                <c:formatCode>#,##0</c:formatCode>
                <c:ptCount val="127"/>
                <c:pt idx="0">
                  <c:v>769.28060285940001</c:v>
                </c:pt>
                <c:pt idx="1">
                  <c:v>777.44656955662606</c:v>
                </c:pt>
                <c:pt idx="2">
                  <c:v>789.78327712372197</c:v>
                </c:pt>
                <c:pt idx="3">
                  <c:v>807.24430978469002</c:v>
                </c:pt>
                <c:pt idx="4">
                  <c:v>816.47007508177796</c:v>
                </c:pt>
                <c:pt idx="5">
                  <c:v>806.53217812233197</c:v>
                </c:pt>
                <c:pt idx="6">
                  <c:v>843.52999031388094</c:v>
                </c:pt>
                <c:pt idx="7">
                  <c:v>852.34639965108306</c:v>
                </c:pt>
                <c:pt idx="8">
                  <c:v>833.351652541269</c:v>
                </c:pt>
                <c:pt idx="9">
                  <c:v>802.88753795949606</c:v>
                </c:pt>
                <c:pt idx="10">
                  <c:v>876.16495055755399</c:v>
                </c:pt>
                <c:pt idx="11">
                  <c:v>818.76210443492198</c:v>
                </c:pt>
                <c:pt idx="12">
                  <c:v>848.70420627826297</c:v>
                </c:pt>
                <c:pt idx="13">
                  <c:v>852.83653170996399</c:v>
                </c:pt>
                <c:pt idx="14">
                  <c:v>872.16917519349397</c:v>
                </c:pt>
                <c:pt idx="15">
                  <c:v>832.12488929094002</c:v>
                </c:pt>
                <c:pt idx="16">
                  <c:v>843.98350459069195</c:v>
                </c:pt>
                <c:pt idx="17">
                  <c:v>857.38380249800105</c:v>
                </c:pt>
                <c:pt idx="18">
                  <c:v>823.07198436417002</c:v>
                </c:pt>
                <c:pt idx="19">
                  <c:v>841.78882648712204</c:v>
                </c:pt>
                <c:pt idx="20">
                  <c:v>868.03322160410403</c:v>
                </c:pt>
                <c:pt idx="21">
                  <c:v>840.3026325739271</c:v>
                </c:pt>
                <c:pt idx="22">
                  <c:v>859.34005513310706</c:v>
                </c:pt>
                <c:pt idx="23">
                  <c:v>857.84247984936599</c:v>
                </c:pt>
                <c:pt idx="24">
                  <c:v>859.97298382387601</c:v>
                </c:pt>
                <c:pt idx="25">
                  <c:v>836.610435273196</c:v>
                </c:pt>
                <c:pt idx="26">
                  <c:v>877.37463548213395</c:v>
                </c:pt>
                <c:pt idx="27">
                  <c:v>875.46347193527401</c:v>
                </c:pt>
                <c:pt idx="28">
                  <c:v>819.43799258644299</c:v>
                </c:pt>
                <c:pt idx="29">
                  <c:v>849.84924201013405</c:v>
                </c:pt>
                <c:pt idx="30">
                  <c:v>855.60782695493504</c:v>
                </c:pt>
                <c:pt idx="31">
                  <c:v>868.43886662805198</c:v>
                </c:pt>
                <c:pt idx="32">
                  <c:v>862.33278429773998</c:v>
                </c:pt>
                <c:pt idx="33">
                  <c:v>878.21419967531199</c:v>
                </c:pt>
                <c:pt idx="34">
                  <c:v>849.93509824128205</c:v>
                </c:pt>
                <c:pt idx="35">
                  <c:v>868.56234701909693</c:v>
                </c:pt>
                <c:pt idx="36">
                  <c:v>849.51212485004794</c:v>
                </c:pt>
                <c:pt idx="37">
                  <c:v>869.63055817387408</c:v>
                </c:pt>
                <c:pt idx="38">
                  <c:v>860.84795269260803</c:v>
                </c:pt>
                <c:pt idx="39">
                  <c:v>873.22731351601101</c:v>
                </c:pt>
                <c:pt idx="40">
                  <c:v>886.34605077229503</c:v>
                </c:pt>
                <c:pt idx="41">
                  <c:v>902.43461229760499</c:v>
                </c:pt>
                <c:pt idx="42">
                  <c:v>934.853341477399</c:v>
                </c:pt>
                <c:pt idx="43">
                  <c:v>913.83536543748801</c:v>
                </c:pt>
                <c:pt idx="44">
                  <c:v>925.13650476668397</c:v>
                </c:pt>
                <c:pt idx="45">
                  <c:v>945.379059529286</c:v>
                </c:pt>
                <c:pt idx="46">
                  <c:v>962.24017227642094</c:v>
                </c:pt>
                <c:pt idx="47">
                  <c:v>950.45866816104103</c:v>
                </c:pt>
                <c:pt idx="48">
                  <c:v>971.119577746652</c:v>
                </c:pt>
                <c:pt idx="49">
                  <c:v>972.10011888750591</c:v>
                </c:pt>
                <c:pt idx="50">
                  <c:v>961.26260518972799</c:v>
                </c:pt>
                <c:pt idx="51">
                  <c:v>979.56332507003401</c:v>
                </c:pt>
                <c:pt idx="52">
                  <c:v>1031.2419516259301</c:v>
                </c:pt>
                <c:pt idx="53">
                  <c:v>1001.59406186842</c:v>
                </c:pt>
                <c:pt idx="54">
                  <c:v>1001.50565124019</c:v>
                </c:pt>
                <c:pt idx="55">
                  <c:v>1009.0337062560601</c:v>
                </c:pt>
                <c:pt idx="56">
                  <c:v>1023.39147763348</c:v>
                </c:pt>
                <c:pt idx="57">
                  <c:v>1040.63354827328</c:v>
                </c:pt>
                <c:pt idx="58">
                  <c:v>1003.72888903027</c:v>
                </c:pt>
                <c:pt idx="59">
                  <c:v>1051.97568049493</c:v>
                </c:pt>
                <c:pt idx="60">
                  <c:v>1050.9428726236201</c:v>
                </c:pt>
                <c:pt idx="61">
                  <c:v>1044.2114494181201</c:v>
                </c:pt>
                <c:pt idx="62">
                  <c:v>1038.0079942228399</c:v>
                </c:pt>
                <c:pt idx="63">
                  <c:v>1077.7822425187801</c:v>
                </c:pt>
                <c:pt idx="64">
                  <c:v>1077.20817216861</c:v>
                </c:pt>
                <c:pt idx="65">
                  <c:v>1089.6815513645101</c:v>
                </c:pt>
                <c:pt idx="66">
                  <c:v>1075.36011840382</c:v>
                </c:pt>
                <c:pt idx="67">
                  <c:v>1090.98274674251</c:v>
                </c:pt>
                <c:pt idx="68">
                  <c:v>1074.8028545067498</c:v>
                </c:pt>
                <c:pt idx="69">
                  <c:v>1135.0609855641201</c:v>
                </c:pt>
                <c:pt idx="70">
                  <c:v>1087.0622972023598</c:v>
                </c:pt>
                <c:pt idx="71">
                  <c:v>1128.2848895125301</c:v>
                </c:pt>
                <c:pt idx="72">
                  <c:v>1107.23747105847</c:v>
                </c:pt>
                <c:pt idx="73">
                  <c:v>1150.1596268114401</c:v>
                </c:pt>
                <c:pt idx="74">
                  <c:v>1142.7712892591599</c:v>
                </c:pt>
                <c:pt idx="75">
                  <c:v>1102.1795607124</c:v>
                </c:pt>
                <c:pt idx="76">
                  <c:v>1139.8439044716099</c:v>
                </c:pt>
                <c:pt idx="77">
                  <c:v>1144.2019872542301</c:v>
                </c:pt>
                <c:pt idx="78">
                  <c:v>1158.5926176876401</c:v>
                </c:pt>
                <c:pt idx="79">
                  <c:v>1192.1267922975201</c:v>
                </c:pt>
                <c:pt idx="80">
                  <c:v>1201.12480880718</c:v>
                </c:pt>
                <c:pt idx="81">
                  <c:v>1126.8211348572599</c:v>
                </c:pt>
                <c:pt idx="82">
                  <c:v>1218.26204179403</c:v>
                </c:pt>
                <c:pt idx="83">
                  <c:v>1192.1834544673102</c:v>
                </c:pt>
                <c:pt idx="84">
                  <c:v>1202.5133375432702</c:v>
                </c:pt>
                <c:pt idx="85">
                  <c:v>1192.2267483809699</c:v>
                </c:pt>
                <c:pt idx="86">
                  <c:v>1230.1760843198599</c:v>
                </c:pt>
                <c:pt idx="87">
                  <c:v>1241.96133028246</c:v>
                </c:pt>
                <c:pt idx="88">
                  <c:v>1238.6084334114898</c:v>
                </c:pt>
                <c:pt idx="89">
                  <c:v>1256.13420301983</c:v>
                </c:pt>
                <c:pt idx="90">
                  <c:v>1261.7112238043401</c:v>
                </c:pt>
                <c:pt idx="91">
                  <c:v>1244.1477085470301</c:v>
                </c:pt>
                <c:pt idx="92">
                  <c:v>1250.61295761157</c:v>
                </c:pt>
                <c:pt idx="93">
                  <c:v>1259.7973724451501</c:v>
                </c:pt>
                <c:pt idx="94">
                  <c:v>1279.2658228308101</c:v>
                </c:pt>
                <c:pt idx="95">
                  <c:v>1270.6047409319501</c:v>
                </c:pt>
                <c:pt idx="96">
                  <c:v>1311.37894403268</c:v>
                </c:pt>
                <c:pt idx="97">
                  <c:v>1305.57829562847</c:v>
                </c:pt>
                <c:pt idx="98">
                  <c:v>1304.1485619468801</c:v>
                </c:pt>
                <c:pt idx="99">
                  <c:v>1344.3272967972098</c:v>
                </c:pt>
                <c:pt idx="100">
                  <c:v>1318.9188217699</c:v>
                </c:pt>
                <c:pt idx="101">
                  <c:v>1307.9035655242601</c:v>
                </c:pt>
                <c:pt idx="102">
                  <c:v>1303.38338521067</c:v>
                </c:pt>
                <c:pt idx="103">
                  <c:v>1304.49077923301</c:v>
                </c:pt>
                <c:pt idx="104">
                  <c:v>1347.4818049422299</c:v>
                </c:pt>
                <c:pt idx="105">
                  <c:v>1355.86019784666</c:v>
                </c:pt>
                <c:pt idx="106">
                  <c:v>1331.0678887455501</c:v>
                </c:pt>
                <c:pt idx="107">
                  <c:v>1340.71314200447</c:v>
                </c:pt>
                <c:pt idx="108">
                  <c:v>1316.2526213708002</c:v>
                </c:pt>
                <c:pt idx="109">
                  <c:v>1326.04756306423</c:v>
                </c:pt>
                <c:pt idx="110">
                  <c:v>1344.4326768845101</c:v>
                </c:pt>
                <c:pt idx="111">
                  <c:v>1318.9875711534401</c:v>
                </c:pt>
                <c:pt idx="112">
                  <c:v>1323.3414304068401</c:v>
                </c:pt>
                <c:pt idx="113">
                  <c:v>1387.9085534728299</c:v>
                </c:pt>
                <c:pt idx="114">
                  <c:v>1298.1757167703399</c:v>
                </c:pt>
                <c:pt idx="115">
                  <c:v>1340.66854499703</c:v>
                </c:pt>
                <c:pt idx="116">
                  <c:v>1326.80209232426</c:v>
                </c:pt>
                <c:pt idx="117">
                  <c:v>1348.48647728691</c:v>
                </c:pt>
                <c:pt idx="118">
                  <c:v>1356.0703533221399</c:v>
                </c:pt>
                <c:pt idx="119">
                  <c:v>1359.6346626234799</c:v>
                </c:pt>
                <c:pt idx="120">
                  <c:v>1378.3904881856299</c:v>
                </c:pt>
                <c:pt idx="121">
                  <c:v>1384.1949048834799</c:v>
                </c:pt>
                <c:pt idx="122">
                  <c:v>541.93844398870704</c:v>
                </c:pt>
                <c:pt idx="123">
                  <c:v>63.503004031816005</c:v>
                </c:pt>
                <c:pt idx="124">
                  <c:v>185.97240293533397</c:v>
                </c:pt>
                <c:pt idx="125">
                  <c:v>617.02021532665105</c:v>
                </c:pt>
                <c:pt idx="126">
                  <c:v>986.15118879759598</c:v>
                </c:pt>
              </c:numCache>
            </c:numRef>
          </c:val>
          <c:smooth val="0"/>
          <c:extLst>
            <c:ext xmlns:c16="http://schemas.microsoft.com/office/drawing/2014/chart" uri="{C3380CC4-5D6E-409C-BE32-E72D297353CC}">
              <c16:uniqueId val="{00000001-1A1F-498F-8369-1F797EEFBE11}"/>
            </c:ext>
          </c:extLst>
        </c:ser>
        <c:dLbls>
          <c:showLegendKey val="0"/>
          <c:showVal val="0"/>
          <c:showCatName val="0"/>
          <c:showSerName val="0"/>
          <c:showPercent val="0"/>
          <c:showBubbleSize val="0"/>
        </c:dLbls>
        <c:marker val="1"/>
        <c:smooth val="0"/>
        <c:axId val="744008168"/>
        <c:axId val="1"/>
      </c:lineChart>
      <c:lineChart>
        <c:grouping val="standard"/>
        <c:varyColors val="0"/>
        <c:ser>
          <c:idx val="4"/>
          <c:order val="2"/>
          <c:tx>
            <c:v>fikt</c:v>
          </c:tx>
          <c:marker>
            <c:symbol val="none"/>
          </c:marker>
          <c:val>
            <c:numLit>
              <c:formatCode>General</c:formatCode>
              <c:ptCount val="1"/>
              <c:pt idx="0">
                <c:v>0</c:v>
              </c:pt>
            </c:numLit>
          </c:val>
          <c:smooth val="0"/>
          <c:extLst>
            <c:ext xmlns:c16="http://schemas.microsoft.com/office/drawing/2014/chart" uri="{C3380CC4-5D6E-409C-BE32-E72D297353CC}">
              <c16:uniqueId val="{00000001-5CC4-4981-90C9-61EC07BEE2D6}"/>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Thousand</a:t>
                </a:r>
              </a:p>
            </c:rich>
          </c:tx>
          <c:layout>
            <c:manualLayout>
              <c:xMode val="edge"/>
              <c:yMode val="edge"/>
              <c:x val="9.191625579512841E-2"/>
              <c:y val="8.374815993129581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1"/>
        <c:lblAlgn val="ctr"/>
        <c:lblOffset val="100"/>
        <c:noMultiLvlLbl val="1"/>
      </c:catAx>
      <c:valAx>
        <c:axId val="4"/>
        <c:scaling>
          <c:orientation val="minMax"/>
          <c:max val="1600"/>
        </c:scaling>
        <c:delete val="0"/>
        <c:axPos val="r"/>
        <c:title>
          <c:tx>
            <c:rich>
              <a:bodyPr rot="0" vert="horz"/>
              <a:lstStyle/>
              <a:p>
                <a:pPr>
                  <a:defRPr sz="1200">
                    <a:solidFill>
                      <a:sysClr val="windowText" lastClr="000000"/>
                    </a:solidFill>
                  </a:defRPr>
                </a:pPr>
                <a:r>
                  <a:rPr lang="hu-HU" sz="1200">
                    <a:solidFill>
                      <a:sysClr val="windowText" lastClr="000000"/>
                    </a:solidFill>
                  </a:rPr>
                  <a:t>Thousand</a:t>
                </a:r>
              </a:p>
            </c:rich>
          </c:tx>
          <c:layout>
            <c:manualLayout>
              <c:xMode val="edge"/>
              <c:yMode val="edge"/>
              <c:x val="0.7831247700345868"/>
              <c:y val="8.1364809154057249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valAx>
      <c:spPr>
        <a:noFill/>
        <a:ln>
          <a:solidFill>
            <a:schemeClr val="tx1"/>
          </a:solidFill>
        </a:ln>
      </c:spPr>
    </c:plotArea>
    <c:legend>
      <c:legendPos val="b"/>
      <c:legendEntry>
        <c:idx val="2"/>
        <c:delete val="1"/>
      </c:legendEntry>
      <c:layout>
        <c:manualLayout>
          <c:xMode val="edge"/>
          <c:yMode val="edge"/>
          <c:x val="1.5414489660755025E-2"/>
          <c:y val="0.90059138446060272"/>
          <c:w val="0.97290326734859078"/>
          <c:h val="8.361083115999772E-2"/>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'11_ábra_chart'!$H$8</c:f>
              <c:strCache>
                <c:ptCount val="1"/>
                <c:pt idx="0">
                  <c:v>Kihasznált bériroda állomány</c:v>
                </c:pt>
              </c:strCache>
            </c:strRef>
          </c:tx>
          <c:spPr>
            <a:solidFill>
              <a:srgbClr val="7B5300"/>
            </a:solidFill>
            <a:ln>
              <a:solidFill>
                <a:schemeClr val="tx1"/>
              </a:solidFill>
            </a:ln>
          </c:spPr>
          <c:cat>
            <c:strRef>
              <c:f>'11_ábra_chart'!$E$10:$E$83</c:f>
              <c:strCache>
                <c:ptCount val="7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strCache>
            </c:strRef>
          </c:cat>
          <c:val>
            <c:numRef>
              <c:f>'11_ábra_chart'!$H$10:$H$83</c:f>
              <c:numCache>
                <c:formatCode>0.0</c:formatCode>
                <c:ptCount val="74"/>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numCache>
            </c:numRef>
          </c:val>
          <c:extLst>
            <c:ext xmlns:c16="http://schemas.microsoft.com/office/drawing/2014/chart" uri="{C3380CC4-5D6E-409C-BE32-E72D297353CC}">
              <c16:uniqueId val="{00000000-C581-4B3C-BD1E-2797229BA269}"/>
            </c:ext>
          </c:extLst>
        </c:ser>
        <c:ser>
          <c:idx val="2"/>
          <c:order val="2"/>
          <c:tx>
            <c:strRef>
              <c:f>'11_ábra_chart'!$I$8</c:f>
              <c:strCache>
                <c:ptCount val="1"/>
                <c:pt idx="0">
                  <c:v>Kihasználatlan bériroda állomány</c:v>
                </c:pt>
              </c:strCache>
            </c:strRef>
          </c:tx>
          <c:spPr>
            <a:solidFill>
              <a:srgbClr val="F6A800"/>
            </a:solidFill>
            <a:ln>
              <a:solidFill>
                <a:schemeClr val="tx1"/>
              </a:solidFill>
              <a:prstDash val="solid"/>
            </a:ln>
          </c:spPr>
          <c:cat>
            <c:strRef>
              <c:f>'11_ábra_chart'!$E$10:$E$83</c:f>
              <c:strCache>
                <c:ptCount val="7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strCache>
            </c:strRef>
          </c:cat>
          <c:val>
            <c:numRef>
              <c:f>'11_ábra_chart'!$I$10:$I$83</c:f>
              <c:numCache>
                <c:formatCode>0.0</c:formatCode>
                <c:ptCount val="74"/>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numCache>
            </c:numRef>
          </c:val>
          <c:extLst>
            <c:ext xmlns:c16="http://schemas.microsoft.com/office/drawing/2014/chart" uri="{C3380CC4-5D6E-409C-BE32-E72D297353CC}">
              <c16:uniqueId val="{00000001-C581-4B3C-BD1E-2797229BA269}"/>
            </c:ext>
          </c:extLst>
        </c:ser>
        <c:ser>
          <c:idx val="4"/>
          <c:order val="4"/>
          <c:tx>
            <c:strRef>
              <c:f>'11_ábra_chart'!$J$8</c:f>
              <c:strCache>
                <c:ptCount val="1"/>
                <c:pt idx="0">
                  <c:v>A tulajdonos használatában álló irodaállomány</c:v>
                </c:pt>
              </c:strCache>
            </c:strRef>
          </c:tx>
          <c:spPr>
            <a:solidFill>
              <a:schemeClr val="accent4"/>
            </a:solidFill>
            <a:ln>
              <a:solidFill>
                <a:schemeClr val="tx1"/>
              </a:solidFill>
            </a:ln>
          </c:spPr>
          <c:cat>
            <c:strRef>
              <c:f>'11_ábra_chart'!$E$10:$E$83</c:f>
              <c:strCache>
                <c:ptCount val="7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strCache>
            </c:strRef>
          </c:cat>
          <c:val>
            <c:numRef>
              <c:f>'11_ábra_chart'!$J$10:$J$83</c:f>
              <c:numCache>
                <c:formatCode>General</c:formatCode>
                <c:ptCount val="74"/>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'11_ábra_chart'!$G$8</c:f>
              <c:strCache>
                <c:ptCount val="1"/>
                <c:pt idx="0">
                  <c:v>Kihasználatlan állomány/teljes irodaállomány (jobb tengely)</c:v>
                </c:pt>
              </c:strCache>
            </c:strRef>
          </c:tx>
          <c:spPr>
            <a:ln w="34925">
              <a:solidFill>
                <a:schemeClr val="tx1"/>
              </a:solidFill>
              <a:prstDash val="solid"/>
            </a:ln>
          </c:spPr>
          <c:marker>
            <c:symbol val="none"/>
          </c:marker>
          <c:cat>
            <c:strRef>
              <c:f>'11_ábra_chart'!$E$10:$E$83</c:f>
              <c:strCache>
                <c:ptCount val="7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strCache>
            </c:strRef>
          </c:cat>
          <c:val>
            <c:numRef>
              <c:f>'11_ábra_chart'!$G$10:$G$83</c:f>
              <c:numCache>
                <c:formatCode>#\ ##0.0</c:formatCode>
                <c:ptCount val="74"/>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numCache>
            </c:numRef>
          </c:val>
          <c:smooth val="0"/>
          <c:extLst>
            <c:ext xmlns:c16="http://schemas.microsoft.com/office/drawing/2014/chart" uri="{C3380CC4-5D6E-409C-BE32-E72D297353CC}">
              <c16:uniqueId val="{00000003-C581-4B3C-BD1E-2797229BA269}"/>
            </c:ext>
          </c:extLst>
        </c:ser>
        <c:ser>
          <c:idx val="3"/>
          <c:order val="3"/>
          <c:tx>
            <c:strRef>
              <c:f>'11_ábra_chart'!$F$8</c:f>
              <c:strCache>
                <c:ptCount val="1"/>
                <c:pt idx="0">
                  <c:v>Kihasználatlan állomány/bériroda állomány (jobb tengely)</c:v>
                </c:pt>
              </c:strCache>
            </c:strRef>
          </c:tx>
          <c:spPr>
            <a:ln w="34925">
              <a:solidFill>
                <a:schemeClr val="tx1"/>
              </a:solidFill>
              <a:prstDash val="dash"/>
            </a:ln>
          </c:spPr>
          <c:marker>
            <c:symbol val="none"/>
          </c:marker>
          <c:cat>
            <c:strRef>
              <c:f>'11_ábra_chart'!$E$10:$E$83</c:f>
              <c:strCache>
                <c:ptCount val="7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strCache>
            </c:strRef>
          </c:cat>
          <c:val>
            <c:numRef>
              <c:f>'11_ábra_chart'!$F$10:$F$83</c:f>
              <c:numCache>
                <c:formatCode>#\ ##0.0</c:formatCode>
                <c:ptCount val="74"/>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6537868741141779"/>
        </c:manualLayout>
      </c:layout>
      <c:barChart>
        <c:barDir val="col"/>
        <c:grouping val="clustered"/>
        <c:varyColors val="0"/>
        <c:ser>
          <c:idx val="0"/>
          <c:order val="0"/>
          <c:tx>
            <c:strRef>
              <c:f>'1_ábra_chart'!$F$9</c:f>
              <c:strCache>
                <c:ptCount val="1"/>
                <c:pt idx="0">
                  <c:v>2020 I.</c:v>
                </c:pt>
              </c:strCache>
            </c:strRef>
          </c:tx>
          <c:spPr>
            <a:solidFill>
              <a:schemeClr val="accent1">
                <a:lumMod val="75000"/>
              </a:schemeClr>
            </a:solidFill>
            <a:ln>
              <a:solidFill>
                <a:schemeClr val="tx1"/>
              </a:solidFill>
            </a:ln>
            <a:effectLst/>
          </c:spPr>
          <c:invertIfNegative val="0"/>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Ref>
              <c:f>'1_ábra_chart'!$F$10:$F$35</c:f>
              <c:numCache>
                <c:formatCode>0.0</c:formatCode>
                <c:ptCount val="26"/>
                <c:pt idx="0">
                  <c:v>4.4459855139466811</c:v>
                </c:pt>
                <c:pt idx="1">
                  <c:v>2.393494218863367</c:v>
                </c:pt>
                <c:pt idx="2">
                  <c:v>2.4032760447135786</c:v>
                </c:pt>
                <c:pt idx="3">
                  <c:v>1.7085378163751841</c:v>
                </c:pt>
                <c:pt idx="4">
                  <c:v>-0.11139323449914684</c:v>
                </c:pt>
                <c:pt idx="5">
                  <c:v>0.67979207894448734</c:v>
                </c:pt>
                <c:pt idx="6">
                  <c:v>-1.1756358342610298</c:v>
                </c:pt>
                <c:pt idx="7">
                  <c:v>2.653423947302656</c:v>
                </c:pt>
                <c:pt idx="8">
                  <c:v>-9.7628741152618659E-2</c:v>
                </c:pt>
                <c:pt idx="9">
                  <c:v>-0.36523760418619133</c:v>
                </c:pt>
                <c:pt idx="10">
                  <c:v>-1.5135293686294631</c:v>
                </c:pt>
                <c:pt idx="11">
                  <c:v>0.78187421527222511</c:v>
                </c:pt>
                <c:pt idx="12">
                  <c:v>1.9698496894814213</c:v>
                </c:pt>
                <c:pt idx="13">
                  <c:v>-1.9120812733953443</c:v>
                </c:pt>
                <c:pt idx="14">
                  <c:v>-2.2288601638286565</c:v>
                </c:pt>
                <c:pt idx="15">
                  <c:v>0.67778589939528899</c:v>
                </c:pt>
                <c:pt idx="16">
                  <c:v>0.30139563860305429</c:v>
                </c:pt>
                <c:pt idx="17">
                  <c:v>-2.7714640741076408</c:v>
                </c:pt>
                <c:pt idx="18">
                  <c:v>-0.52666412887374747</c:v>
                </c:pt>
                <c:pt idx="19">
                  <c:v>-3.839443895973929</c:v>
                </c:pt>
                <c:pt idx="20">
                  <c:v>-3.6855411317506963</c:v>
                </c:pt>
                <c:pt idx="21">
                  <c:v>-2.3714949033264361</c:v>
                </c:pt>
                <c:pt idx="22">
                  <c:v>-2.3278264512486118</c:v>
                </c:pt>
                <c:pt idx="23">
                  <c:v>-5.5633987595869598</c:v>
                </c:pt>
                <c:pt idx="24">
                  <c:v>-5.6797574219102529</c:v>
                </c:pt>
                <c:pt idx="25">
                  <c:v>-4.0713919334809106</c:v>
                </c:pt>
              </c:numCache>
            </c:numRef>
          </c:val>
          <c:extLst>
            <c:ext xmlns:c16="http://schemas.microsoft.com/office/drawing/2014/chart" uri="{C3380CC4-5D6E-409C-BE32-E72D297353CC}">
              <c16:uniqueId val="{00000000-8EE9-4E47-8344-FDD477AB87C7}"/>
            </c:ext>
          </c:extLst>
        </c:ser>
        <c:ser>
          <c:idx val="1"/>
          <c:order val="1"/>
          <c:tx>
            <c:strRef>
              <c:f>'1_ábra_chart'!$G$9</c:f>
              <c:strCache>
                <c:ptCount val="1"/>
                <c:pt idx="0">
                  <c:v>2020 II.</c:v>
                </c:pt>
              </c:strCache>
            </c:strRef>
          </c:tx>
          <c:spPr>
            <a:solidFill>
              <a:schemeClr val="accent1">
                <a:lumMod val="60000"/>
                <a:lumOff val="40000"/>
              </a:schemeClr>
            </a:solidFill>
            <a:ln>
              <a:solidFill>
                <a:schemeClr val="tx1"/>
              </a:solidFill>
            </a:ln>
            <a:effectLst/>
          </c:spPr>
          <c:invertIfNegative val="0"/>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Ref>
              <c:f>'1_ábra_chart'!$G$10:$G$35</c:f>
              <c:numCache>
                <c:formatCode>0.0</c:formatCode>
                <c:ptCount val="26"/>
                <c:pt idx="0">
                  <c:v>-3.7261862757099351</c:v>
                </c:pt>
                <c:pt idx="1">
                  <c:v>-4.0262688351845384</c:v>
                </c:pt>
                <c:pt idx="2">
                  <c:v>-8.4630968927418735</c:v>
                </c:pt>
                <c:pt idx="3">
                  <c:v>-7.9233174248121543</c:v>
                </c:pt>
                <c:pt idx="4">
                  <c:v>-6.4633591260810306</c:v>
                </c:pt>
                <c:pt idx="5">
                  <c:v>-7.7368865894487158</c:v>
                </c:pt>
                <c:pt idx="6">
                  <c:v>-6.3176172031521247</c:v>
                </c:pt>
                <c:pt idx="7">
                  <c:v>-10.50407436716192</c:v>
                </c:pt>
                <c:pt idx="8">
                  <c:v>-8.1588932740269939</c:v>
                </c:pt>
                <c:pt idx="9">
                  <c:v>-9.1533832982241563</c:v>
                </c:pt>
                <c:pt idx="10">
                  <c:v>-8.6134086672879846</c:v>
                </c:pt>
                <c:pt idx="11">
                  <c:v>-11.916942521817646</c:v>
                </c:pt>
                <c:pt idx="12">
                  <c:v>-13.507244067103358</c:v>
                </c:pt>
                <c:pt idx="13">
                  <c:v>-10.956226210723926</c:v>
                </c:pt>
                <c:pt idx="14">
                  <c:v>-11.256903228252241</c:v>
                </c:pt>
                <c:pt idx="15">
                  <c:v>-15.199695942735886</c:v>
                </c:pt>
                <c:pt idx="16">
                  <c:v>-15.134095006503074</c:v>
                </c:pt>
                <c:pt idx="17">
                  <c:v>-12.949713905635761</c:v>
                </c:pt>
                <c:pt idx="18">
                  <c:v>-15.225489334051048</c:v>
                </c:pt>
                <c:pt idx="19">
                  <c:v>-12.153738368124166</c:v>
                </c:pt>
                <c:pt idx="20">
                  <c:v>-12.935774056701092</c:v>
                </c:pt>
                <c:pt idx="21">
                  <c:v>-14.40223534411821</c:v>
                </c:pt>
                <c:pt idx="22">
                  <c:v>-16.279720786727296</c:v>
                </c:pt>
                <c:pt idx="23">
                  <c:v>-17.744849003915405</c:v>
                </c:pt>
                <c:pt idx="24">
                  <c:v>-18.906450942799481</c:v>
                </c:pt>
                <c:pt idx="25">
                  <c:v>-22.099219062538864</c:v>
                </c:pt>
              </c:numCache>
            </c:numRef>
          </c:val>
          <c:extLst>
            <c:ext xmlns:c16="http://schemas.microsoft.com/office/drawing/2014/chart" uri="{C3380CC4-5D6E-409C-BE32-E72D297353CC}">
              <c16:uniqueId val="{00000001-8EE9-4E47-8344-FDD477AB87C7}"/>
            </c:ext>
          </c:extLst>
        </c:ser>
        <c:dLbls>
          <c:showLegendKey val="0"/>
          <c:showVal val="0"/>
          <c:showCatName val="0"/>
          <c:showSerName val="0"/>
          <c:showPercent val="0"/>
          <c:showBubbleSize val="0"/>
        </c:dLbls>
        <c:gapWidth val="150"/>
        <c:axId val="862598936"/>
        <c:axId val="862602544"/>
      </c:barChart>
      <c:barChart>
        <c:barDir val="col"/>
        <c:grouping val="clustered"/>
        <c:varyColors val="0"/>
        <c:ser>
          <c:idx val="2"/>
          <c:order val="3"/>
          <c:tx>
            <c:v>fikt</c:v>
          </c:tx>
          <c:spPr>
            <a:solidFill>
              <a:schemeClr val="accent3"/>
            </a:solidFill>
            <a:ln w="25400">
              <a:noFill/>
            </a:ln>
            <a:effectLst/>
          </c:spPr>
          <c:invertIfNegative val="0"/>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Lit>
              <c:formatCode>General</c:formatCode>
              <c:ptCount val="1"/>
              <c:pt idx="0">
                <c:v>0</c:v>
              </c:pt>
            </c:numLit>
          </c:val>
          <c:extLst>
            <c:ext xmlns:c16="http://schemas.microsoft.com/office/drawing/2014/chart" uri="{C3380CC4-5D6E-409C-BE32-E72D297353CC}">
              <c16:uniqueId val="{00000002-8EE9-4E47-8344-FDD477AB87C7}"/>
            </c:ext>
          </c:extLst>
        </c:ser>
        <c:dLbls>
          <c:showLegendKey val="0"/>
          <c:showVal val="0"/>
          <c:showCatName val="0"/>
          <c:showSerName val="0"/>
          <c:showPercent val="0"/>
          <c:showBubbleSize val="0"/>
        </c:dLbls>
        <c:gapWidth val="150"/>
        <c:axId val="1007268184"/>
        <c:axId val="1007262608"/>
      </c:barChart>
      <c:lineChart>
        <c:grouping val="standard"/>
        <c:varyColors val="0"/>
        <c:ser>
          <c:idx val="3"/>
          <c:order val="2"/>
          <c:tx>
            <c:strRef>
              <c:f>'1_ábra_chart'!$H$9</c:f>
              <c:strCache>
                <c:ptCount val="1"/>
                <c:pt idx="0">
                  <c:v>2020 I-II.</c:v>
                </c:pt>
              </c:strCache>
            </c:strRef>
          </c:tx>
          <c:spPr>
            <a:ln w="28575" cap="rnd">
              <a:noFill/>
              <a:round/>
            </a:ln>
            <a:effectLst/>
          </c:spPr>
          <c:marker>
            <c:symbol val="circle"/>
            <c:size val="10"/>
            <c:spPr>
              <a:solidFill>
                <a:schemeClr val="bg1"/>
              </a:solidFill>
              <a:ln w="12700">
                <a:solidFill>
                  <a:schemeClr val="tx2"/>
                </a:solidFill>
              </a:ln>
              <a:effectLst/>
            </c:spPr>
          </c:marker>
          <c:dPt>
            <c:idx val="12"/>
            <c:marker>
              <c:symbol val="circle"/>
              <c:size val="10"/>
              <c:spPr>
                <a:solidFill>
                  <a:schemeClr val="bg1"/>
                </a:solidFill>
                <a:ln w="31750">
                  <a:solidFill>
                    <a:srgbClr val="FF0000"/>
                  </a:solidFill>
                </a:ln>
                <a:effectLst/>
              </c:spPr>
            </c:marker>
            <c:bubble3D val="0"/>
            <c:extLst>
              <c:ext xmlns:c16="http://schemas.microsoft.com/office/drawing/2014/chart" uri="{C3380CC4-5D6E-409C-BE32-E72D297353CC}">
                <c16:uniqueId val="{00000005-8EE9-4E47-8344-FDD477AB87C7}"/>
              </c:ext>
            </c:extLst>
          </c:dPt>
          <c:cat>
            <c:strRef>
              <c:f>'1_ábra_chart'!$E$10:$E$35</c:f>
              <c:strCache>
                <c:ptCount val="26"/>
                <c:pt idx="0">
                  <c:v>IE</c:v>
                </c:pt>
                <c:pt idx="1">
                  <c:v>LT</c:v>
                </c:pt>
                <c:pt idx="2">
                  <c:v>BG</c:v>
                </c:pt>
                <c:pt idx="3">
                  <c:v>PL</c:v>
                </c:pt>
                <c:pt idx="4">
                  <c:v>EE</c:v>
                </c:pt>
                <c:pt idx="5">
                  <c:v>SE</c:v>
                </c:pt>
                <c:pt idx="6">
                  <c:v>FI</c:v>
                </c:pt>
                <c:pt idx="7">
                  <c:v>RO</c:v>
                </c:pt>
                <c:pt idx="8">
                  <c:v>DK</c:v>
                </c:pt>
                <c:pt idx="9">
                  <c:v>NL</c:v>
                </c:pt>
                <c:pt idx="10">
                  <c:v>LV</c:v>
                </c:pt>
                <c:pt idx="11">
                  <c:v>CY</c:v>
                </c:pt>
                <c:pt idx="12">
                  <c:v>HU</c:v>
                </c:pt>
                <c:pt idx="13">
                  <c:v>CZ</c:v>
                </c:pt>
                <c:pt idx="14">
                  <c:v>DE</c:v>
                </c:pt>
                <c:pt idx="15">
                  <c:v>MT</c:v>
                </c:pt>
                <c:pt idx="16">
                  <c:v>HR</c:v>
                </c:pt>
                <c:pt idx="17">
                  <c:v>AT</c:v>
                </c:pt>
                <c:pt idx="18">
                  <c:v>GR</c:v>
                </c:pt>
                <c:pt idx="19">
                  <c:v>SK</c:v>
                </c:pt>
                <c:pt idx="20">
                  <c:v>SI</c:v>
                </c:pt>
                <c:pt idx="21">
                  <c:v>BE</c:v>
                </c:pt>
                <c:pt idx="22">
                  <c:v>PT</c:v>
                </c:pt>
                <c:pt idx="23">
                  <c:v>IT</c:v>
                </c:pt>
                <c:pt idx="24">
                  <c:v>FR</c:v>
                </c:pt>
                <c:pt idx="25">
                  <c:v>ES</c:v>
                </c:pt>
              </c:strCache>
            </c:strRef>
          </c:cat>
          <c:val>
            <c:numRef>
              <c:f>'1_ábra_chart'!$H$10:$H$35</c:f>
              <c:numCache>
                <c:formatCode>0.0</c:formatCode>
                <c:ptCount val="26"/>
                <c:pt idx="0">
                  <c:v>0.35989961911837298</c:v>
                </c:pt>
                <c:pt idx="1">
                  <c:v>-0.81638730816058569</c:v>
                </c:pt>
                <c:pt idx="2">
                  <c:v>-3.0299104240141475</c:v>
                </c:pt>
                <c:pt idx="3">
                  <c:v>-3.1073898042184851</c:v>
                </c:pt>
                <c:pt idx="4">
                  <c:v>-3.2873761802900887</c:v>
                </c:pt>
                <c:pt idx="5">
                  <c:v>-3.5285472552521142</c:v>
                </c:pt>
                <c:pt idx="6">
                  <c:v>-3.7466265187065773</c:v>
                </c:pt>
                <c:pt idx="7">
                  <c:v>-3.9253252099296319</c:v>
                </c:pt>
                <c:pt idx="8">
                  <c:v>-4.1282610075898063</c:v>
                </c:pt>
                <c:pt idx="9">
                  <c:v>-4.7593104512051738</c:v>
                </c:pt>
                <c:pt idx="10">
                  <c:v>-5.0634690179587238</c:v>
                </c:pt>
                <c:pt idx="11">
                  <c:v>-5.5675341532727103</c:v>
                </c:pt>
                <c:pt idx="12">
                  <c:v>-5.7686971888109682</c:v>
                </c:pt>
                <c:pt idx="13">
                  <c:v>-6.4341537420596353</c:v>
                </c:pt>
                <c:pt idx="14">
                  <c:v>-6.742881696040449</c:v>
                </c:pt>
                <c:pt idx="15">
                  <c:v>-7.2609550216702985</c:v>
                </c:pt>
                <c:pt idx="16">
                  <c:v>-7.4163496839500098</c:v>
                </c:pt>
                <c:pt idx="17">
                  <c:v>-7.860588989871701</c:v>
                </c:pt>
                <c:pt idx="18">
                  <c:v>-7.8760767314623976</c:v>
                </c:pt>
                <c:pt idx="19">
                  <c:v>-7.9965911320490477</c:v>
                </c:pt>
                <c:pt idx="20">
                  <c:v>-8.3106575942258942</c:v>
                </c:pt>
                <c:pt idx="21">
                  <c:v>-8.3868651237223233</c:v>
                </c:pt>
                <c:pt idx="22">
                  <c:v>-9.3037736189879539</c:v>
                </c:pt>
                <c:pt idx="23">
                  <c:v>-11.654123881751183</c:v>
                </c:pt>
                <c:pt idx="24">
                  <c:v>-12.293104182354867</c:v>
                </c:pt>
                <c:pt idx="25">
                  <c:v>-13.085305498009888</c:v>
                </c:pt>
              </c:numCache>
            </c:numRef>
          </c:val>
          <c:smooth val="0"/>
          <c:extLst>
            <c:ext xmlns:c16="http://schemas.microsoft.com/office/drawing/2014/chart" uri="{C3380CC4-5D6E-409C-BE32-E72D297353CC}">
              <c16:uniqueId val="{00000004-8EE9-4E47-8344-FDD477AB87C7}"/>
            </c:ext>
          </c:extLst>
        </c:ser>
        <c:dLbls>
          <c:showLegendKey val="0"/>
          <c:showVal val="0"/>
          <c:showCatName val="0"/>
          <c:showSerName val="0"/>
          <c:showPercent val="0"/>
          <c:showBubbleSize val="0"/>
        </c:dLbls>
        <c:marker val="1"/>
        <c:smooth val="0"/>
        <c:axId val="862598936"/>
        <c:axId val="862602544"/>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10"/>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62608"/>
        <c:scaling>
          <c:orientation val="minMax"/>
          <c:max val="10"/>
          <c:min val="-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30375000000017"/>
              <c:y val="1.57134406050722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'11_ábra_chart'!$H$9</c:f>
              <c:strCache>
                <c:ptCount val="1"/>
                <c:pt idx="0">
                  <c:v>Office space in use</c:v>
                </c:pt>
              </c:strCache>
            </c:strRef>
          </c:tx>
          <c:spPr>
            <a:solidFill>
              <a:srgbClr val="7B5300"/>
            </a:solidFill>
            <a:ln>
              <a:solidFill>
                <a:schemeClr val="tx1"/>
              </a:solidFill>
            </a:ln>
          </c:spPr>
          <c:cat>
            <c:strRef>
              <c:f>'11_ábra_chart'!$D$10:$D$83</c:f>
              <c:strCache>
                <c:ptCount val="7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strCache>
            </c:strRef>
          </c:cat>
          <c:val>
            <c:numRef>
              <c:f>'11_ábra_chart'!$H$10:$H$83</c:f>
              <c:numCache>
                <c:formatCode>0.0</c:formatCode>
                <c:ptCount val="74"/>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numCache>
            </c:numRef>
          </c:val>
          <c:extLst>
            <c:ext xmlns:c16="http://schemas.microsoft.com/office/drawing/2014/chart" uri="{C3380CC4-5D6E-409C-BE32-E72D297353CC}">
              <c16:uniqueId val="{00000000-2EBC-4B98-B51C-87FB93AE72EF}"/>
            </c:ext>
          </c:extLst>
        </c:ser>
        <c:ser>
          <c:idx val="2"/>
          <c:order val="2"/>
          <c:tx>
            <c:strRef>
              <c:f>'11_ábra_chart'!$I$9</c:f>
              <c:strCache>
                <c:ptCount val="1"/>
                <c:pt idx="0">
                  <c:v>Vacant office space</c:v>
                </c:pt>
              </c:strCache>
            </c:strRef>
          </c:tx>
          <c:spPr>
            <a:solidFill>
              <a:srgbClr val="F6A800"/>
            </a:solidFill>
            <a:ln>
              <a:solidFill>
                <a:schemeClr val="tx1"/>
              </a:solidFill>
              <a:prstDash val="solid"/>
            </a:ln>
          </c:spPr>
          <c:cat>
            <c:strRef>
              <c:f>'11_ábra_chart'!$D$10:$D$83</c:f>
              <c:strCache>
                <c:ptCount val="7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strCache>
            </c:strRef>
          </c:cat>
          <c:val>
            <c:numRef>
              <c:f>'11_ábra_chart'!$I$10:$I$83</c:f>
              <c:numCache>
                <c:formatCode>0.0</c:formatCode>
                <c:ptCount val="74"/>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numCache>
            </c:numRef>
          </c:val>
          <c:extLst>
            <c:ext xmlns:c16="http://schemas.microsoft.com/office/drawing/2014/chart" uri="{C3380CC4-5D6E-409C-BE32-E72D297353CC}">
              <c16:uniqueId val="{00000001-2EBC-4B98-B51C-87FB93AE72EF}"/>
            </c:ext>
          </c:extLst>
        </c:ser>
        <c:ser>
          <c:idx val="4"/>
          <c:order val="4"/>
          <c:tx>
            <c:strRef>
              <c:f>'11_ábra_chart'!$J$9</c:f>
              <c:strCache>
                <c:ptCount val="1"/>
                <c:pt idx="0">
                  <c:v>Owner occupied office space</c:v>
                </c:pt>
              </c:strCache>
            </c:strRef>
          </c:tx>
          <c:spPr>
            <a:solidFill>
              <a:schemeClr val="accent4"/>
            </a:solidFill>
            <a:ln>
              <a:solidFill>
                <a:sysClr val="windowText" lastClr="000000"/>
              </a:solidFill>
            </a:ln>
          </c:spPr>
          <c:cat>
            <c:strRef>
              <c:f>'11_ábra_chart'!$D$10:$D$83</c:f>
              <c:strCache>
                <c:ptCount val="7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strCache>
            </c:strRef>
          </c:cat>
          <c:val>
            <c:numRef>
              <c:f>'11_ábra_chart'!$J$10:$J$83</c:f>
              <c:numCache>
                <c:formatCode>General</c:formatCode>
                <c:ptCount val="74"/>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'11_ábra_chart'!$G$9</c:f>
              <c:strCache>
                <c:ptCount val="1"/>
                <c:pt idx="0">
                  <c:v>Vacant stock/total stock of offices (right-hand scale)</c:v>
                </c:pt>
              </c:strCache>
            </c:strRef>
          </c:tx>
          <c:spPr>
            <a:ln w="34925">
              <a:solidFill>
                <a:schemeClr val="tx1"/>
              </a:solidFill>
              <a:prstDash val="solid"/>
            </a:ln>
          </c:spPr>
          <c:marker>
            <c:symbol val="none"/>
          </c:marker>
          <c:cat>
            <c:strRef>
              <c:f>'11_ábra_chart'!$D$10:$D$83</c:f>
              <c:strCache>
                <c:ptCount val="7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strCache>
            </c:strRef>
          </c:cat>
          <c:val>
            <c:numRef>
              <c:f>'11_ábra_chart'!$G$10:$G$83</c:f>
              <c:numCache>
                <c:formatCode>#\ ##0.0</c:formatCode>
                <c:ptCount val="74"/>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numCache>
            </c:numRef>
          </c:val>
          <c:smooth val="0"/>
          <c:extLst>
            <c:ext xmlns:c16="http://schemas.microsoft.com/office/drawing/2014/chart" uri="{C3380CC4-5D6E-409C-BE32-E72D297353CC}">
              <c16:uniqueId val="{00000003-2EBC-4B98-B51C-87FB93AE72EF}"/>
            </c:ext>
          </c:extLst>
        </c:ser>
        <c:ser>
          <c:idx val="3"/>
          <c:order val="3"/>
          <c:tx>
            <c:strRef>
              <c:f>'11_ábra_chart'!$F$9</c:f>
              <c:strCache>
                <c:ptCount val="1"/>
                <c:pt idx="0">
                  <c:v>Vacant stock/stock of office spaces to let (right-hand scale)</c:v>
                </c:pt>
              </c:strCache>
            </c:strRef>
          </c:tx>
          <c:spPr>
            <a:ln w="34925">
              <a:solidFill>
                <a:schemeClr val="tx1"/>
              </a:solidFill>
              <a:prstDash val="dash"/>
            </a:ln>
          </c:spPr>
          <c:marker>
            <c:symbol val="none"/>
          </c:marker>
          <c:cat>
            <c:strRef>
              <c:f>'11_ábra_chart'!$D$10:$D$83</c:f>
              <c:strCache>
                <c:ptCount val="7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strCache>
            </c:strRef>
          </c:cat>
          <c:val>
            <c:numRef>
              <c:f>'11_ábra_chart'!$F$10:$F$83</c:f>
              <c:numCache>
                <c:formatCode>#\ ##0.0</c:formatCode>
                <c:ptCount val="74"/>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'12_ábra_chart'!$G$16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2022- (e.)</c:v>
                </c:pt>
              </c:strCache>
            </c:strRef>
          </c:cat>
          <c:val>
            <c:numRef>
              <c:f>'12_ábra_chart'!$H$16:$X$16</c:f>
              <c:numCache>
                <c:formatCode>General</c:formatCode>
                <c:ptCount val="17"/>
                <c:pt idx="16" formatCode="0">
                  <c:v>359.57799999999997</c:v>
                </c:pt>
              </c:numCache>
            </c:numRef>
          </c:val>
          <c:extLst>
            <c:ext xmlns:c16="http://schemas.microsoft.com/office/drawing/2014/chart" uri="{C3380CC4-5D6E-409C-BE32-E72D297353CC}">
              <c16:uniqueId val="{00000000-5E47-4D30-B068-084D3A958D9A}"/>
            </c:ext>
          </c:extLst>
        </c:ser>
        <c:ser>
          <c:idx val="0"/>
          <c:order val="1"/>
          <c:tx>
            <c:strRef>
              <c:f>'12_ábra_chart'!$G$14</c:f>
              <c:strCache>
                <c:ptCount val="1"/>
                <c:pt idx="0">
                  <c:v>Átadott irodaterület</c:v>
                </c:pt>
              </c:strCache>
            </c:strRef>
          </c:tx>
          <c:spPr>
            <a:solidFill>
              <a:srgbClr val="002060"/>
            </a:solidFill>
            <a:ln>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2022- (e.)</c:v>
                </c:pt>
              </c:strCache>
            </c:strRef>
          </c:cat>
          <c:val>
            <c:numRef>
              <c:f>'12_ábra_chart'!$H$14:$X$14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133.31</c:v>
                </c:pt>
              </c:numCache>
            </c:numRef>
          </c:val>
          <c:extLst>
            <c:ext xmlns:c16="http://schemas.microsoft.com/office/drawing/2014/chart" uri="{C3380CC4-5D6E-409C-BE32-E72D297353CC}">
              <c16:uniqueId val="{00000001-5E47-4D30-B068-084D3A958D9A}"/>
            </c:ext>
          </c:extLst>
        </c:ser>
        <c:ser>
          <c:idx val="1"/>
          <c:order val="2"/>
          <c:tx>
            <c:strRef>
              <c:f>'12_ábra_chart'!$G$15</c:f>
              <c:strCache>
                <c:ptCount val="1"/>
                <c:pt idx="0">
                  <c:v>Épülő irodaterület</c:v>
                </c:pt>
              </c:strCache>
            </c:strRef>
          </c:tx>
          <c:spPr>
            <a:solidFill>
              <a:srgbClr val="DA0000"/>
            </a:solidFill>
            <a:ln w="12700">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2022- (e.)</c:v>
                </c:pt>
              </c:strCache>
            </c:strRef>
          </c:cat>
          <c:val>
            <c:numRef>
              <c:f>'12_ábra_chart'!$H$15:$X$15</c:f>
              <c:numCache>
                <c:formatCode>General</c:formatCode>
                <c:ptCount val="17"/>
                <c:pt idx="13" formatCode="#,##0">
                  <c:v>107.089</c:v>
                </c:pt>
                <c:pt idx="14" formatCode="#,##0">
                  <c:v>300.77300000000002</c:v>
                </c:pt>
                <c:pt idx="15" formatCode="#,##0">
                  <c:v>191.54</c:v>
                </c:pt>
              </c:numCache>
            </c:numRef>
          </c:val>
          <c:extLst>
            <c:ext xmlns:c16="http://schemas.microsoft.com/office/drawing/2014/chart" uri="{C3380CC4-5D6E-409C-BE32-E72D297353CC}">
              <c16:uniqueId val="{00000002-5E47-4D30-B068-084D3A958D9A}"/>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'12_ábra_chart'!$G$17</c:f>
              <c:strCache>
                <c:ptCount val="1"/>
                <c:pt idx="0">
                  <c:v>Megújulási arány (jobb tengely)</c:v>
                </c:pt>
              </c:strCache>
            </c:strRef>
          </c:tx>
          <c:spPr>
            <a:ln w="28575" cap="rnd">
              <a:noFill/>
              <a:round/>
            </a:ln>
            <a:effectLst/>
          </c:spPr>
          <c:marker>
            <c:symbol val="triangle"/>
            <c:size val="12"/>
            <c:spPr>
              <a:solidFill>
                <a:srgbClr val="00B0F0"/>
              </a:solidFill>
              <a:ln w="9525">
                <a:solidFill>
                  <a:schemeClr val="tx1"/>
                </a:solidFill>
              </a:ln>
              <a:effectLst/>
            </c:spPr>
          </c:marker>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2022- (e.)</c:v>
                </c:pt>
              </c:strCache>
            </c:strRef>
          </c:cat>
          <c:val>
            <c:numRef>
              <c:f>'12_ábra_chart'!$H$17:$X$17</c:f>
              <c:numCache>
                <c:formatCode>#\ ##0.0</c:formatCode>
                <c:ptCount val="17"/>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1.9444034833611488</c:v>
                </c:pt>
                <c:pt idx="13">
                  <c:v>6.5095081455839683</c:v>
                </c:pt>
                <c:pt idx="14">
                  <c:v>7.6465579900357019</c:v>
                </c:pt>
                <c:pt idx="15">
                  <c:v>4.5236237357754057</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60555555555556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'12_ábra_chart'!$F$16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2022- (fc)</c:v>
                </c:pt>
              </c:strCache>
            </c:strRef>
          </c:cat>
          <c:val>
            <c:numRef>
              <c:f>'12_ábra_chart'!$H$16:$X$16</c:f>
              <c:numCache>
                <c:formatCode>General</c:formatCode>
                <c:ptCount val="17"/>
                <c:pt idx="16" formatCode="0">
                  <c:v>359.57799999999997</c:v>
                </c:pt>
              </c:numCache>
            </c:numRef>
          </c:val>
          <c:extLst>
            <c:ext xmlns:c16="http://schemas.microsoft.com/office/drawing/2014/chart" uri="{C3380CC4-5D6E-409C-BE32-E72D297353CC}">
              <c16:uniqueId val="{00000000-3B6F-47D5-B0D1-C051331A30B9}"/>
            </c:ext>
          </c:extLst>
        </c:ser>
        <c:ser>
          <c:idx val="0"/>
          <c:order val="1"/>
          <c:tx>
            <c:strRef>
              <c:f>'12_ábra_chart'!$F$14</c:f>
              <c:strCache>
                <c:ptCount val="1"/>
                <c:pt idx="0">
                  <c:v>New office completions</c:v>
                </c:pt>
              </c:strCache>
            </c:strRef>
          </c:tx>
          <c:spPr>
            <a:solidFill>
              <a:srgbClr val="002060"/>
            </a:solidFill>
            <a:ln>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2022- (fc)</c:v>
                </c:pt>
              </c:strCache>
            </c:strRef>
          </c:cat>
          <c:val>
            <c:numRef>
              <c:f>'12_ábra_chart'!$H$14:$X$14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133.31</c:v>
                </c:pt>
              </c:numCache>
            </c:numRef>
          </c:val>
          <c:extLst>
            <c:ext xmlns:c16="http://schemas.microsoft.com/office/drawing/2014/chart" uri="{C3380CC4-5D6E-409C-BE32-E72D297353CC}">
              <c16:uniqueId val="{00000001-3B6F-47D5-B0D1-C051331A30B9}"/>
            </c:ext>
          </c:extLst>
        </c:ser>
        <c:ser>
          <c:idx val="1"/>
          <c:order val="2"/>
          <c:tx>
            <c:strRef>
              <c:f>'12_ábra_chart'!$F$15</c:f>
              <c:strCache>
                <c:ptCount val="1"/>
                <c:pt idx="0">
                  <c:v>Office space under construction</c:v>
                </c:pt>
              </c:strCache>
            </c:strRef>
          </c:tx>
          <c:spPr>
            <a:solidFill>
              <a:srgbClr val="DA0000"/>
            </a:solidFill>
            <a:ln w="12700">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2022- (fc)</c:v>
                </c:pt>
              </c:strCache>
            </c:strRef>
          </c:cat>
          <c:val>
            <c:numRef>
              <c:f>'12_ábra_chart'!$H$15:$X$15</c:f>
              <c:numCache>
                <c:formatCode>General</c:formatCode>
                <c:ptCount val="17"/>
                <c:pt idx="13" formatCode="#,##0">
                  <c:v>107.089</c:v>
                </c:pt>
                <c:pt idx="14" formatCode="#,##0">
                  <c:v>300.77300000000002</c:v>
                </c:pt>
                <c:pt idx="15" formatCode="#,##0">
                  <c:v>191.54</c:v>
                </c:pt>
              </c:numCache>
            </c:numRef>
          </c:val>
          <c:extLst>
            <c:ext xmlns:c16="http://schemas.microsoft.com/office/drawing/2014/chart" uri="{C3380CC4-5D6E-409C-BE32-E72D297353CC}">
              <c16:uniqueId val="{00000002-3B6F-47D5-B0D1-C051331A30B9}"/>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'12_ábra_chart'!$F$17</c:f>
              <c:strCache>
                <c:ptCount val="1"/>
                <c:pt idx="0">
                  <c:v>Rate of renewal (righ-hand scale)</c:v>
                </c:pt>
              </c:strCache>
            </c:strRef>
          </c:tx>
          <c:spPr>
            <a:ln w="28575" cap="rnd">
              <a:noFill/>
              <a:round/>
            </a:ln>
            <a:effectLst/>
          </c:spPr>
          <c:marker>
            <c:symbol val="triangle"/>
            <c:size val="12"/>
            <c:spPr>
              <a:solidFill>
                <a:srgbClr val="00B0F0"/>
              </a:solidFill>
              <a:ln w="9525">
                <a:solidFill>
                  <a:schemeClr val="tx1"/>
                </a:solidFill>
              </a:ln>
              <a:effectLst/>
            </c:spPr>
          </c:marker>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2022- (fc)</c:v>
                </c:pt>
              </c:strCache>
            </c:strRef>
          </c:cat>
          <c:val>
            <c:numRef>
              <c:f>'12_ábra_chart'!$H$17:$X$17</c:f>
              <c:numCache>
                <c:formatCode>#\ ##0.0</c:formatCode>
                <c:ptCount val="17"/>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1.9444034833611488</c:v>
                </c:pt>
                <c:pt idx="13">
                  <c:v>6.5095081455839683</c:v>
                </c:pt>
                <c:pt idx="14">
                  <c:v>7.6465579900357019</c:v>
                </c:pt>
                <c:pt idx="15">
                  <c:v>4.5236237357754057</c:v>
                </c:pt>
              </c:numCache>
            </c:numRef>
          </c:val>
          <c:smooth val="0"/>
          <c:extLst>
            <c:ext xmlns:c16="http://schemas.microsoft.com/office/drawing/2014/chart" uri="{C3380CC4-5D6E-409C-BE32-E72D297353CC}">
              <c16:uniqueId val="{00000003-3B6F-47D5-B0D1-C051331A30B9}"/>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'13_ábra_chart'!$E$11:$J$11</c:f>
              <c:strCache>
                <c:ptCount val="6"/>
                <c:pt idx="0">
                  <c:v>2019 II. - Tervezett átadások 2020</c:v>
                </c:pt>
                <c:pt idx="1">
                  <c:v>Korábban elkészült</c:v>
                </c:pt>
                <c:pt idx="2">
                  <c:v>Későbbre csúszott</c:v>
                </c:pt>
                <c:pt idx="3">
                  <c:v>Korábbi évről csúszott</c:v>
                </c:pt>
                <c:pt idx="4">
                  <c:v>2019 II. negyedév után indított kivitelezés</c:v>
                </c:pt>
                <c:pt idx="5">
                  <c:v>2020 II. - Tervezett átadások 2020</c:v>
                </c:pt>
              </c:strCache>
            </c:strRef>
          </c:cat>
          <c:val>
            <c:numRef>
              <c:f>'13_ábra_chart'!$E$12:$J$12</c:f>
              <c:numCache>
                <c:formatCode>#,##0</c:formatCode>
                <c:ptCount val="6"/>
                <c:pt idx="1">
                  <c:v>242.024</c:v>
                </c:pt>
                <c:pt idx="2">
                  <c:v>167.709</c:v>
                </c:pt>
                <c:pt idx="3">
                  <c:v>167.709</c:v>
                </c:pt>
                <c:pt idx="4">
                  <c:v>229.09899999999999</c:v>
                </c:pt>
                <c:pt idx="5">
                  <c:v>0</c:v>
                </c:pt>
              </c:numCache>
            </c:numRef>
          </c:val>
          <c:extLst>
            <c:ext xmlns:c16="http://schemas.microsoft.com/office/drawing/2014/chart" uri="{C3380CC4-5D6E-409C-BE32-E72D297353CC}">
              <c16:uniqueId val="{00000000-0A94-45A0-ABB5-914F95DC6C76}"/>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0A94-45A0-ABB5-914F95DC6C76}"/>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4-0A94-45A0-ABB5-914F95DC6C76}"/>
              </c:ext>
            </c:extLst>
          </c:dPt>
          <c:dPt>
            <c:idx val="4"/>
            <c:invertIfNegative val="0"/>
            <c:bubble3D val="0"/>
            <c:spPr>
              <a:solidFill>
                <a:srgbClr val="548235"/>
              </a:solidFill>
              <a:ln>
                <a:noFill/>
              </a:ln>
              <a:effectLst/>
            </c:spPr>
            <c:extLst>
              <c:ext xmlns:c16="http://schemas.microsoft.com/office/drawing/2014/chart" uri="{C3380CC4-5D6E-409C-BE32-E72D297353CC}">
                <c16:uniqueId val="{00000007-7E32-462A-AD12-DA60C64363AA}"/>
              </c:ext>
            </c:extLst>
          </c:dPt>
          <c:dPt>
            <c:idx val="5"/>
            <c:invertIfNegative val="0"/>
            <c:bubble3D val="0"/>
            <c:spPr>
              <a:solidFill>
                <a:srgbClr val="002060"/>
              </a:solidFill>
              <a:ln>
                <a:noFill/>
              </a:ln>
              <a:effectLst/>
            </c:spPr>
            <c:extLst>
              <c:ext xmlns:c16="http://schemas.microsoft.com/office/drawing/2014/chart" uri="{C3380CC4-5D6E-409C-BE32-E72D297353CC}">
                <c16:uniqueId val="{00000008-7E32-462A-AD12-DA60C64363AA}"/>
              </c:ext>
            </c:extLst>
          </c:dPt>
          <c:dLbls>
            <c:dLbl>
              <c:idx val="0"/>
              <c:tx>
                <c:rich>
                  <a:bodyPr/>
                  <a:lstStyle/>
                  <a:p>
                    <a:fld id="{23394388-419C-4284-927D-35AAC5F0171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94-45A0-ABB5-914F95DC6C76}"/>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fld id="{F6A4257B-BF9D-472E-A6AA-4FB65B49F099}" type="CELLRANGE">
                      <a:rPr lang="hu-HU"/>
                      <a:pPr>
                        <a:defRPr sz="1200">
                          <a:solidFill>
                            <a:schemeClr val="bg1"/>
                          </a:solidFill>
                        </a:defRPr>
                      </a:pPr>
                      <a:t>[CELLRANGE]</a:t>
                    </a:fld>
                    <a:endParaRPr lang="hu-HU"/>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94-45A0-ABB5-914F95DC6C76}"/>
                </c:ext>
              </c:extLst>
            </c:dLbl>
            <c:dLbl>
              <c:idx val="2"/>
              <c:tx>
                <c:rich>
                  <a:bodyPr/>
                  <a:lstStyle/>
                  <a:p>
                    <a:fld id="{AD94EC28-D798-4115-AE24-B59B758DB62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94-45A0-ABB5-914F95DC6C76}"/>
                </c:ext>
              </c:extLst>
            </c:dLbl>
            <c:dLbl>
              <c:idx val="3"/>
              <c:tx>
                <c:rich>
                  <a:bodyPr/>
                  <a:lstStyle/>
                  <a:p>
                    <a:fld id="{2865DA63-DE0A-4ADE-9DC4-25592BA4BE2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94-45A0-ABB5-914F95DC6C76}"/>
                </c:ext>
              </c:extLst>
            </c:dLbl>
            <c:dLbl>
              <c:idx val="4"/>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fld id="{F1EECF63-7556-4FA6-88A0-CFB81B47A6A9}" type="CELLRANGE">
                      <a:rPr lang="hu-HU"/>
                      <a:pPr>
                        <a:defRPr sz="1400">
                          <a:solidFill>
                            <a:schemeClr val="bg1"/>
                          </a:solidFill>
                        </a:defRPr>
                      </a:pPr>
                      <a:t>[CELLRANGE]</a:t>
                    </a:fld>
                    <a:endParaRPr lang="hu-HU"/>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32-462A-AD12-DA60C64363AA}"/>
                </c:ext>
              </c:extLst>
            </c:dLbl>
            <c:dLbl>
              <c:idx val="5"/>
              <c:tx>
                <c:rich>
                  <a:bodyPr/>
                  <a:lstStyle/>
                  <a:p>
                    <a:fld id="{53E17D5B-F9C2-49BB-8F77-F50871E77C9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32-462A-AD12-DA60C64363A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'13_ábra_chart'!$E$11:$J$11</c:f>
              <c:strCache>
                <c:ptCount val="6"/>
                <c:pt idx="0">
                  <c:v>2019 II. - Tervezett átadások 2020</c:v>
                </c:pt>
                <c:pt idx="1">
                  <c:v>Korábban elkészült</c:v>
                </c:pt>
                <c:pt idx="2">
                  <c:v>Későbbre csúszott</c:v>
                </c:pt>
                <c:pt idx="3">
                  <c:v>Korábbi évről csúszott</c:v>
                </c:pt>
                <c:pt idx="4">
                  <c:v>2019 II. negyedév után indított kivitelezés</c:v>
                </c:pt>
                <c:pt idx="5">
                  <c:v>2020 II. - Tervezett átadások 2020</c:v>
                </c:pt>
              </c:strCache>
            </c:strRef>
          </c:cat>
          <c:val>
            <c:numRef>
              <c:f>'13_ábra_chart'!$E$13:$J$13</c:f>
              <c:numCache>
                <c:formatCode>#,##0</c:formatCode>
                <c:ptCount val="6"/>
                <c:pt idx="0">
                  <c:v>250.024</c:v>
                </c:pt>
                <c:pt idx="1">
                  <c:v>8</c:v>
                </c:pt>
                <c:pt idx="2">
                  <c:v>74.314999999999998</c:v>
                </c:pt>
                <c:pt idx="3">
                  <c:v>61.39</c:v>
                </c:pt>
                <c:pt idx="4">
                  <c:v>11.3</c:v>
                </c:pt>
                <c:pt idx="5">
                  <c:v>240.399</c:v>
                </c:pt>
              </c:numCache>
            </c:numRef>
          </c:val>
          <c:extLst>
            <c:ext xmlns:c15="http://schemas.microsoft.com/office/drawing/2012/chart" uri="{02D57815-91ED-43cb-92C2-25804820EDAC}">
              <c15:datalabelsRange>
                <c15:f>'13_ábra_chart'!$E$14:$J$14</c15:f>
                <c15:dlblRangeCache>
                  <c:ptCount val="6"/>
                  <c:pt idx="0">
                    <c:v>250</c:v>
                  </c:pt>
                  <c:pt idx="1">
                    <c:v>-8</c:v>
                  </c:pt>
                  <c:pt idx="2">
                    <c:v>-74</c:v>
                  </c:pt>
                  <c:pt idx="3">
                    <c:v>61</c:v>
                  </c:pt>
                  <c:pt idx="4">
                    <c:v>11</c:v>
                  </c:pt>
                  <c:pt idx="5">
                    <c:v>240</c:v>
                  </c:pt>
                </c15:dlblRangeCache>
              </c15:datalabelsRange>
            </c:ext>
            <c:ext xmlns:c16="http://schemas.microsoft.com/office/drawing/2014/chart" uri="{C3380CC4-5D6E-409C-BE32-E72D297353CC}">
              <c16:uniqueId val="{0000000B-0A94-45A0-ABB5-914F95DC6C76}"/>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0A94-45A0-ABB5-914F95DC6C76}"/>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737499999999998"/>
              <c:y val="0.9407407407407407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275"/>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561111111111108"/>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'13_ábra_chart'!$E$10:$J$10</c:f>
              <c:strCache>
                <c:ptCount val="6"/>
                <c:pt idx="0">
                  <c:v>Completions planned for 2020 - as of Q2 2019</c:v>
                </c:pt>
                <c:pt idx="1">
                  <c:v>Completed earlier</c:v>
                </c:pt>
                <c:pt idx="2">
                  <c:v>Shifted to later year</c:v>
                </c:pt>
                <c:pt idx="3">
                  <c:v>Shifted from previous year</c:v>
                </c:pt>
                <c:pt idx="4">
                  <c:v>After Q2 2019 newly launched construction</c:v>
                </c:pt>
                <c:pt idx="5">
                  <c:v>Completions planned for 2020 - as of Q2 2020</c:v>
                </c:pt>
              </c:strCache>
            </c:strRef>
          </c:cat>
          <c:val>
            <c:numRef>
              <c:f>'13_ábra_chart'!$E$12:$J$12</c:f>
              <c:numCache>
                <c:formatCode>#,##0</c:formatCode>
                <c:ptCount val="6"/>
                <c:pt idx="1">
                  <c:v>242.024</c:v>
                </c:pt>
                <c:pt idx="2">
                  <c:v>167.709</c:v>
                </c:pt>
                <c:pt idx="3">
                  <c:v>167.709</c:v>
                </c:pt>
                <c:pt idx="4">
                  <c:v>229.09899999999999</c:v>
                </c:pt>
                <c:pt idx="5">
                  <c:v>0</c:v>
                </c:pt>
              </c:numCache>
            </c:numRef>
          </c:val>
          <c:extLst>
            <c:ext xmlns:c16="http://schemas.microsoft.com/office/drawing/2014/chart" uri="{C3380CC4-5D6E-409C-BE32-E72D297353CC}">
              <c16:uniqueId val="{00000000-78D0-4898-9D48-0B5B012360DC}"/>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78D0-4898-9D48-0B5B012360DC}"/>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4-78D0-4898-9D48-0B5B012360DC}"/>
              </c:ext>
            </c:extLst>
          </c:dPt>
          <c:dPt>
            <c:idx val="4"/>
            <c:invertIfNegative val="0"/>
            <c:bubble3D val="0"/>
            <c:spPr>
              <a:solidFill>
                <a:srgbClr val="548235"/>
              </a:solidFill>
              <a:ln>
                <a:noFill/>
              </a:ln>
              <a:effectLst/>
            </c:spPr>
            <c:extLst>
              <c:ext xmlns:c16="http://schemas.microsoft.com/office/drawing/2014/chart" uri="{C3380CC4-5D6E-409C-BE32-E72D297353CC}">
                <c16:uniqueId val="{00000007-EA0A-4612-812D-2E2439A46153}"/>
              </c:ext>
            </c:extLst>
          </c:dPt>
          <c:dPt>
            <c:idx val="5"/>
            <c:invertIfNegative val="0"/>
            <c:bubble3D val="0"/>
            <c:spPr>
              <a:solidFill>
                <a:srgbClr val="002060"/>
              </a:solidFill>
              <a:ln>
                <a:noFill/>
              </a:ln>
              <a:effectLst/>
            </c:spPr>
            <c:extLst>
              <c:ext xmlns:c16="http://schemas.microsoft.com/office/drawing/2014/chart" uri="{C3380CC4-5D6E-409C-BE32-E72D297353CC}">
                <c16:uniqueId val="{00000008-EA0A-4612-812D-2E2439A46153}"/>
              </c:ext>
            </c:extLst>
          </c:dPt>
          <c:dLbls>
            <c:dLbl>
              <c:idx val="0"/>
              <c:tx>
                <c:rich>
                  <a:bodyPr/>
                  <a:lstStyle/>
                  <a:p>
                    <a:fld id="{7C86FC1B-8AFD-405E-B5D7-E2AC16A81F4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8D0-4898-9D48-0B5B012360DC}"/>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fld id="{B03327CC-2129-4F91-9AC6-B954A7156DD3}" type="CELLRANGE">
                      <a:rPr lang="hu-HU"/>
                      <a:pPr>
                        <a:defRPr sz="1200">
                          <a:solidFill>
                            <a:schemeClr val="bg1"/>
                          </a:solidFill>
                        </a:defRPr>
                      </a:pPr>
                      <a:t>[CELLRANGE]</a:t>
                    </a:fld>
                    <a:endParaRPr lang="hu-HU"/>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D0-4898-9D48-0B5B012360DC}"/>
                </c:ext>
              </c:extLst>
            </c:dLbl>
            <c:dLbl>
              <c:idx val="2"/>
              <c:tx>
                <c:rich>
                  <a:bodyPr/>
                  <a:lstStyle/>
                  <a:p>
                    <a:fld id="{7AC5E729-8D36-42DA-90FD-E5EA8FDC39D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D0-4898-9D48-0B5B012360DC}"/>
                </c:ext>
              </c:extLst>
            </c:dLbl>
            <c:dLbl>
              <c:idx val="3"/>
              <c:tx>
                <c:rich>
                  <a:bodyPr/>
                  <a:lstStyle/>
                  <a:p>
                    <a:fld id="{D94FDBDB-6D21-4045-979B-752A31FA5AE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D0-4898-9D48-0B5B012360DC}"/>
                </c:ext>
              </c:extLst>
            </c:dLbl>
            <c:dLbl>
              <c:idx val="4"/>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fld id="{19943361-5018-42BF-95FB-D8DF250F1D70}" type="CELLRANGE">
                      <a:rPr lang="hu-HU"/>
                      <a:pPr>
                        <a:defRPr sz="1400">
                          <a:solidFill>
                            <a:schemeClr val="bg1"/>
                          </a:solidFill>
                        </a:defRPr>
                      </a:pPr>
                      <a:t>[CELLRANGE]</a:t>
                    </a:fld>
                    <a:endParaRPr lang="hu-HU"/>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0A-4612-812D-2E2439A46153}"/>
                </c:ext>
              </c:extLst>
            </c:dLbl>
            <c:dLbl>
              <c:idx val="5"/>
              <c:tx>
                <c:rich>
                  <a:bodyPr/>
                  <a:lstStyle/>
                  <a:p>
                    <a:fld id="{AB7B9FD3-3B9E-4D62-AA59-47735FC0805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0A-4612-812D-2E2439A4615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'13_ábra_chart'!$E$10:$J$10</c:f>
              <c:strCache>
                <c:ptCount val="6"/>
                <c:pt idx="0">
                  <c:v>Completions planned for 2020 - as of Q2 2019</c:v>
                </c:pt>
                <c:pt idx="1">
                  <c:v>Completed earlier</c:v>
                </c:pt>
                <c:pt idx="2">
                  <c:v>Shifted to later year</c:v>
                </c:pt>
                <c:pt idx="3">
                  <c:v>Shifted from previous year</c:v>
                </c:pt>
                <c:pt idx="4">
                  <c:v>After Q2 2019 newly launched construction</c:v>
                </c:pt>
                <c:pt idx="5">
                  <c:v>Completions planned for 2020 - as of Q2 2020</c:v>
                </c:pt>
              </c:strCache>
            </c:strRef>
          </c:cat>
          <c:val>
            <c:numRef>
              <c:f>'13_ábra_chart'!$E$13:$J$13</c:f>
              <c:numCache>
                <c:formatCode>#,##0</c:formatCode>
                <c:ptCount val="6"/>
                <c:pt idx="0">
                  <c:v>250.024</c:v>
                </c:pt>
                <c:pt idx="1">
                  <c:v>8</c:v>
                </c:pt>
                <c:pt idx="2">
                  <c:v>74.314999999999998</c:v>
                </c:pt>
                <c:pt idx="3">
                  <c:v>61.39</c:v>
                </c:pt>
                <c:pt idx="4">
                  <c:v>11.3</c:v>
                </c:pt>
                <c:pt idx="5">
                  <c:v>240.399</c:v>
                </c:pt>
              </c:numCache>
            </c:numRef>
          </c:val>
          <c:extLst>
            <c:ext xmlns:c15="http://schemas.microsoft.com/office/drawing/2012/chart" uri="{02D57815-91ED-43cb-92C2-25804820EDAC}">
              <c15:datalabelsRange>
                <c15:f>'13_ábra_chart'!$E$14:$J$14</c15:f>
                <c15:dlblRangeCache>
                  <c:ptCount val="6"/>
                  <c:pt idx="0">
                    <c:v>250</c:v>
                  </c:pt>
                  <c:pt idx="1">
                    <c:v>-8</c:v>
                  </c:pt>
                  <c:pt idx="2">
                    <c:v>-74</c:v>
                  </c:pt>
                  <c:pt idx="3">
                    <c:v>61</c:v>
                  </c:pt>
                  <c:pt idx="4">
                    <c:v>11</c:v>
                  </c:pt>
                  <c:pt idx="5">
                    <c:v>240</c:v>
                  </c:pt>
                </c15:dlblRangeCache>
              </c15:datalabelsRange>
            </c:ext>
            <c:ext xmlns:c16="http://schemas.microsoft.com/office/drawing/2014/chart" uri="{C3380CC4-5D6E-409C-BE32-E72D297353CC}">
              <c16:uniqueId val="{0000000B-78D0-4898-9D48-0B5B012360DC}"/>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78D0-4898-9D48-0B5B012360DC}"/>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4680555555555554"/>
              <c:y val="0.93611054145076544"/>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275"/>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5209722222222224"/>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'14_ábra_chart'!$F$12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'14_ábra_chart'!$G$11:$N$11</c:f>
              <c:strCache>
                <c:ptCount val="8"/>
                <c:pt idx="0">
                  <c:v> Dél-Buda </c:v>
                </c:pt>
                <c:pt idx="1">
                  <c:v> Nem-közp. Pest </c:v>
                </c:pt>
                <c:pt idx="2">
                  <c:v> Váci út </c:v>
                </c:pt>
                <c:pt idx="3">
                  <c:v> Pest központ </c:v>
                </c:pt>
                <c:pt idx="4">
                  <c:v> Buda központ </c:v>
                </c:pt>
                <c:pt idx="5">
                  <c:v> Belváros </c:v>
                </c:pt>
                <c:pt idx="6">
                  <c:v> Észak-Buda </c:v>
                </c:pt>
                <c:pt idx="7">
                  <c:v> Agglomeráció </c:v>
                </c:pt>
              </c:strCache>
            </c:strRef>
          </c:cat>
          <c:val>
            <c:numRef>
              <c:f>'14_ábra_chart'!$G$12:$N$12</c:f>
              <c:numCache>
                <c:formatCode>#,##0</c:formatCode>
                <c:ptCount val="8"/>
                <c:pt idx="0">
                  <c:v>183.374</c:v>
                </c:pt>
                <c:pt idx="1">
                  <c:v>155.9</c:v>
                </c:pt>
                <c:pt idx="2">
                  <c:v>146.34700000000001</c:v>
                </c:pt>
                <c:pt idx="3">
                  <c:v>66.906999999999996</c:v>
                </c:pt>
                <c:pt idx="4">
                  <c:v>16.7</c:v>
                </c:pt>
                <c:pt idx="5">
                  <c:v>15.173999999999999</c:v>
                </c:pt>
                <c:pt idx="6">
                  <c:v>15</c:v>
                </c:pt>
                <c:pt idx="7">
                  <c:v>0</c:v>
                </c:pt>
              </c:numCache>
            </c:numRef>
          </c:val>
          <c:extLst>
            <c:ext xmlns:c16="http://schemas.microsoft.com/office/drawing/2014/chart" uri="{C3380CC4-5D6E-409C-BE32-E72D297353CC}">
              <c16:uniqueId val="{00000000-4E2A-40BC-B794-22454F77AC24}"/>
            </c:ext>
          </c:extLst>
        </c:ser>
        <c:ser>
          <c:idx val="4"/>
          <c:order val="1"/>
          <c:tx>
            <c:strRef>
              <c:f>'14_ábra_chart'!$F$15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'14_ábra_chart'!$G$11:$N$11</c:f>
              <c:strCache>
                <c:ptCount val="8"/>
                <c:pt idx="0">
                  <c:v> Dél-Buda </c:v>
                </c:pt>
                <c:pt idx="1">
                  <c:v> Nem-közp. Pest </c:v>
                </c:pt>
                <c:pt idx="2">
                  <c:v> Váci út </c:v>
                </c:pt>
                <c:pt idx="3">
                  <c:v> Pest központ </c:v>
                </c:pt>
                <c:pt idx="4">
                  <c:v> Buda központ </c:v>
                </c:pt>
                <c:pt idx="5">
                  <c:v> Belváros </c:v>
                </c:pt>
                <c:pt idx="6">
                  <c:v> Észak-Buda </c:v>
                </c:pt>
                <c:pt idx="7">
                  <c:v> Agglomeráció </c:v>
                </c:pt>
              </c:strCache>
            </c:strRef>
          </c:cat>
          <c:val>
            <c:numRef>
              <c:f>'14_ábra_chart'!$G$15:$N$15</c:f>
              <c:numCache>
                <c:formatCode>#,##0</c:formatCode>
                <c:ptCount val="8"/>
                <c:pt idx="0">
                  <c:v>9.8160000000000025</c:v>
                </c:pt>
                <c:pt idx="1">
                  <c:v>79.052999999999997</c:v>
                </c:pt>
                <c:pt idx="2">
                  <c:v>167.49999999999997</c:v>
                </c:pt>
                <c:pt idx="3">
                  <c:v>23.175000000000001</c:v>
                </c:pt>
                <c:pt idx="4">
                  <c:v>60.591999999999999</c:v>
                </c:pt>
                <c:pt idx="5">
                  <c:v>19.442</c:v>
                </c:pt>
                <c:pt idx="6">
                  <c:v>0</c:v>
                </c:pt>
                <c:pt idx="7">
                  <c:v>0</c:v>
                </c:pt>
              </c:numCache>
            </c:numRef>
          </c:val>
          <c:extLst>
            <c:ext xmlns:c16="http://schemas.microsoft.com/office/drawing/2014/chart" uri="{C3380CC4-5D6E-409C-BE32-E72D297353CC}">
              <c16:uniqueId val="{00000001-4E2A-40BC-B794-22454F77AC24}"/>
            </c:ext>
          </c:extLst>
        </c:ser>
        <c:ser>
          <c:idx val="3"/>
          <c:order val="2"/>
          <c:tx>
            <c:strRef>
              <c:f>'14_ábra_chart'!$F$14</c:f>
              <c:strCache>
                <c:ptCount val="1"/>
                <c:pt idx="0">
                  <c:v>2020-ban megvalósult új átadások</c:v>
                </c:pt>
              </c:strCache>
            </c:strRef>
          </c:tx>
          <c:spPr>
            <a:solidFill>
              <a:srgbClr val="232157"/>
            </a:solidFill>
            <a:ln w="9525">
              <a:solidFill>
                <a:schemeClr val="tx1"/>
              </a:solidFill>
            </a:ln>
            <a:effectLst/>
          </c:spPr>
          <c:invertIfNegative val="0"/>
          <c:cat>
            <c:strRef>
              <c:f>'14_ábra_chart'!$G$11:$N$11</c:f>
              <c:strCache>
                <c:ptCount val="8"/>
                <c:pt idx="0">
                  <c:v> Dél-Buda </c:v>
                </c:pt>
                <c:pt idx="1">
                  <c:v> Nem-közp. Pest </c:v>
                </c:pt>
                <c:pt idx="2">
                  <c:v> Váci út </c:v>
                </c:pt>
                <c:pt idx="3">
                  <c:v> Pest központ </c:v>
                </c:pt>
                <c:pt idx="4">
                  <c:v> Buda központ </c:v>
                </c:pt>
                <c:pt idx="5">
                  <c:v> Belváros </c:v>
                </c:pt>
                <c:pt idx="6">
                  <c:v> Észak-Buda </c:v>
                </c:pt>
                <c:pt idx="7">
                  <c:v> Agglomeráció </c:v>
                </c:pt>
              </c:strCache>
            </c:strRef>
          </c:cat>
          <c:val>
            <c:numRef>
              <c:f>'14_ábra_chart'!$G$14:$N$14</c:f>
              <c:numCache>
                <c:formatCode>#,##0</c:formatCode>
                <c:ptCount val="8"/>
                <c:pt idx="0">
                  <c:v>45.558</c:v>
                </c:pt>
                <c:pt idx="1">
                  <c:v>20.399999999999999</c:v>
                </c:pt>
                <c:pt idx="2">
                  <c:v>59.552</c:v>
                </c:pt>
                <c:pt idx="3">
                  <c:v>0</c:v>
                </c:pt>
                <c:pt idx="4">
                  <c:v>0</c:v>
                </c:pt>
                <c:pt idx="5">
                  <c:v>2.2999999999999998</c:v>
                </c:pt>
                <c:pt idx="6">
                  <c:v>5.5</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'14_ábra_chart'!$F$13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'14_ábra_chart'!$G$11:$N$11</c:f>
              <c:strCache>
                <c:ptCount val="8"/>
                <c:pt idx="0">
                  <c:v> Dél-Buda </c:v>
                </c:pt>
                <c:pt idx="1">
                  <c:v> Nem-közp. Pest </c:v>
                </c:pt>
                <c:pt idx="2">
                  <c:v> Váci út </c:v>
                </c:pt>
                <c:pt idx="3">
                  <c:v> Pest központ </c:v>
                </c:pt>
                <c:pt idx="4">
                  <c:v> Buda központ </c:v>
                </c:pt>
                <c:pt idx="5">
                  <c:v> Belváros </c:v>
                </c:pt>
                <c:pt idx="6">
                  <c:v> Észak-Buda </c:v>
                </c:pt>
                <c:pt idx="7">
                  <c:v> Agglomeráció </c:v>
                </c:pt>
              </c:strCache>
            </c:strRef>
          </c:cat>
          <c:val>
            <c:numRef>
              <c:f>'14_ábra_chart'!$G$13:$N$13</c:f>
              <c:numCache>
                <c:formatCode>#,##0</c:formatCode>
                <c:ptCount val="8"/>
                <c:pt idx="0">
                  <c:v>42.36687429532558</c:v>
                </c:pt>
                <c:pt idx="1">
                  <c:v>30.375711900303759</c:v>
                </c:pt>
                <c:pt idx="2">
                  <c:v>15.331501407468014</c:v>
                </c:pt>
                <c:pt idx="3">
                  <c:v>10.285583395978126</c:v>
                </c:pt>
                <c:pt idx="4">
                  <c:v>3.8367100785434283</c:v>
                </c:pt>
                <c:pt idx="5">
                  <c:v>4.1234816163482702</c:v>
                </c:pt>
                <c:pt idx="6">
                  <c:v>4.5473423815341523</c:v>
                </c:pt>
                <c:pt idx="7">
                  <c:v>0</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'14_ábra_chart'!$E$12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'14_ábra_chart'!$G$10:$N$10</c:f>
              <c:strCache>
                <c:ptCount val="8"/>
                <c:pt idx="0">
                  <c:v> South Buda </c:v>
                </c:pt>
                <c:pt idx="1">
                  <c:v> Non-Central Pest </c:v>
                </c:pt>
                <c:pt idx="2">
                  <c:v> Váci út Corridor </c:v>
                </c:pt>
                <c:pt idx="3">
                  <c:v> Central Pest </c:v>
                </c:pt>
                <c:pt idx="4">
                  <c:v> Central Buda </c:v>
                </c:pt>
                <c:pt idx="5">
                  <c:v> CBD </c:v>
                </c:pt>
                <c:pt idx="6">
                  <c:v> North Buda </c:v>
                </c:pt>
                <c:pt idx="7">
                  <c:v> Periphery </c:v>
                </c:pt>
              </c:strCache>
            </c:strRef>
          </c:cat>
          <c:val>
            <c:numRef>
              <c:f>'14_ábra_chart'!$G$12:$N$12</c:f>
              <c:numCache>
                <c:formatCode>#,##0</c:formatCode>
                <c:ptCount val="8"/>
                <c:pt idx="0">
                  <c:v>183.374</c:v>
                </c:pt>
                <c:pt idx="1">
                  <c:v>155.9</c:v>
                </c:pt>
                <c:pt idx="2">
                  <c:v>146.34700000000001</c:v>
                </c:pt>
                <c:pt idx="3">
                  <c:v>66.906999999999996</c:v>
                </c:pt>
                <c:pt idx="4">
                  <c:v>16.7</c:v>
                </c:pt>
                <c:pt idx="5">
                  <c:v>15.173999999999999</c:v>
                </c:pt>
                <c:pt idx="6">
                  <c:v>15</c:v>
                </c:pt>
                <c:pt idx="7">
                  <c:v>0</c:v>
                </c:pt>
              </c:numCache>
            </c:numRef>
          </c:val>
          <c:extLst>
            <c:ext xmlns:c16="http://schemas.microsoft.com/office/drawing/2014/chart" uri="{C3380CC4-5D6E-409C-BE32-E72D297353CC}">
              <c16:uniqueId val="{00000000-4D29-468C-A819-AD10BAF8915C}"/>
            </c:ext>
          </c:extLst>
        </c:ser>
        <c:ser>
          <c:idx val="4"/>
          <c:order val="1"/>
          <c:tx>
            <c:strRef>
              <c:f>'14_ábra_chart'!$E$15</c:f>
              <c:strCache>
                <c:ptCount val="1"/>
                <c:pt idx="0">
                  <c:v>Planned office space before construction</c:v>
                </c:pt>
              </c:strCache>
            </c:strRef>
          </c:tx>
          <c:spPr>
            <a:solidFill>
              <a:srgbClr val="DA8E1B"/>
            </a:solidFill>
            <a:ln w="9525">
              <a:solidFill>
                <a:schemeClr val="tx1"/>
              </a:solidFill>
            </a:ln>
            <a:effectLst/>
          </c:spPr>
          <c:invertIfNegative val="0"/>
          <c:cat>
            <c:strRef>
              <c:f>'14_ábra_chart'!$G$10:$N$10</c:f>
              <c:strCache>
                <c:ptCount val="8"/>
                <c:pt idx="0">
                  <c:v> South Buda </c:v>
                </c:pt>
                <c:pt idx="1">
                  <c:v> Non-Central Pest </c:v>
                </c:pt>
                <c:pt idx="2">
                  <c:v> Váci út Corridor </c:v>
                </c:pt>
                <c:pt idx="3">
                  <c:v> Central Pest </c:v>
                </c:pt>
                <c:pt idx="4">
                  <c:v> Central Buda </c:v>
                </c:pt>
                <c:pt idx="5">
                  <c:v> CBD </c:v>
                </c:pt>
                <c:pt idx="6">
                  <c:v> North Buda </c:v>
                </c:pt>
                <c:pt idx="7">
                  <c:v> Periphery </c:v>
                </c:pt>
              </c:strCache>
            </c:strRef>
          </c:cat>
          <c:val>
            <c:numRef>
              <c:f>'14_ábra_chart'!$G$15:$N$15</c:f>
              <c:numCache>
                <c:formatCode>#,##0</c:formatCode>
                <c:ptCount val="8"/>
                <c:pt idx="0">
                  <c:v>9.8160000000000025</c:v>
                </c:pt>
                <c:pt idx="1">
                  <c:v>79.052999999999997</c:v>
                </c:pt>
                <c:pt idx="2">
                  <c:v>167.49999999999997</c:v>
                </c:pt>
                <c:pt idx="3">
                  <c:v>23.175000000000001</c:v>
                </c:pt>
                <c:pt idx="4">
                  <c:v>60.591999999999999</c:v>
                </c:pt>
                <c:pt idx="5">
                  <c:v>19.442</c:v>
                </c:pt>
                <c:pt idx="6">
                  <c:v>0</c:v>
                </c:pt>
                <c:pt idx="7">
                  <c:v>0</c:v>
                </c:pt>
              </c:numCache>
            </c:numRef>
          </c:val>
          <c:extLst>
            <c:ext xmlns:c16="http://schemas.microsoft.com/office/drawing/2014/chart" uri="{C3380CC4-5D6E-409C-BE32-E72D297353CC}">
              <c16:uniqueId val="{00000001-4D29-468C-A819-AD10BAF8915C}"/>
            </c:ext>
          </c:extLst>
        </c:ser>
        <c:ser>
          <c:idx val="3"/>
          <c:order val="2"/>
          <c:tx>
            <c:strRef>
              <c:f>'14_ábra_chart'!$E$14</c:f>
              <c:strCache>
                <c:ptCount val="1"/>
                <c:pt idx="0">
                  <c:v>New completions in 2020</c:v>
                </c:pt>
              </c:strCache>
            </c:strRef>
          </c:tx>
          <c:spPr>
            <a:solidFill>
              <a:srgbClr val="232157"/>
            </a:solidFill>
            <a:ln w="9525">
              <a:solidFill>
                <a:schemeClr val="tx1"/>
              </a:solidFill>
            </a:ln>
            <a:effectLst/>
          </c:spPr>
          <c:invertIfNegative val="0"/>
          <c:cat>
            <c:strRef>
              <c:f>'14_ábra_chart'!$G$10:$N$10</c:f>
              <c:strCache>
                <c:ptCount val="8"/>
                <c:pt idx="0">
                  <c:v> South Buda </c:v>
                </c:pt>
                <c:pt idx="1">
                  <c:v> Non-Central Pest </c:v>
                </c:pt>
                <c:pt idx="2">
                  <c:v> Váci út Corridor </c:v>
                </c:pt>
                <c:pt idx="3">
                  <c:v> Central Pest </c:v>
                </c:pt>
                <c:pt idx="4">
                  <c:v> Central Buda </c:v>
                </c:pt>
                <c:pt idx="5">
                  <c:v> CBD </c:v>
                </c:pt>
                <c:pt idx="6">
                  <c:v> North Buda </c:v>
                </c:pt>
                <c:pt idx="7">
                  <c:v> Periphery </c:v>
                </c:pt>
              </c:strCache>
            </c:strRef>
          </c:cat>
          <c:val>
            <c:numRef>
              <c:f>'14_ábra_chart'!$G$14:$N$14</c:f>
              <c:numCache>
                <c:formatCode>#,##0</c:formatCode>
                <c:ptCount val="8"/>
                <c:pt idx="0">
                  <c:v>45.558</c:v>
                </c:pt>
                <c:pt idx="1">
                  <c:v>20.399999999999999</c:v>
                </c:pt>
                <c:pt idx="2">
                  <c:v>59.552</c:v>
                </c:pt>
                <c:pt idx="3">
                  <c:v>0</c:v>
                </c:pt>
                <c:pt idx="4">
                  <c:v>0</c:v>
                </c:pt>
                <c:pt idx="5">
                  <c:v>2.2999999999999998</c:v>
                </c:pt>
                <c:pt idx="6">
                  <c:v>5.5</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'14_ábra_chart'!$E$13</c:f>
              <c:strCache>
                <c:ptCount val="1"/>
                <c:pt idx="0">
                  <c:v>Office space under construction as ratio of existing space (rh scale)</c:v>
                </c:pt>
              </c:strCache>
            </c:strRef>
          </c:tx>
          <c:spPr>
            <a:ln w="28575" cap="rnd">
              <a:noFill/>
              <a:round/>
            </a:ln>
            <a:effectLst/>
          </c:spPr>
          <c:marker>
            <c:symbol val="triangle"/>
            <c:size val="12"/>
            <c:spPr>
              <a:solidFill>
                <a:srgbClr val="A99A6F"/>
              </a:solidFill>
              <a:ln w="9525">
                <a:solidFill>
                  <a:schemeClr val="tx1"/>
                </a:solidFill>
              </a:ln>
              <a:effectLst/>
            </c:spPr>
          </c:marker>
          <c:cat>
            <c:strRef>
              <c:f>'14_ábra_chart'!$G$11:$N$11</c:f>
              <c:strCache>
                <c:ptCount val="8"/>
                <c:pt idx="0">
                  <c:v> Dél-Buda </c:v>
                </c:pt>
                <c:pt idx="1">
                  <c:v> Nem-közp. Pest </c:v>
                </c:pt>
                <c:pt idx="2">
                  <c:v> Váci út </c:v>
                </c:pt>
                <c:pt idx="3">
                  <c:v> Pest központ </c:v>
                </c:pt>
                <c:pt idx="4">
                  <c:v> Buda központ </c:v>
                </c:pt>
                <c:pt idx="5">
                  <c:v> Belváros </c:v>
                </c:pt>
                <c:pt idx="6">
                  <c:v> Észak-Buda </c:v>
                </c:pt>
                <c:pt idx="7">
                  <c:v> Agglomeráció </c:v>
                </c:pt>
              </c:strCache>
            </c:strRef>
          </c:cat>
          <c:val>
            <c:numRef>
              <c:f>'14_ábra_chart'!$G$13:$N$13</c:f>
              <c:numCache>
                <c:formatCode>#,##0</c:formatCode>
                <c:ptCount val="8"/>
                <c:pt idx="0">
                  <c:v>42.36687429532558</c:v>
                </c:pt>
                <c:pt idx="1">
                  <c:v>30.375711900303759</c:v>
                </c:pt>
                <c:pt idx="2">
                  <c:v>15.331501407468014</c:v>
                </c:pt>
                <c:pt idx="3">
                  <c:v>10.285583395978126</c:v>
                </c:pt>
                <c:pt idx="4">
                  <c:v>3.8367100785434283</c:v>
                </c:pt>
                <c:pt idx="5">
                  <c:v>4.1234816163482702</c:v>
                </c:pt>
                <c:pt idx="6">
                  <c:v>4.5473423815341523</c:v>
                </c:pt>
                <c:pt idx="7">
                  <c:v>0</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'15_ábra_chart'!$I$13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'15_ábra_chart'!$J$12:$U$12</c:f>
              <c:strCache>
                <c:ptCount val="12"/>
                <c:pt idx="0">
                  <c:v>2010</c:v>
                </c:pt>
                <c:pt idx="1">
                  <c:v>2011</c:v>
                </c:pt>
                <c:pt idx="2">
                  <c:v>2012</c:v>
                </c:pt>
                <c:pt idx="3">
                  <c:v>2013</c:v>
                </c:pt>
                <c:pt idx="4">
                  <c:v>2014</c:v>
                </c:pt>
                <c:pt idx="5">
                  <c:v>2015</c:v>
                </c:pt>
                <c:pt idx="6">
                  <c:v>2016</c:v>
                </c:pt>
                <c:pt idx="7">
                  <c:v>2017</c:v>
                </c:pt>
                <c:pt idx="8">
                  <c:v>2018</c:v>
                </c:pt>
                <c:pt idx="9">
                  <c:v>2019 I-II.</c:v>
                </c:pt>
                <c:pt idx="10">
                  <c:v>2019</c:v>
                </c:pt>
                <c:pt idx="11">
                  <c:v>2020 I-II.</c:v>
                </c:pt>
              </c:strCache>
            </c:strRef>
          </c:cat>
          <c:val>
            <c:numRef>
              <c:f>'15_ábra_chart'!$J$13:$U$13</c:f>
              <c:numCache>
                <c:formatCode>#,##0</c:formatCode>
                <c:ptCount val="12"/>
                <c:pt idx="0">
                  <c:v>147.488</c:v>
                </c:pt>
                <c:pt idx="1">
                  <c:v>155.333</c:v>
                </c:pt>
                <c:pt idx="2">
                  <c:v>128.49299999999999</c:v>
                </c:pt>
                <c:pt idx="3">
                  <c:v>112.25922</c:v>
                </c:pt>
                <c:pt idx="4">
                  <c:v>152.15899999999999</c:v>
                </c:pt>
                <c:pt idx="5">
                  <c:v>157.21</c:v>
                </c:pt>
                <c:pt idx="6">
                  <c:v>168.66716</c:v>
                </c:pt>
                <c:pt idx="7">
                  <c:v>158.40880999999999</c:v>
                </c:pt>
                <c:pt idx="8">
                  <c:v>230.86618999999999</c:v>
                </c:pt>
                <c:pt idx="9">
                  <c:v>106.08539999999999</c:v>
                </c:pt>
                <c:pt idx="10">
                  <c:v>181.59986999999998</c:v>
                </c:pt>
                <c:pt idx="11">
                  <c:v>48.522269999999999</c:v>
                </c:pt>
              </c:numCache>
            </c:numRef>
          </c:val>
          <c:extLst>
            <c:ext xmlns:c16="http://schemas.microsoft.com/office/drawing/2014/chart" uri="{C3380CC4-5D6E-409C-BE32-E72D297353CC}">
              <c16:uniqueId val="{00000000-AEF3-43C9-8B8A-919054F9508B}"/>
            </c:ext>
          </c:extLst>
        </c:ser>
        <c:ser>
          <c:idx val="1"/>
          <c:order val="1"/>
          <c:tx>
            <c:strRef>
              <c:f>'15_ábra_chart'!$I$14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'15_ábra_chart'!$J$12:$U$12</c:f>
              <c:strCache>
                <c:ptCount val="12"/>
                <c:pt idx="0">
                  <c:v>2010</c:v>
                </c:pt>
                <c:pt idx="1">
                  <c:v>2011</c:v>
                </c:pt>
                <c:pt idx="2">
                  <c:v>2012</c:v>
                </c:pt>
                <c:pt idx="3">
                  <c:v>2013</c:v>
                </c:pt>
                <c:pt idx="4">
                  <c:v>2014</c:v>
                </c:pt>
                <c:pt idx="5">
                  <c:v>2015</c:v>
                </c:pt>
                <c:pt idx="6">
                  <c:v>2016</c:v>
                </c:pt>
                <c:pt idx="7">
                  <c:v>2017</c:v>
                </c:pt>
                <c:pt idx="8">
                  <c:v>2018</c:v>
                </c:pt>
                <c:pt idx="9">
                  <c:v>2019 I-II.</c:v>
                </c:pt>
                <c:pt idx="10">
                  <c:v>2019</c:v>
                </c:pt>
                <c:pt idx="11">
                  <c:v>2020 I-II.</c:v>
                </c:pt>
              </c:strCache>
            </c:strRef>
          </c:cat>
          <c:val>
            <c:numRef>
              <c:f>'15_ábra_chart'!$J$14:$U$14</c:f>
              <c:numCache>
                <c:formatCode>#,##0</c:formatCode>
                <c:ptCount val="12"/>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44.984790000000004</c:v>
                </c:pt>
                <c:pt idx="10">
                  <c:v>128.01121000000001</c:v>
                </c:pt>
                <c:pt idx="11">
                  <c:v>23.443999999999999</c:v>
                </c:pt>
              </c:numCache>
            </c:numRef>
          </c:val>
          <c:extLst>
            <c:ext xmlns:c16="http://schemas.microsoft.com/office/drawing/2014/chart" uri="{C3380CC4-5D6E-409C-BE32-E72D297353CC}">
              <c16:uniqueId val="{00000001-AEF3-43C9-8B8A-919054F9508B}"/>
            </c:ext>
          </c:extLst>
        </c:ser>
        <c:ser>
          <c:idx val="2"/>
          <c:order val="2"/>
          <c:tx>
            <c:strRef>
              <c:f>'15_ábra_chart'!$I$15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'15_ábra_chart'!$J$12:$U$12</c:f>
              <c:strCache>
                <c:ptCount val="12"/>
                <c:pt idx="0">
                  <c:v>2010</c:v>
                </c:pt>
                <c:pt idx="1">
                  <c:v>2011</c:v>
                </c:pt>
                <c:pt idx="2">
                  <c:v>2012</c:v>
                </c:pt>
                <c:pt idx="3">
                  <c:v>2013</c:v>
                </c:pt>
                <c:pt idx="4">
                  <c:v>2014</c:v>
                </c:pt>
                <c:pt idx="5">
                  <c:v>2015</c:v>
                </c:pt>
                <c:pt idx="6">
                  <c:v>2016</c:v>
                </c:pt>
                <c:pt idx="7">
                  <c:v>2017</c:v>
                </c:pt>
                <c:pt idx="8">
                  <c:v>2018</c:v>
                </c:pt>
                <c:pt idx="9">
                  <c:v>2019 I-II.</c:v>
                </c:pt>
                <c:pt idx="10">
                  <c:v>2019</c:v>
                </c:pt>
                <c:pt idx="11">
                  <c:v>2020 I-II.</c:v>
                </c:pt>
              </c:strCache>
            </c:strRef>
          </c:cat>
          <c:val>
            <c:numRef>
              <c:f>'15_ábra_chart'!$J$15:$U$15</c:f>
              <c:numCache>
                <c:formatCode>#,##0</c:formatCode>
                <c:ptCount val="12"/>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27.870609999999999</c:v>
                </c:pt>
                <c:pt idx="10">
                  <c:v>52.368540000000003</c:v>
                </c:pt>
                <c:pt idx="11">
                  <c:v>13.8466</c:v>
                </c:pt>
              </c:numCache>
            </c:numRef>
          </c:val>
          <c:extLst>
            <c:ext xmlns:c16="http://schemas.microsoft.com/office/drawing/2014/chart" uri="{C3380CC4-5D6E-409C-BE32-E72D297353CC}">
              <c16:uniqueId val="{00000002-AEF3-43C9-8B8A-919054F9508B}"/>
            </c:ext>
          </c:extLst>
        </c:ser>
        <c:ser>
          <c:idx val="3"/>
          <c:order val="3"/>
          <c:tx>
            <c:strRef>
              <c:f>'15_ábra_chart'!$I$16</c:f>
              <c:strCache>
                <c:ptCount val="1"/>
                <c:pt idx="0">
                  <c:v>Saját használatbavétel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'15_ábra_chart'!$J$12:$U$12</c:f>
              <c:strCache>
                <c:ptCount val="12"/>
                <c:pt idx="0">
                  <c:v>2010</c:v>
                </c:pt>
                <c:pt idx="1">
                  <c:v>2011</c:v>
                </c:pt>
                <c:pt idx="2">
                  <c:v>2012</c:v>
                </c:pt>
                <c:pt idx="3">
                  <c:v>2013</c:v>
                </c:pt>
                <c:pt idx="4">
                  <c:v>2014</c:v>
                </c:pt>
                <c:pt idx="5">
                  <c:v>2015</c:v>
                </c:pt>
                <c:pt idx="6">
                  <c:v>2016</c:v>
                </c:pt>
                <c:pt idx="7">
                  <c:v>2017</c:v>
                </c:pt>
                <c:pt idx="8">
                  <c:v>2018</c:v>
                </c:pt>
                <c:pt idx="9">
                  <c:v>2019 I-II.</c:v>
                </c:pt>
                <c:pt idx="10">
                  <c:v>2019</c:v>
                </c:pt>
                <c:pt idx="11">
                  <c:v>2020 I-II.</c:v>
                </c:pt>
              </c:strCache>
            </c:strRef>
          </c:cat>
          <c:val>
            <c:numRef>
              <c:f>'15_ábra_chart'!$J$16:$U$16</c:f>
              <c:numCache>
                <c:formatCode>#,##0</c:formatCode>
                <c:ptCount val="12"/>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0</c:v>
                </c:pt>
                <c:pt idx="11">
                  <c:v>5.1189999999999998</c:v>
                </c:pt>
              </c:numCache>
            </c:numRef>
          </c:val>
          <c:extLst>
            <c:ext xmlns:c16="http://schemas.microsoft.com/office/drawing/2014/chart" uri="{C3380CC4-5D6E-409C-BE32-E72D297353CC}">
              <c16:uniqueId val="{00000003-AEF3-43C9-8B8A-919054F9508B}"/>
            </c:ext>
          </c:extLst>
        </c:ser>
        <c:ser>
          <c:idx val="4"/>
          <c:order val="4"/>
          <c:tx>
            <c:strRef>
              <c:f>'15_ábra_chart'!$I$17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'15_ábra_chart'!$J$12:$U$12</c:f>
              <c:strCache>
                <c:ptCount val="12"/>
                <c:pt idx="0">
                  <c:v>2010</c:v>
                </c:pt>
                <c:pt idx="1">
                  <c:v>2011</c:v>
                </c:pt>
                <c:pt idx="2">
                  <c:v>2012</c:v>
                </c:pt>
                <c:pt idx="3">
                  <c:v>2013</c:v>
                </c:pt>
                <c:pt idx="4">
                  <c:v>2014</c:v>
                </c:pt>
                <c:pt idx="5">
                  <c:v>2015</c:v>
                </c:pt>
                <c:pt idx="6">
                  <c:v>2016</c:v>
                </c:pt>
                <c:pt idx="7">
                  <c:v>2017</c:v>
                </c:pt>
                <c:pt idx="8">
                  <c:v>2018</c:v>
                </c:pt>
                <c:pt idx="9">
                  <c:v>2019 I-II.</c:v>
                </c:pt>
                <c:pt idx="10">
                  <c:v>2019</c:v>
                </c:pt>
                <c:pt idx="11">
                  <c:v>2020 I-II.</c:v>
                </c:pt>
              </c:strCache>
            </c:strRef>
          </c:cat>
          <c:val>
            <c:numRef>
              <c:f>'15_ábra_chart'!$J$17:$U$17</c:f>
              <c:numCache>
                <c:formatCode>#,##0</c:formatCode>
                <c:ptCount val="12"/>
                <c:pt idx="0">
                  <c:v>106.869</c:v>
                </c:pt>
                <c:pt idx="1">
                  <c:v>152.42699999999999</c:v>
                </c:pt>
                <c:pt idx="2">
                  <c:v>170.898</c:v>
                </c:pt>
                <c:pt idx="3">
                  <c:v>183.13753</c:v>
                </c:pt>
                <c:pt idx="4">
                  <c:v>213.99199999999999</c:v>
                </c:pt>
                <c:pt idx="5">
                  <c:v>173.256</c:v>
                </c:pt>
                <c:pt idx="6">
                  <c:v>187.81461999999999</c:v>
                </c:pt>
                <c:pt idx="7">
                  <c:v>137.47075000000001</c:v>
                </c:pt>
                <c:pt idx="8">
                  <c:v>144.49078</c:v>
                </c:pt>
                <c:pt idx="9">
                  <c:v>64.429909999999992</c:v>
                </c:pt>
                <c:pt idx="10">
                  <c:v>246.21078</c:v>
                </c:pt>
                <c:pt idx="11">
                  <c:v>76.715090000000004</c:v>
                </c:pt>
              </c:numCache>
            </c:numRef>
          </c:val>
          <c:extLst>
            <c:ext xmlns:c16="http://schemas.microsoft.com/office/drawing/2014/chart" uri="{C3380CC4-5D6E-409C-BE32-E72D297353CC}">
              <c16:uniqueId val="{00000004-AEF3-43C9-8B8A-919054F9508B}"/>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('15_ábra_chart'!$J$12:$P$12,'15_ábra_chart'!$Q$12:$Q$12)</c:f>
              <c:numCache>
                <c:formatCode>General</c:formatCode>
                <c:ptCount val="8"/>
                <c:pt idx="0">
                  <c:v>2010</c:v>
                </c:pt>
                <c:pt idx="1">
                  <c:v>2011</c:v>
                </c:pt>
                <c:pt idx="2">
                  <c:v>2012</c:v>
                </c:pt>
                <c:pt idx="3">
                  <c:v>2013</c:v>
                </c:pt>
                <c:pt idx="4">
                  <c:v>2014</c:v>
                </c:pt>
                <c:pt idx="5">
                  <c:v>2015</c:v>
                </c:pt>
                <c:pt idx="6">
                  <c:v>2016</c:v>
                </c:pt>
                <c:pt idx="7">
                  <c:v>2017</c:v>
                </c:pt>
              </c:numCache>
            </c:numRef>
          </c:cat>
          <c:val>
            <c:numLit>
              <c:formatCode>General</c:formatCode>
              <c:ptCount val="1"/>
              <c:pt idx="0">
                <c:v>0</c:v>
              </c:pt>
            </c:numLit>
          </c:val>
          <c:extLst>
            <c:ext xmlns:c16="http://schemas.microsoft.com/office/drawing/2014/chart" uri="{C3380CC4-5D6E-409C-BE32-E72D297353CC}">
              <c16:uniqueId val="{00000005-AEF3-43C9-8B8A-919054F9508B}"/>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092875000000009"/>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'15_ábra_chart'!$H$13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'15_ábra_chart'!$J$11:$U$11</c:f>
              <c:strCache>
                <c:ptCount val="12"/>
                <c:pt idx="0">
                  <c:v>2010</c:v>
                </c:pt>
                <c:pt idx="1">
                  <c:v>2011</c:v>
                </c:pt>
                <c:pt idx="2">
                  <c:v>2012</c:v>
                </c:pt>
                <c:pt idx="3">
                  <c:v>2013</c:v>
                </c:pt>
                <c:pt idx="4">
                  <c:v>2014</c:v>
                </c:pt>
                <c:pt idx="5">
                  <c:v>2015</c:v>
                </c:pt>
                <c:pt idx="6">
                  <c:v>2016</c:v>
                </c:pt>
                <c:pt idx="7">
                  <c:v>2017</c:v>
                </c:pt>
                <c:pt idx="8">
                  <c:v>2018</c:v>
                </c:pt>
                <c:pt idx="9">
                  <c:v>2019 H1</c:v>
                </c:pt>
                <c:pt idx="10">
                  <c:v>2019</c:v>
                </c:pt>
                <c:pt idx="11">
                  <c:v>2020 H1</c:v>
                </c:pt>
              </c:strCache>
            </c:strRef>
          </c:cat>
          <c:val>
            <c:numRef>
              <c:f>'15_ábra_chart'!$J$13:$U$13</c:f>
              <c:numCache>
                <c:formatCode>#,##0</c:formatCode>
                <c:ptCount val="12"/>
                <c:pt idx="0">
                  <c:v>147.488</c:v>
                </c:pt>
                <c:pt idx="1">
                  <c:v>155.333</c:v>
                </c:pt>
                <c:pt idx="2">
                  <c:v>128.49299999999999</c:v>
                </c:pt>
                <c:pt idx="3">
                  <c:v>112.25922</c:v>
                </c:pt>
                <c:pt idx="4">
                  <c:v>152.15899999999999</c:v>
                </c:pt>
                <c:pt idx="5">
                  <c:v>157.21</c:v>
                </c:pt>
                <c:pt idx="6">
                  <c:v>168.66716</c:v>
                </c:pt>
                <c:pt idx="7">
                  <c:v>158.40880999999999</c:v>
                </c:pt>
                <c:pt idx="8">
                  <c:v>230.86618999999999</c:v>
                </c:pt>
                <c:pt idx="9">
                  <c:v>106.08539999999999</c:v>
                </c:pt>
                <c:pt idx="10">
                  <c:v>181.59986999999998</c:v>
                </c:pt>
                <c:pt idx="11">
                  <c:v>48.522269999999999</c:v>
                </c:pt>
              </c:numCache>
            </c:numRef>
          </c:val>
          <c:extLst>
            <c:ext xmlns:c16="http://schemas.microsoft.com/office/drawing/2014/chart" uri="{C3380CC4-5D6E-409C-BE32-E72D297353CC}">
              <c16:uniqueId val="{00000000-90F9-491F-9A47-79798CF7E756}"/>
            </c:ext>
          </c:extLst>
        </c:ser>
        <c:ser>
          <c:idx val="1"/>
          <c:order val="1"/>
          <c:tx>
            <c:strRef>
              <c:f>'15_ábra_chart'!$H$14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'15_ábra_chart'!$J$11:$U$11</c:f>
              <c:strCache>
                <c:ptCount val="12"/>
                <c:pt idx="0">
                  <c:v>2010</c:v>
                </c:pt>
                <c:pt idx="1">
                  <c:v>2011</c:v>
                </c:pt>
                <c:pt idx="2">
                  <c:v>2012</c:v>
                </c:pt>
                <c:pt idx="3">
                  <c:v>2013</c:v>
                </c:pt>
                <c:pt idx="4">
                  <c:v>2014</c:v>
                </c:pt>
                <c:pt idx="5">
                  <c:v>2015</c:v>
                </c:pt>
                <c:pt idx="6">
                  <c:v>2016</c:v>
                </c:pt>
                <c:pt idx="7">
                  <c:v>2017</c:v>
                </c:pt>
                <c:pt idx="8">
                  <c:v>2018</c:v>
                </c:pt>
                <c:pt idx="9">
                  <c:v>2019 H1</c:v>
                </c:pt>
                <c:pt idx="10">
                  <c:v>2019</c:v>
                </c:pt>
                <c:pt idx="11">
                  <c:v>2020 H1</c:v>
                </c:pt>
              </c:strCache>
            </c:strRef>
          </c:cat>
          <c:val>
            <c:numRef>
              <c:f>'15_ábra_chart'!$J$14:$U$14</c:f>
              <c:numCache>
                <c:formatCode>#,##0</c:formatCode>
                <c:ptCount val="12"/>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44.984790000000004</c:v>
                </c:pt>
                <c:pt idx="10">
                  <c:v>128.01121000000001</c:v>
                </c:pt>
                <c:pt idx="11">
                  <c:v>23.443999999999999</c:v>
                </c:pt>
              </c:numCache>
            </c:numRef>
          </c:val>
          <c:extLst>
            <c:ext xmlns:c16="http://schemas.microsoft.com/office/drawing/2014/chart" uri="{C3380CC4-5D6E-409C-BE32-E72D297353CC}">
              <c16:uniqueId val="{00000001-90F9-491F-9A47-79798CF7E756}"/>
            </c:ext>
          </c:extLst>
        </c:ser>
        <c:ser>
          <c:idx val="2"/>
          <c:order val="2"/>
          <c:tx>
            <c:strRef>
              <c:f>'15_ábra_chart'!$H$15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'15_ábra_chart'!$J$11:$U$11</c:f>
              <c:strCache>
                <c:ptCount val="12"/>
                <c:pt idx="0">
                  <c:v>2010</c:v>
                </c:pt>
                <c:pt idx="1">
                  <c:v>2011</c:v>
                </c:pt>
                <c:pt idx="2">
                  <c:v>2012</c:v>
                </c:pt>
                <c:pt idx="3">
                  <c:v>2013</c:v>
                </c:pt>
                <c:pt idx="4">
                  <c:v>2014</c:v>
                </c:pt>
                <c:pt idx="5">
                  <c:v>2015</c:v>
                </c:pt>
                <c:pt idx="6">
                  <c:v>2016</c:v>
                </c:pt>
                <c:pt idx="7">
                  <c:v>2017</c:v>
                </c:pt>
                <c:pt idx="8">
                  <c:v>2018</c:v>
                </c:pt>
                <c:pt idx="9">
                  <c:v>2019 H1</c:v>
                </c:pt>
                <c:pt idx="10">
                  <c:v>2019</c:v>
                </c:pt>
                <c:pt idx="11">
                  <c:v>2020 H1</c:v>
                </c:pt>
              </c:strCache>
            </c:strRef>
          </c:cat>
          <c:val>
            <c:numRef>
              <c:f>'15_ábra_chart'!$J$15:$U$15</c:f>
              <c:numCache>
                <c:formatCode>#,##0</c:formatCode>
                <c:ptCount val="12"/>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27.870609999999999</c:v>
                </c:pt>
                <c:pt idx="10">
                  <c:v>52.368540000000003</c:v>
                </c:pt>
                <c:pt idx="11">
                  <c:v>13.8466</c:v>
                </c:pt>
              </c:numCache>
            </c:numRef>
          </c:val>
          <c:extLst>
            <c:ext xmlns:c16="http://schemas.microsoft.com/office/drawing/2014/chart" uri="{C3380CC4-5D6E-409C-BE32-E72D297353CC}">
              <c16:uniqueId val="{00000002-90F9-491F-9A47-79798CF7E756}"/>
            </c:ext>
          </c:extLst>
        </c:ser>
        <c:ser>
          <c:idx val="3"/>
          <c:order val="3"/>
          <c:tx>
            <c:strRef>
              <c:f>'15_ábra_chart'!$H$16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'15_ábra_chart'!$J$11:$U$11</c:f>
              <c:strCache>
                <c:ptCount val="12"/>
                <c:pt idx="0">
                  <c:v>2010</c:v>
                </c:pt>
                <c:pt idx="1">
                  <c:v>2011</c:v>
                </c:pt>
                <c:pt idx="2">
                  <c:v>2012</c:v>
                </c:pt>
                <c:pt idx="3">
                  <c:v>2013</c:v>
                </c:pt>
                <c:pt idx="4">
                  <c:v>2014</c:v>
                </c:pt>
                <c:pt idx="5">
                  <c:v>2015</c:v>
                </c:pt>
                <c:pt idx="6">
                  <c:v>2016</c:v>
                </c:pt>
                <c:pt idx="7">
                  <c:v>2017</c:v>
                </c:pt>
                <c:pt idx="8">
                  <c:v>2018</c:v>
                </c:pt>
                <c:pt idx="9">
                  <c:v>2019 H1</c:v>
                </c:pt>
                <c:pt idx="10">
                  <c:v>2019</c:v>
                </c:pt>
                <c:pt idx="11">
                  <c:v>2020 H1</c:v>
                </c:pt>
              </c:strCache>
            </c:strRef>
          </c:cat>
          <c:val>
            <c:numRef>
              <c:f>'15_ábra_chart'!$J$16:$U$16</c:f>
              <c:numCache>
                <c:formatCode>#,##0</c:formatCode>
                <c:ptCount val="12"/>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0</c:v>
                </c:pt>
                <c:pt idx="11">
                  <c:v>5.1189999999999998</c:v>
                </c:pt>
              </c:numCache>
            </c:numRef>
          </c:val>
          <c:extLst>
            <c:ext xmlns:c16="http://schemas.microsoft.com/office/drawing/2014/chart" uri="{C3380CC4-5D6E-409C-BE32-E72D297353CC}">
              <c16:uniqueId val="{00000003-90F9-491F-9A47-79798CF7E756}"/>
            </c:ext>
          </c:extLst>
        </c:ser>
        <c:ser>
          <c:idx val="4"/>
          <c:order val="4"/>
          <c:tx>
            <c:strRef>
              <c:f>'15_ábra_chart'!$H$17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'15_ábra_chart'!$J$11:$U$11</c:f>
              <c:strCache>
                <c:ptCount val="12"/>
                <c:pt idx="0">
                  <c:v>2010</c:v>
                </c:pt>
                <c:pt idx="1">
                  <c:v>2011</c:v>
                </c:pt>
                <c:pt idx="2">
                  <c:v>2012</c:v>
                </c:pt>
                <c:pt idx="3">
                  <c:v>2013</c:v>
                </c:pt>
                <c:pt idx="4">
                  <c:v>2014</c:v>
                </c:pt>
                <c:pt idx="5">
                  <c:v>2015</c:v>
                </c:pt>
                <c:pt idx="6">
                  <c:v>2016</c:v>
                </c:pt>
                <c:pt idx="7">
                  <c:v>2017</c:v>
                </c:pt>
                <c:pt idx="8">
                  <c:v>2018</c:v>
                </c:pt>
                <c:pt idx="9">
                  <c:v>2019 H1</c:v>
                </c:pt>
                <c:pt idx="10">
                  <c:v>2019</c:v>
                </c:pt>
                <c:pt idx="11">
                  <c:v>2020 H1</c:v>
                </c:pt>
              </c:strCache>
            </c:strRef>
          </c:cat>
          <c:val>
            <c:numRef>
              <c:f>'15_ábra_chart'!$J$17:$U$17</c:f>
              <c:numCache>
                <c:formatCode>#,##0</c:formatCode>
                <c:ptCount val="12"/>
                <c:pt idx="0">
                  <c:v>106.869</c:v>
                </c:pt>
                <c:pt idx="1">
                  <c:v>152.42699999999999</c:v>
                </c:pt>
                <c:pt idx="2">
                  <c:v>170.898</c:v>
                </c:pt>
                <c:pt idx="3">
                  <c:v>183.13753</c:v>
                </c:pt>
                <c:pt idx="4">
                  <c:v>213.99199999999999</c:v>
                </c:pt>
                <c:pt idx="5">
                  <c:v>173.256</c:v>
                </c:pt>
                <c:pt idx="6">
                  <c:v>187.81461999999999</c:v>
                </c:pt>
                <c:pt idx="7">
                  <c:v>137.47075000000001</c:v>
                </c:pt>
                <c:pt idx="8">
                  <c:v>144.49078</c:v>
                </c:pt>
                <c:pt idx="9">
                  <c:v>64.429909999999992</c:v>
                </c:pt>
                <c:pt idx="10">
                  <c:v>246.21078</c:v>
                </c:pt>
                <c:pt idx="11">
                  <c:v>76.715090000000004</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strRef>
              <c:f>'15_ábra_chart'!$J$11:$T$11</c:f>
              <c:strCache>
                <c:ptCount val="11"/>
                <c:pt idx="0">
                  <c:v>2010</c:v>
                </c:pt>
                <c:pt idx="1">
                  <c:v>2011</c:v>
                </c:pt>
                <c:pt idx="2">
                  <c:v>2012</c:v>
                </c:pt>
                <c:pt idx="3">
                  <c:v>2013</c:v>
                </c:pt>
                <c:pt idx="4">
                  <c:v>2014</c:v>
                </c:pt>
                <c:pt idx="5">
                  <c:v>2015</c:v>
                </c:pt>
                <c:pt idx="6">
                  <c:v>2016</c:v>
                </c:pt>
                <c:pt idx="7">
                  <c:v>2017</c:v>
                </c:pt>
                <c:pt idx="8">
                  <c:v>2018</c:v>
                </c:pt>
                <c:pt idx="9">
                  <c:v>2019 H1</c:v>
                </c:pt>
                <c:pt idx="10">
                  <c:v>2019</c:v>
                </c:pt>
              </c:strCache>
            </c:str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2112916666666671"/>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'16_ábra_chart'!$H$19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'16_ábra_chart'!$I$19:$P$19</c:f>
              <c:numCache>
                <c:formatCode>General</c:formatCode>
                <c:ptCount val="8"/>
                <c:pt idx="0">
                  <c:v>18</c:v>
                </c:pt>
                <c:pt idx="1">
                  <c:v>23</c:v>
                </c:pt>
                <c:pt idx="2">
                  <c:v>39</c:v>
                </c:pt>
                <c:pt idx="3">
                  <c:v>30</c:v>
                </c:pt>
                <c:pt idx="4">
                  <c:v>16</c:v>
                </c:pt>
                <c:pt idx="5">
                  <c:v>17</c:v>
                </c:pt>
                <c:pt idx="6">
                  <c:v>14</c:v>
                </c:pt>
                <c:pt idx="7">
                  <c:v>17</c:v>
                </c:pt>
              </c:numCache>
            </c:numRef>
          </c:val>
          <c:extLst>
            <c:ext xmlns:c16="http://schemas.microsoft.com/office/drawing/2014/chart" uri="{C3380CC4-5D6E-409C-BE32-E72D297353CC}">
              <c16:uniqueId val="{00000000-101B-411D-89FA-466ED4C6E2BF}"/>
            </c:ext>
          </c:extLst>
        </c:ser>
        <c:ser>
          <c:idx val="2"/>
          <c:order val="1"/>
          <c:tx>
            <c:strRef>
              <c:f>'16_ábra_chart'!$H$15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'16_ábra_chart'!$I$15:$P$15</c:f>
              <c:numCache>
                <c:formatCode>General</c:formatCode>
                <c:ptCount val="8"/>
                <c:pt idx="0">
                  <c:v>12</c:v>
                </c:pt>
                <c:pt idx="1">
                  <c:v>12</c:v>
                </c:pt>
                <c:pt idx="2">
                  <c:v>10</c:v>
                </c:pt>
                <c:pt idx="3">
                  <c:v>16</c:v>
                </c:pt>
                <c:pt idx="4">
                  <c:v>16</c:v>
                </c:pt>
                <c:pt idx="5">
                  <c:v>16</c:v>
                </c:pt>
                <c:pt idx="6">
                  <c:v>19</c:v>
                </c:pt>
                <c:pt idx="7">
                  <c:v>20</c:v>
                </c:pt>
              </c:numCache>
            </c:numRef>
          </c:val>
          <c:extLst>
            <c:ext xmlns:c16="http://schemas.microsoft.com/office/drawing/2014/chart" uri="{C3380CC4-5D6E-409C-BE32-E72D297353CC}">
              <c16:uniqueId val="{00000001-101B-411D-89FA-466ED4C6E2BF}"/>
            </c:ext>
          </c:extLst>
        </c:ser>
        <c:ser>
          <c:idx val="3"/>
          <c:order val="2"/>
          <c:tx>
            <c:strRef>
              <c:f>'16_ábra_chart'!$H$16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'16_ábra_chart'!$I$16:$P$16</c:f>
              <c:numCache>
                <c:formatCode>General</c:formatCode>
                <c:ptCount val="8"/>
                <c:pt idx="0">
                  <c:v>12</c:v>
                </c:pt>
                <c:pt idx="1">
                  <c:v>7</c:v>
                </c:pt>
                <c:pt idx="2">
                  <c:v>9</c:v>
                </c:pt>
                <c:pt idx="3">
                  <c:v>13</c:v>
                </c:pt>
                <c:pt idx="4">
                  <c:v>12</c:v>
                </c:pt>
                <c:pt idx="5">
                  <c:v>7</c:v>
                </c:pt>
                <c:pt idx="6">
                  <c:v>6</c:v>
                </c:pt>
                <c:pt idx="7">
                  <c:v>8</c:v>
                </c:pt>
              </c:numCache>
            </c:numRef>
          </c:val>
          <c:extLst>
            <c:ext xmlns:c16="http://schemas.microsoft.com/office/drawing/2014/chart" uri="{C3380CC4-5D6E-409C-BE32-E72D297353CC}">
              <c16:uniqueId val="{00000002-101B-411D-89FA-466ED4C6E2BF}"/>
            </c:ext>
          </c:extLst>
        </c:ser>
        <c:ser>
          <c:idx val="0"/>
          <c:order val="3"/>
          <c:tx>
            <c:strRef>
              <c:f>'16_ábra_chart'!$H$13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'16_ábra_chart'!$I$13:$P$13</c:f>
              <c:numCache>
                <c:formatCode>General</c:formatCode>
                <c:ptCount val="8"/>
                <c:pt idx="0">
                  <c:v>10</c:v>
                </c:pt>
                <c:pt idx="1">
                  <c:v>8</c:v>
                </c:pt>
                <c:pt idx="2">
                  <c:v>6</c:v>
                </c:pt>
                <c:pt idx="3">
                  <c:v>6</c:v>
                </c:pt>
                <c:pt idx="4">
                  <c:v>16</c:v>
                </c:pt>
                <c:pt idx="5">
                  <c:v>17</c:v>
                </c:pt>
                <c:pt idx="6">
                  <c:v>9</c:v>
                </c:pt>
                <c:pt idx="7">
                  <c:v>4</c:v>
                </c:pt>
              </c:numCache>
            </c:numRef>
          </c:val>
          <c:extLst>
            <c:ext xmlns:c16="http://schemas.microsoft.com/office/drawing/2014/chart" uri="{C3380CC4-5D6E-409C-BE32-E72D297353CC}">
              <c16:uniqueId val="{00000003-101B-411D-89FA-466ED4C6E2BF}"/>
            </c:ext>
          </c:extLst>
        </c:ser>
        <c:ser>
          <c:idx val="4"/>
          <c:order val="4"/>
          <c:tx>
            <c:strRef>
              <c:f>'16_ábra_chart'!$H$17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'16_ábra_chart'!$I$17:$P$17</c:f>
              <c:numCache>
                <c:formatCode>General</c:formatCode>
                <c:ptCount val="8"/>
                <c:pt idx="0">
                  <c:v>13</c:v>
                </c:pt>
                <c:pt idx="1">
                  <c:v>16</c:v>
                </c:pt>
                <c:pt idx="2">
                  <c:v>14</c:v>
                </c:pt>
                <c:pt idx="3">
                  <c:v>7</c:v>
                </c:pt>
                <c:pt idx="4">
                  <c:v>10</c:v>
                </c:pt>
                <c:pt idx="5">
                  <c:v>17</c:v>
                </c:pt>
                <c:pt idx="6">
                  <c:v>7</c:v>
                </c:pt>
                <c:pt idx="7">
                  <c:v>15</c:v>
                </c:pt>
              </c:numCache>
            </c:numRef>
          </c:val>
          <c:extLst>
            <c:ext xmlns:c16="http://schemas.microsoft.com/office/drawing/2014/chart" uri="{C3380CC4-5D6E-409C-BE32-E72D297353CC}">
              <c16:uniqueId val="{00000004-101B-411D-89FA-466ED4C6E2BF}"/>
            </c:ext>
          </c:extLst>
        </c:ser>
        <c:ser>
          <c:idx val="5"/>
          <c:order val="5"/>
          <c:tx>
            <c:strRef>
              <c:f>'16_ábra_chart'!$H$18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'16_ábra_chart'!$I$18:$P$18</c:f>
              <c:numCache>
                <c:formatCode>General</c:formatCode>
                <c:ptCount val="8"/>
                <c:pt idx="0">
                  <c:v>18</c:v>
                </c:pt>
                <c:pt idx="1">
                  <c:v>19</c:v>
                </c:pt>
                <c:pt idx="2">
                  <c:v>13</c:v>
                </c:pt>
                <c:pt idx="3">
                  <c:v>15</c:v>
                </c:pt>
                <c:pt idx="4">
                  <c:v>24</c:v>
                </c:pt>
                <c:pt idx="5">
                  <c:v>16</c:v>
                </c:pt>
                <c:pt idx="6">
                  <c:v>36</c:v>
                </c:pt>
                <c:pt idx="7">
                  <c:v>15</c:v>
                </c:pt>
              </c:numCache>
            </c:numRef>
          </c:val>
          <c:extLst>
            <c:ext xmlns:c16="http://schemas.microsoft.com/office/drawing/2014/chart" uri="{C3380CC4-5D6E-409C-BE32-E72D297353CC}">
              <c16:uniqueId val="{00000005-101B-411D-89FA-466ED4C6E2BF}"/>
            </c:ext>
          </c:extLst>
        </c:ser>
        <c:ser>
          <c:idx val="1"/>
          <c:order val="6"/>
          <c:tx>
            <c:strRef>
              <c:f>'16_ábra_chart'!$H$14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'16_ábra_chart'!$I$12:$P$12</c:f>
              <c:strCache>
                <c:ptCount val="8"/>
                <c:pt idx="0">
                  <c:v>2013</c:v>
                </c:pt>
                <c:pt idx="1">
                  <c:v>2014</c:v>
                </c:pt>
                <c:pt idx="2">
                  <c:v>2015</c:v>
                </c:pt>
                <c:pt idx="3">
                  <c:v>2016</c:v>
                </c:pt>
                <c:pt idx="4">
                  <c:v>2017</c:v>
                </c:pt>
                <c:pt idx="5">
                  <c:v>2018</c:v>
                </c:pt>
                <c:pt idx="6">
                  <c:v>2019</c:v>
                </c:pt>
                <c:pt idx="7">
                  <c:v>2020 I-II.</c:v>
                </c:pt>
              </c:strCache>
            </c:strRef>
          </c:cat>
          <c:val>
            <c:numRef>
              <c:f>'16_ábra_chart'!$I$14:$P$14</c:f>
              <c:numCache>
                <c:formatCode>General</c:formatCode>
                <c:ptCount val="8"/>
                <c:pt idx="0">
                  <c:v>17</c:v>
                </c:pt>
                <c:pt idx="1">
                  <c:v>15</c:v>
                </c:pt>
                <c:pt idx="2">
                  <c:v>9</c:v>
                </c:pt>
                <c:pt idx="3">
                  <c:v>13</c:v>
                </c:pt>
                <c:pt idx="4">
                  <c:v>6</c:v>
                </c:pt>
                <c:pt idx="5">
                  <c:v>10</c:v>
                </c:pt>
                <c:pt idx="6">
                  <c:v>9</c:v>
                </c:pt>
                <c:pt idx="7">
                  <c:v>21</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('16_ábra_chart'!$I$12:$L$12,'16_ábra_chart'!$M$12)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'2_ábra_chart'!$H$11</c:f>
              <c:strCache>
                <c:ptCount val="1"/>
                <c:pt idx="0">
                  <c:v>IKT szektor</c:v>
                </c:pt>
              </c:strCache>
            </c:strRef>
          </c:tx>
          <c:spPr>
            <a:ln w="31750" cap="rnd">
              <a:solidFill>
                <a:schemeClr val="accent1"/>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'2_ábra_chart'!$H$12:$H$93</c:f>
              <c:numCache>
                <c:formatCode>#\ ##0.0</c:formatCode>
                <c:ptCount val="82"/>
                <c:pt idx="0">
                  <c:v>54.855451115820905</c:v>
                </c:pt>
                <c:pt idx="1">
                  <c:v>55.776258899216145</c:v>
                </c:pt>
                <c:pt idx="2">
                  <c:v>57.309214784313944</c:v>
                </c:pt>
                <c:pt idx="3">
                  <c:v>54.701606080757337</c:v>
                </c:pt>
                <c:pt idx="4">
                  <c:v>56.643091638797074</c:v>
                </c:pt>
                <c:pt idx="5">
                  <c:v>58.829242515204719</c:v>
                </c:pt>
                <c:pt idx="6">
                  <c:v>60.63433604636036</c:v>
                </c:pt>
                <c:pt idx="7">
                  <c:v>62.146930088582096</c:v>
                </c:pt>
                <c:pt idx="8">
                  <c:v>65.636562112912884</c:v>
                </c:pt>
                <c:pt idx="9">
                  <c:v>67.553807381814451</c:v>
                </c:pt>
                <c:pt idx="10">
                  <c:v>69.35437605899763</c:v>
                </c:pt>
                <c:pt idx="11">
                  <c:v>71.49721761881176</c:v>
                </c:pt>
                <c:pt idx="12">
                  <c:v>73.745100431557958</c:v>
                </c:pt>
                <c:pt idx="13">
                  <c:v>75.266097774014256</c:v>
                </c:pt>
                <c:pt idx="14">
                  <c:v>76.752512303966753</c:v>
                </c:pt>
                <c:pt idx="15">
                  <c:v>77.415403410931887</c:v>
                </c:pt>
                <c:pt idx="16">
                  <c:v>76.692073183048919</c:v>
                </c:pt>
                <c:pt idx="17">
                  <c:v>77.821024249177242</c:v>
                </c:pt>
                <c:pt idx="18">
                  <c:v>77.829750753266978</c:v>
                </c:pt>
                <c:pt idx="19">
                  <c:v>79.091538603872465</c:v>
                </c:pt>
                <c:pt idx="20">
                  <c:v>81.269609383900729</c:v>
                </c:pt>
                <c:pt idx="21">
                  <c:v>81.991323592507811</c:v>
                </c:pt>
                <c:pt idx="22">
                  <c:v>84.217551746957241</c:v>
                </c:pt>
                <c:pt idx="23">
                  <c:v>85.846499177042176</c:v>
                </c:pt>
                <c:pt idx="24">
                  <c:v>86.147725170065826</c:v>
                </c:pt>
                <c:pt idx="25">
                  <c:v>87.552369124658924</c:v>
                </c:pt>
                <c:pt idx="26">
                  <c:v>88.394961575101675</c:v>
                </c:pt>
                <c:pt idx="27">
                  <c:v>89.03425880063898</c:v>
                </c:pt>
                <c:pt idx="28">
                  <c:v>90.170320351581154</c:v>
                </c:pt>
                <c:pt idx="29">
                  <c:v>91.322218891426928</c:v>
                </c:pt>
                <c:pt idx="30">
                  <c:v>91.706185071375529</c:v>
                </c:pt>
                <c:pt idx="31">
                  <c:v>92.645092270660598</c:v>
                </c:pt>
                <c:pt idx="32">
                  <c:v>92.223311239656468</c:v>
                </c:pt>
                <c:pt idx="33">
                  <c:v>92.874890211690442</c:v>
                </c:pt>
                <c:pt idx="34">
                  <c:v>93.471524528344574</c:v>
                </c:pt>
                <c:pt idx="35">
                  <c:v>94.608232486997096</c:v>
                </c:pt>
                <c:pt idx="36">
                  <c:v>97.810536284076804</c:v>
                </c:pt>
                <c:pt idx="37">
                  <c:v>98.831860466431635</c:v>
                </c:pt>
                <c:pt idx="38">
                  <c:v>99.907159692600814</c:v>
                </c:pt>
                <c:pt idx="39">
                  <c:v>99.704510875405717</c:v>
                </c:pt>
                <c:pt idx="40">
                  <c:v>99.153125098476167</c:v>
                </c:pt>
                <c:pt idx="41">
                  <c:v>99.226169169745859</c:v>
                </c:pt>
                <c:pt idx="42">
                  <c:v>100.11304054834767</c:v>
                </c:pt>
                <c:pt idx="43">
                  <c:v>101.5076651834303</c:v>
                </c:pt>
                <c:pt idx="44">
                  <c:v>102.61011353343423</c:v>
                </c:pt>
                <c:pt idx="45">
                  <c:v>103.78883799325958</c:v>
                </c:pt>
                <c:pt idx="46">
                  <c:v>104.61914869720566</c:v>
                </c:pt>
                <c:pt idx="47">
                  <c:v>105.17667534738355</c:v>
                </c:pt>
                <c:pt idx="48">
                  <c:v>105.39095950336497</c:v>
                </c:pt>
                <c:pt idx="49">
                  <c:v>105.49632396015221</c:v>
                </c:pt>
                <c:pt idx="50">
                  <c:v>105.76910801392039</c:v>
                </c:pt>
                <c:pt idx="51">
                  <c:v>106.16761836735189</c:v>
                </c:pt>
                <c:pt idx="52">
                  <c:v>107.32856661514259</c:v>
                </c:pt>
                <c:pt idx="53">
                  <c:v>108.39643215264272</c:v>
                </c:pt>
                <c:pt idx="54">
                  <c:v>109.69959009671066</c:v>
                </c:pt>
                <c:pt idx="55">
                  <c:v>111.24870617456726</c:v>
                </c:pt>
                <c:pt idx="56">
                  <c:v>112.69795226117456</c:v>
                </c:pt>
                <c:pt idx="57">
                  <c:v>113.83886186994438</c:v>
                </c:pt>
                <c:pt idx="58">
                  <c:v>114.74835751840848</c:v>
                </c:pt>
                <c:pt idx="59">
                  <c:v>115.37181775504217</c:v>
                </c:pt>
                <c:pt idx="60">
                  <c:v>114.61196549152439</c:v>
                </c:pt>
                <c:pt idx="61">
                  <c:v>114.92321080405847</c:v>
                </c:pt>
                <c:pt idx="62">
                  <c:v>115.78616509737729</c:v>
                </c:pt>
                <c:pt idx="63">
                  <c:v>116.63457521721318</c:v>
                </c:pt>
                <c:pt idx="64">
                  <c:v>118.12228256258641</c:v>
                </c:pt>
                <c:pt idx="65">
                  <c:v>119.97424065274251</c:v>
                </c:pt>
                <c:pt idx="66">
                  <c:v>121.83072359687105</c:v>
                </c:pt>
                <c:pt idx="67">
                  <c:v>124.82003605339006</c:v>
                </c:pt>
                <c:pt idx="68">
                  <c:v>127.88239258117871</c:v>
                </c:pt>
                <c:pt idx="69">
                  <c:v>132.96606601923548</c:v>
                </c:pt>
                <c:pt idx="70">
                  <c:v>137.84547462082128</c:v>
                </c:pt>
                <c:pt idx="71">
                  <c:v>140.84965445467833</c:v>
                </c:pt>
                <c:pt idx="72">
                  <c:v>146.28174164861437</c:v>
                </c:pt>
                <c:pt idx="73">
                  <c:v>148.64371542223756</c:v>
                </c:pt>
                <c:pt idx="74">
                  <c:v>150.58132253401519</c:v>
                </c:pt>
                <c:pt idx="75">
                  <c:v>153.85731681007491</c:v>
                </c:pt>
                <c:pt idx="76">
                  <c:v>155.16015155028768</c:v>
                </c:pt>
                <c:pt idx="77">
                  <c:v>157.57900920242176</c:v>
                </c:pt>
                <c:pt idx="78">
                  <c:v>160.56702884352006</c:v>
                </c:pt>
                <c:pt idx="79">
                  <c:v>163.59803459735667</c:v>
                </c:pt>
                <c:pt idx="80">
                  <c:v>167.03175235474208</c:v>
                </c:pt>
                <c:pt idx="81">
                  <c:v>155.04864622025212</c:v>
                </c:pt>
              </c:numCache>
            </c:numRef>
          </c:val>
          <c:smooth val="0"/>
          <c:extLst>
            <c:ext xmlns:c16="http://schemas.microsoft.com/office/drawing/2014/chart" uri="{C3380CC4-5D6E-409C-BE32-E72D297353CC}">
              <c16:uniqueId val="{00000000-40E7-43CE-B60E-53F545338BD2}"/>
            </c:ext>
          </c:extLst>
        </c:ser>
        <c:ser>
          <c:idx val="1"/>
          <c:order val="1"/>
          <c:tx>
            <c:strRef>
              <c:f>'2_ábra_chart'!$I$11</c:f>
              <c:strCache>
                <c:ptCount val="1"/>
                <c:pt idx="0">
                  <c:v>Pénzügyi szektor</c:v>
                </c:pt>
              </c:strCache>
            </c:strRef>
          </c:tx>
          <c:spPr>
            <a:ln w="31750" cap="rnd">
              <a:solidFill>
                <a:schemeClr val="tx2"/>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'2_ábra_chart'!$I$12:$I$93</c:f>
              <c:numCache>
                <c:formatCode>#\ ##0.0</c:formatCode>
                <c:ptCount val="82"/>
                <c:pt idx="0">
                  <c:v>82.413069146565135</c:v>
                </c:pt>
                <c:pt idx="1">
                  <c:v>84.328797514657197</c:v>
                </c:pt>
                <c:pt idx="2">
                  <c:v>86.210498735891491</c:v>
                </c:pt>
                <c:pt idx="3">
                  <c:v>88.438596312137818</c:v>
                </c:pt>
                <c:pt idx="4">
                  <c:v>83.069452809451377</c:v>
                </c:pt>
                <c:pt idx="5">
                  <c:v>84.903856296553386</c:v>
                </c:pt>
                <c:pt idx="6">
                  <c:v>86.66918467553414</c:v>
                </c:pt>
                <c:pt idx="7">
                  <c:v>88.362375503176438</c:v>
                </c:pt>
                <c:pt idx="8">
                  <c:v>89.713933776366787</c:v>
                </c:pt>
                <c:pt idx="9">
                  <c:v>91.170295661879038</c:v>
                </c:pt>
                <c:pt idx="10">
                  <c:v>92.715808672158644</c:v>
                </c:pt>
                <c:pt idx="11">
                  <c:v>93.93023754351222</c:v>
                </c:pt>
                <c:pt idx="12">
                  <c:v>95.845625640135694</c:v>
                </c:pt>
                <c:pt idx="13">
                  <c:v>97.317640013202535</c:v>
                </c:pt>
                <c:pt idx="14">
                  <c:v>98.673621815484395</c:v>
                </c:pt>
                <c:pt idx="15">
                  <c:v>100.45290132467683</c:v>
                </c:pt>
                <c:pt idx="16">
                  <c:v>101.47881980243838</c:v>
                </c:pt>
                <c:pt idx="17">
                  <c:v>102.98554186530014</c:v>
                </c:pt>
                <c:pt idx="18">
                  <c:v>104.37691190031406</c:v>
                </c:pt>
                <c:pt idx="19">
                  <c:v>105.28101319232483</c:v>
                </c:pt>
                <c:pt idx="20">
                  <c:v>106.43351265639727</c:v>
                </c:pt>
                <c:pt idx="21">
                  <c:v>106.97726646318432</c:v>
                </c:pt>
                <c:pt idx="22">
                  <c:v>107.29065648574432</c:v>
                </c:pt>
                <c:pt idx="23">
                  <c:v>107.68230894607717</c:v>
                </c:pt>
                <c:pt idx="24">
                  <c:v>108.03006638696353</c:v>
                </c:pt>
                <c:pt idx="25">
                  <c:v>108.37101839847831</c:v>
                </c:pt>
                <c:pt idx="26">
                  <c:v>109.29519570713515</c:v>
                </c:pt>
                <c:pt idx="27">
                  <c:v>110.13974949214483</c:v>
                </c:pt>
                <c:pt idx="28">
                  <c:v>104.60999785628975</c:v>
                </c:pt>
                <c:pt idx="29">
                  <c:v>105.46544032829391</c:v>
                </c:pt>
                <c:pt idx="30">
                  <c:v>105.59372267194769</c:v>
                </c:pt>
                <c:pt idx="31">
                  <c:v>105.62400683265109</c:v>
                </c:pt>
                <c:pt idx="32">
                  <c:v>105.62332628971393</c:v>
                </c:pt>
                <c:pt idx="33">
                  <c:v>105.45421136983084</c:v>
                </c:pt>
                <c:pt idx="34">
                  <c:v>105.44468376871068</c:v>
                </c:pt>
                <c:pt idx="35">
                  <c:v>105.5811326276103</c:v>
                </c:pt>
                <c:pt idx="36">
                  <c:v>105.89758509338752</c:v>
                </c:pt>
                <c:pt idx="37">
                  <c:v>106.08371358669947</c:v>
                </c:pt>
                <c:pt idx="38">
                  <c:v>106.36954162030467</c:v>
                </c:pt>
                <c:pt idx="39">
                  <c:v>106.59105834634872</c:v>
                </c:pt>
                <c:pt idx="40">
                  <c:v>100.74621533059074</c:v>
                </c:pt>
                <c:pt idx="41">
                  <c:v>100.4396307374023</c:v>
                </c:pt>
                <c:pt idx="42">
                  <c:v>99.899619916769595</c:v>
                </c:pt>
                <c:pt idx="43">
                  <c:v>98.914534015237351</c:v>
                </c:pt>
                <c:pt idx="44">
                  <c:v>98.109791992051257</c:v>
                </c:pt>
                <c:pt idx="45">
                  <c:v>97.274085265224599</c:v>
                </c:pt>
                <c:pt idx="46">
                  <c:v>96.34854687069344</c:v>
                </c:pt>
                <c:pt idx="47">
                  <c:v>95.706794880956025</c:v>
                </c:pt>
                <c:pt idx="48">
                  <c:v>94.842505350768846</c:v>
                </c:pt>
                <c:pt idx="49">
                  <c:v>93.908119898054665</c:v>
                </c:pt>
                <c:pt idx="50">
                  <c:v>93.066288284793615</c:v>
                </c:pt>
                <c:pt idx="51">
                  <c:v>92.088348084101497</c:v>
                </c:pt>
                <c:pt idx="52">
                  <c:v>91.110067611940806</c:v>
                </c:pt>
                <c:pt idx="53">
                  <c:v>90.441434176185766</c:v>
                </c:pt>
                <c:pt idx="54">
                  <c:v>89.663573599017298</c:v>
                </c:pt>
                <c:pt idx="55">
                  <c:v>89.126965493070372</c:v>
                </c:pt>
                <c:pt idx="56">
                  <c:v>88.849984517648181</c:v>
                </c:pt>
                <c:pt idx="57">
                  <c:v>88.534552866276712</c:v>
                </c:pt>
                <c:pt idx="58">
                  <c:v>88.6168985616725</c:v>
                </c:pt>
                <c:pt idx="59">
                  <c:v>88.73667411861183</c:v>
                </c:pt>
                <c:pt idx="60">
                  <c:v>89.032370024805786</c:v>
                </c:pt>
                <c:pt idx="61">
                  <c:v>89.345079504428639</c:v>
                </c:pt>
                <c:pt idx="62">
                  <c:v>89.347121133240108</c:v>
                </c:pt>
                <c:pt idx="63">
                  <c:v>89.566936501941257</c:v>
                </c:pt>
                <c:pt idx="64">
                  <c:v>89.434911172133127</c:v>
                </c:pt>
                <c:pt idx="65">
                  <c:v>89.767696668402053</c:v>
                </c:pt>
                <c:pt idx="66">
                  <c:v>90.661930087824061</c:v>
                </c:pt>
                <c:pt idx="67">
                  <c:v>91.63850920264187</c:v>
                </c:pt>
                <c:pt idx="68">
                  <c:v>93.3647063627362</c:v>
                </c:pt>
                <c:pt idx="69">
                  <c:v>94.851012137483281</c:v>
                </c:pt>
                <c:pt idx="70">
                  <c:v>96.144383989546853</c:v>
                </c:pt>
                <c:pt idx="71">
                  <c:v>97.36323638999194</c:v>
                </c:pt>
                <c:pt idx="72">
                  <c:v>98.149944025343416</c:v>
                </c:pt>
                <c:pt idx="73">
                  <c:v>98.923040801951799</c:v>
                </c:pt>
                <c:pt idx="74">
                  <c:v>99.779504088361691</c:v>
                </c:pt>
                <c:pt idx="75">
                  <c:v>100.62439814483994</c:v>
                </c:pt>
                <c:pt idx="76">
                  <c:v>101.61390757546371</c:v>
                </c:pt>
                <c:pt idx="77">
                  <c:v>102.73816450764419</c:v>
                </c:pt>
                <c:pt idx="78">
                  <c:v>103.76476352834291</c:v>
                </c:pt>
                <c:pt idx="79">
                  <c:v>104.86043765716289</c:v>
                </c:pt>
                <c:pt idx="80">
                  <c:v>105.89690455045036</c:v>
                </c:pt>
                <c:pt idx="81">
                  <c:v>106.84183841869044</c:v>
                </c:pt>
              </c:numCache>
            </c:numRef>
          </c:val>
          <c:smooth val="0"/>
          <c:extLst>
            <c:ext xmlns:c16="http://schemas.microsoft.com/office/drawing/2014/chart" uri="{C3380CC4-5D6E-409C-BE32-E72D297353CC}">
              <c16:uniqueId val="{00000001-40E7-43CE-B60E-53F545338BD2}"/>
            </c:ext>
          </c:extLst>
        </c:ser>
        <c:ser>
          <c:idx val="2"/>
          <c:order val="2"/>
          <c:tx>
            <c:strRef>
              <c:f>'2_ábra_chart'!$G$11</c:f>
              <c:strCache>
                <c:ptCount val="1"/>
                <c:pt idx="0">
                  <c:v>Kereskedelem és logisztika</c:v>
                </c:pt>
              </c:strCache>
            </c:strRef>
          </c:tx>
          <c:spPr>
            <a:ln w="31750" cap="rnd">
              <a:solidFill>
                <a:schemeClr val="accent6"/>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'2_ábra_chart'!$G$12:$G$93</c:f>
              <c:numCache>
                <c:formatCode>#\ ##0.0</c:formatCode>
                <c:ptCount val="82"/>
                <c:pt idx="0">
                  <c:v>87.959978783500333</c:v>
                </c:pt>
                <c:pt idx="1">
                  <c:v>88.466299122262541</c:v>
                </c:pt>
                <c:pt idx="2">
                  <c:v>87.397086817976515</c:v>
                </c:pt>
                <c:pt idx="3">
                  <c:v>86.205573674594618</c:v>
                </c:pt>
                <c:pt idx="4">
                  <c:v>90.008282479848503</c:v>
                </c:pt>
                <c:pt idx="5">
                  <c:v>88.893966926994565</c:v>
                </c:pt>
                <c:pt idx="6">
                  <c:v>89.410814209919678</c:v>
                </c:pt>
                <c:pt idx="7">
                  <c:v>90.487729156276117</c:v>
                </c:pt>
                <c:pt idx="8">
                  <c:v>95.796817995768251</c:v>
                </c:pt>
                <c:pt idx="9">
                  <c:v>95.30787139412044</c:v>
                </c:pt>
                <c:pt idx="10">
                  <c:v>96.609104394549874</c:v>
                </c:pt>
                <c:pt idx="11">
                  <c:v>95.57780620623268</c:v>
                </c:pt>
                <c:pt idx="12">
                  <c:v>96.777021991685004</c:v>
                </c:pt>
                <c:pt idx="13">
                  <c:v>97.197500663817976</c:v>
                </c:pt>
                <c:pt idx="14">
                  <c:v>98.620007484400546</c:v>
                </c:pt>
                <c:pt idx="15">
                  <c:v>99.705652091770133</c:v>
                </c:pt>
                <c:pt idx="16">
                  <c:v>99.731926659721452</c:v>
                </c:pt>
                <c:pt idx="17">
                  <c:v>101.2953062452808</c:v>
                </c:pt>
                <c:pt idx="18">
                  <c:v>102.03647158227886</c:v>
                </c:pt>
                <c:pt idx="19">
                  <c:v>103.43013628755332</c:v>
                </c:pt>
                <c:pt idx="20">
                  <c:v>106.00530070151812</c:v>
                </c:pt>
                <c:pt idx="21">
                  <c:v>107.99814537495926</c:v>
                </c:pt>
                <c:pt idx="22">
                  <c:v>108.17094131207232</c:v>
                </c:pt>
                <c:pt idx="23">
                  <c:v>110.72308338473778</c:v>
                </c:pt>
                <c:pt idx="24">
                  <c:v>114.51706252897851</c:v>
                </c:pt>
                <c:pt idx="25">
                  <c:v>115.9037948563896</c:v>
                </c:pt>
                <c:pt idx="26">
                  <c:v>117.960742628839</c:v>
                </c:pt>
                <c:pt idx="27">
                  <c:v>117.3059324679415</c:v>
                </c:pt>
                <c:pt idx="28">
                  <c:v>115.76489054438636</c:v>
                </c:pt>
                <c:pt idx="29">
                  <c:v>116.20257178380994</c:v>
                </c:pt>
                <c:pt idx="30">
                  <c:v>117.21161789503481</c:v>
                </c:pt>
                <c:pt idx="31">
                  <c:v>118.73391672288524</c:v>
                </c:pt>
                <c:pt idx="32">
                  <c:v>116.69228864966479</c:v>
                </c:pt>
                <c:pt idx="33">
                  <c:v>116.88014753127112</c:v>
                </c:pt>
                <c:pt idx="34">
                  <c:v>114.93694210672825</c:v>
                </c:pt>
                <c:pt idx="35">
                  <c:v>113.05732627172225</c:v>
                </c:pt>
                <c:pt idx="36">
                  <c:v>101.05173158603178</c:v>
                </c:pt>
                <c:pt idx="37">
                  <c:v>99.693499034281245</c:v>
                </c:pt>
                <c:pt idx="38">
                  <c:v>97.657262810510076</c:v>
                </c:pt>
                <c:pt idx="39">
                  <c:v>98.844839047944873</c:v>
                </c:pt>
                <c:pt idx="40">
                  <c:v>99.337979310275472</c:v>
                </c:pt>
                <c:pt idx="41">
                  <c:v>99.480221433842544</c:v>
                </c:pt>
                <c:pt idx="42">
                  <c:v>100.81055330431576</c:v>
                </c:pt>
                <c:pt idx="43">
                  <c:v>100.37124595156621</c:v>
                </c:pt>
                <c:pt idx="44">
                  <c:v>101.9764765590415</c:v>
                </c:pt>
                <c:pt idx="45">
                  <c:v>102.02329150584725</c:v>
                </c:pt>
                <c:pt idx="46">
                  <c:v>101.48992633492671</c:v>
                </c:pt>
                <c:pt idx="47">
                  <c:v>102.3871985512186</c:v>
                </c:pt>
                <c:pt idx="48">
                  <c:v>101.41289991422254</c:v>
                </c:pt>
                <c:pt idx="49">
                  <c:v>102.80459616652342</c:v>
                </c:pt>
                <c:pt idx="50">
                  <c:v>103.93491609790144</c:v>
                </c:pt>
                <c:pt idx="51">
                  <c:v>103.76306159481921</c:v>
                </c:pt>
                <c:pt idx="52">
                  <c:v>106.21369996197892</c:v>
                </c:pt>
                <c:pt idx="53">
                  <c:v>106.88263163333885</c:v>
                </c:pt>
                <c:pt idx="54">
                  <c:v>108.58808217264146</c:v>
                </c:pt>
                <c:pt idx="55">
                  <c:v>109.46241763254589</c:v>
                </c:pt>
                <c:pt idx="56">
                  <c:v>111.483419742</c:v>
                </c:pt>
                <c:pt idx="57">
                  <c:v>112.20507171908636</c:v>
                </c:pt>
                <c:pt idx="58">
                  <c:v>113.49432283185068</c:v>
                </c:pt>
                <c:pt idx="59">
                  <c:v>115.2038814469242</c:v>
                </c:pt>
                <c:pt idx="60">
                  <c:v>114.51338237776709</c:v>
                </c:pt>
                <c:pt idx="61">
                  <c:v>115.9619070115653</c:v>
                </c:pt>
                <c:pt idx="62">
                  <c:v>117.68002411782817</c:v>
                </c:pt>
                <c:pt idx="63">
                  <c:v>117.68156464624226</c:v>
                </c:pt>
                <c:pt idx="64">
                  <c:v>118.33363608995914</c:v>
                </c:pt>
                <c:pt idx="65">
                  <c:v>118.7083268342291</c:v>
                </c:pt>
                <c:pt idx="66">
                  <c:v>119.01925681913832</c:v>
                </c:pt>
                <c:pt idx="67">
                  <c:v>120.58725798993993</c:v>
                </c:pt>
                <c:pt idx="68">
                  <c:v>121.2780138138327</c:v>
                </c:pt>
                <c:pt idx="69">
                  <c:v>123.63664840070685</c:v>
                </c:pt>
                <c:pt idx="70">
                  <c:v>127.2515839092663</c:v>
                </c:pt>
                <c:pt idx="71">
                  <c:v>130.46024784106712</c:v>
                </c:pt>
                <c:pt idx="72">
                  <c:v>135.38728563386647</c:v>
                </c:pt>
                <c:pt idx="73">
                  <c:v>137.33400003979699</c:v>
                </c:pt>
                <c:pt idx="74">
                  <c:v>139.2134447049792</c:v>
                </c:pt>
                <c:pt idx="75">
                  <c:v>141.7434202854642</c:v>
                </c:pt>
                <c:pt idx="76">
                  <c:v>144.93821946153824</c:v>
                </c:pt>
                <c:pt idx="77">
                  <c:v>147.96955145589564</c:v>
                </c:pt>
                <c:pt idx="78">
                  <c:v>150.32133924981829</c:v>
                </c:pt>
                <c:pt idx="79">
                  <c:v>152.67869006301402</c:v>
                </c:pt>
                <c:pt idx="80">
                  <c:v>152.55219556323539</c:v>
                </c:pt>
                <c:pt idx="81">
                  <c:v>124.35222384904876</c:v>
                </c:pt>
              </c:numCache>
            </c:numRef>
          </c:val>
          <c:smooth val="0"/>
          <c:extLst>
            <c:ext xmlns:c16="http://schemas.microsoft.com/office/drawing/2014/chart" uri="{C3380CC4-5D6E-409C-BE32-E72D297353CC}">
              <c16:uniqueId val="{00000002-40E7-43CE-B60E-53F545338BD2}"/>
            </c:ext>
          </c:extLst>
        </c:ser>
        <c:ser>
          <c:idx val="3"/>
          <c:order val="3"/>
          <c:tx>
            <c:strRef>
              <c:f>'2_ábra_chart'!$F$11</c:f>
              <c:strCache>
                <c:ptCount val="1"/>
                <c:pt idx="0">
                  <c:v>Feldolgozóipar</c:v>
                </c:pt>
              </c:strCache>
            </c:strRef>
          </c:tx>
          <c:spPr>
            <a:ln w="31750" cap="rnd">
              <a:solidFill>
                <a:schemeClr val="accent3"/>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'2_ábra_chart'!$F$12:$F$93</c:f>
              <c:numCache>
                <c:formatCode>#\ ##0.0</c:formatCode>
                <c:ptCount val="82"/>
                <c:pt idx="0">
                  <c:v>72.25739387429492</c:v>
                </c:pt>
                <c:pt idx="1">
                  <c:v>73.21852382387813</c:v>
                </c:pt>
                <c:pt idx="2">
                  <c:v>76.029735481429341</c:v>
                </c:pt>
                <c:pt idx="3">
                  <c:v>78.411164677282116</c:v>
                </c:pt>
                <c:pt idx="4">
                  <c:v>80.733820203159055</c:v>
                </c:pt>
                <c:pt idx="5">
                  <c:v>79.117802058077345</c:v>
                </c:pt>
                <c:pt idx="6">
                  <c:v>77.35465640361528</c:v>
                </c:pt>
                <c:pt idx="7">
                  <c:v>76.568751902128952</c:v>
                </c:pt>
                <c:pt idx="8">
                  <c:v>83.96295647671181</c:v>
                </c:pt>
                <c:pt idx="9">
                  <c:v>83.712266151924467</c:v>
                </c:pt>
                <c:pt idx="10">
                  <c:v>85.0337714989912</c:v>
                </c:pt>
                <c:pt idx="11">
                  <c:v>83.755895290711351</c:v>
                </c:pt>
                <c:pt idx="12">
                  <c:v>86.652625215869989</c:v>
                </c:pt>
                <c:pt idx="13">
                  <c:v>88.744246085098411</c:v>
                </c:pt>
                <c:pt idx="14">
                  <c:v>92.721779978639759</c:v>
                </c:pt>
                <c:pt idx="15">
                  <c:v>94.497363482120832</c:v>
                </c:pt>
                <c:pt idx="16">
                  <c:v>93.997593952885367</c:v>
                </c:pt>
                <c:pt idx="17">
                  <c:v>95.332826045242513</c:v>
                </c:pt>
                <c:pt idx="18">
                  <c:v>95.589123068810466</c:v>
                </c:pt>
                <c:pt idx="19">
                  <c:v>96.884592711194912</c:v>
                </c:pt>
                <c:pt idx="20">
                  <c:v>96.552444142055066</c:v>
                </c:pt>
                <c:pt idx="21">
                  <c:v>99.674988693963016</c:v>
                </c:pt>
                <c:pt idx="22">
                  <c:v>100.30906121467839</c:v>
                </c:pt>
                <c:pt idx="23">
                  <c:v>105.92027113221964</c:v>
                </c:pt>
                <c:pt idx="24">
                  <c:v>103.17401984674702</c:v>
                </c:pt>
                <c:pt idx="25">
                  <c:v>107.68805681325875</c:v>
                </c:pt>
                <c:pt idx="26">
                  <c:v>109.26566584945272</c:v>
                </c:pt>
                <c:pt idx="27">
                  <c:v>113.74296927222956</c:v>
                </c:pt>
                <c:pt idx="28">
                  <c:v>112.27575420168101</c:v>
                </c:pt>
                <c:pt idx="29">
                  <c:v>113.92992367639616</c:v>
                </c:pt>
                <c:pt idx="30">
                  <c:v>118.57001469825086</c:v>
                </c:pt>
                <c:pt idx="31">
                  <c:v>116.86744716854463</c:v>
                </c:pt>
                <c:pt idx="32">
                  <c:v>117.81265924917604</c:v>
                </c:pt>
                <c:pt idx="33">
                  <c:v>114.78555746616526</c:v>
                </c:pt>
                <c:pt idx="34">
                  <c:v>110.23040470859587</c:v>
                </c:pt>
                <c:pt idx="35">
                  <c:v>99.959705880315354</c:v>
                </c:pt>
                <c:pt idx="36">
                  <c:v>90.196574403712276</c:v>
                </c:pt>
                <c:pt idx="37">
                  <c:v>89.230611093111307</c:v>
                </c:pt>
                <c:pt idx="38">
                  <c:v>92.456654015612727</c:v>
                </c:pt>
                <c:pt idx="39">
                  <c:v>91.666173932362909</c:v>
                </c:pt>
                <c:pt idx="40">
                  <c:v>96.303880496115511</c:v>
                </c:pt>
                <c:pt idx="41">
                  <c:v>99.604228288663137</c:v>
                </c:pt>
                <c:pt idx="42">
                  <c:v>103.25045139564104</c:v>
                </c:pt>
                <c:pt idx="43">
                  <c:v>100.84143981958029</c:v>
                </c:pt>
                <c:pt idx="44">
                  <c:v>100.85110654161579</c:v>
                </c:pt>
                <c:pt idx="45">
                  <c:v>99.594626011441207</c:v>
                </c:pt>
                <c:pt idx="46">
                  <c:v>100.08691994230257</c:v>
                </c:pt>
                <c:pt idx="47">
                  <c:v>102.09630922941564</c:v>
                </c:pt>
                <c:pt idx="48">
                  <c:v>101.02078973574567</c:v>
                </c:pt>
                <c:pt idx="49">
                  <c:v>100.39741505408288</c:v>
                </c:pt>
                <c:pt idx="50">
                  <c:v>101.15006603176711</c:v>
                </c:pt>
                <c:pt idx="51">
                  <c:v>99.3416801181789</c:v>
                </c:pt>
                <c:pt idx="52">
                  <c:v>95.847353436785525</c:v>
                </c:pt>
                <c:pt idx="53">
                  <c:v>96.711622831572996</c:v>
                </c:pt>
                <c:pt idx="54">
                  <c:v>99.359144662656377</c:v>
                </c:pt>
                <c:pt idx="55">
                  <c:v>101.62953544472802</c:v>
                </c:pt>
                <c:pt idx="56">
                  <c:v>102.66722583283241</c:v>
                </c:pt>
                <c:pt idx="57">
                  <c:v>104.54630770690692</c:v>
                </c:pt>
                <c:pt idx="58">
                  <c:v>106.08976099190879</c:v>
                </c:pt>
                <c:pt idx="59">
                  <c:v>105.76270356304096</c:v>
                </c:pt>
                <c:pt idx="60">
                  <c:v>112.71443004765212</c:v>
                </c:pt>
                <c:pt idx="61">
                  <c:v>113.12771463707662</c:v>
                </c:pt>
                <c:pt idx="62">
                  <c:v>113.38762057020449</c:v>
                </c:pt>
                <c:pt idx="63">
                  <c:v>114.73445272900425</c:v>
                </c:pt>
                <c:pt idx="64">
                  <c:v>112.83171960834954</c:v>
                </c:pt>
                <c:pt idx="65">
                  <c:v>114.64519666220978</c:v>
                </c:pt>
                <c:pt idx="66">
                  <c:v>112.12824002341924</c:v>
                </c:pt>
                <c:pt idx="67">
                  <c:v>115.31838718476214</c:v>
                </c:pt>
                <c:pt idx="68">
                  <c:v>116.73675308662463</c:v>
                </c:pt>
                <c:pt idx="69">
                  <c:v>121.36111957396822</c:v>
                </c:pt>
                <c:pt idx="70">
                  <c:v>118.71108439515561</c:v>
                </c:pt>
                <c:pt idx="71">
                  <c:v>121.6199299452654</c:v>
                </c:pt>
                <c:pt idx="72">
                  <c:v>120.01847632805051</c:v>
                </c:pt>
                <c:pt idx="73">
                  <c:v>120.69398686389144</c:v>
                </c:pt>
                <c:pt idx="74">
                  <c:v>119.78731278177489</c:v>
                </c:pt>
                <c:pt idx="75">
                  <c:v>122.44321243862235</c:v>
                </c:pt>
                <c:pt idx="76">
                  <c:v>126.90253575841315</c:v>
                </c:pt>
                <c:pt idx="77">
                  <c:v>126.12069128018173</c:v>
                </c:pt>
                <c:pt idx="78">
                  <c:v>127.83150774602493</c:v>
                </c:pt>
                <c:pt idx="79">
                  <c:v>126.19254724731228</c:v>
                </c:pt>
                <c:pt idx="80">
                  <c:v>126.62748529409633</c:v>
                </c:pt>
                <c:pt idx="81">
                  <c:v>98.81084818880268</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180"/>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'16_ábra_chart'!$G$19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'16_ábra_chart'!$I$19:$P$19</c:f>
              <c:numCache>
                <c:formatCode>General</c:formatCode>
                <c:ptCount val="8"/>
                <c:pt idx="0">
                  <c:v>18</c:v>
                </c:pt>
                <c:pt idx="1">
                  <c:v>23</c:v>
                </c:pt>
                <c:pt idx="2">
                  <c:v>39</c:v>
                </c:pt>
                <c:pt idx="3">
                  <c:v>30</c:v>
                </c:pt>
                <c:pt idx="4">
                  <c:v>16</c:v>
                </c:pt>
                <c:pt idx="5">
                  <c:v>17</c:v>
                </c:pt>
                <c:pt idx="6">
                  <c:v>14</c:v>
                </c:pt>
                <c:pt idx="7">
                  <c:v>17</c:v>
                </c:pt>
              </c:numCache>
            </c:numRef>
          </c:val>
          <c:extLst>
            <c:ext xmlns:c16="http://schemas.microsoft.com/office/drawing/2014/chart" uri="{C3380CC4-5D6E-409C-BE32-E72D297353CC}">
              <c16:uniqueId val="{00000000-133A-4074-9351-158AFD069E29}"/>
            </c:ext>
          </c:extLst>
        </c:ser>
        <c:ser>
          <c:idx val="2"/>
          <c:order val="1"/>
          <c:tx>
            <c:strRef>
              <c:f>'16_ábra_chart'!$G$15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'16_ábra_chart'!$I$15:$P$15</c:f>
              <c:numCache>
                <c:formatCode>General</c:formatCode>
                <c:ptCount val="8"/>
                <c:pt idx="0">
                  <c:v>12</c:v>
                </c:pt>
                <c:pt idx="1">
                  <c:v>12</c:v>
                </c:pt>
                <c:pt idx="2">
                  <c:v>10</c:v>
                </c:pt>
                <c:pt idx="3">
                  <c:v>16</c:v>
                </c:pt>
                <c:pt idx="4">
                  <c:v>16</c:v>
                </c:pt>
                <c:pt idx="5">
                  <c:v>16</c:v>
                </c:pt>
                <c:pt idx="6">
                  <c:v>19</c:v>
                </c:pt>
                <c:pt idx="7">
                  <c:v>20</c:v>
                </c:pt>
              </c:numCache>
            </c:numRef>
          </c:val>
          <c:extLst>
            <c:ext xmlns:c16="http://schemas.microsoft.com/office/drawing/2014/chart" uri="{C3380CC4-5D6E-409C-BE32-E72D297353CC}">
              <c16:uniqueId val="{00000001-133A-4074-9351-158AFD069E29}"/>
            </c:ext>
          </c:extLst>
        </c:ser>
        <c:ser>
          <c:idx val="3"/>
          <c:order val="2"/>
          <c:tx>
            <c:strRef>
              <c:f>'16_ábra_chart'!$G$16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'16_ábra_chart'!$I$16:$P$16</c:f>
              <c:numCache>
                <c:formatCode>General</c:formatCode>
                <c:ptCount val="8"/>
                <c:pt idx="0">
                  <c:v>12</c:v>
                </c:pt>
                <c:pt idx="1">
                  <c:v>7</c:v>
                </c:pt>
                <c:pt idx="2">
                  <c:v>9</c:v>
                </c:pt>
                <c:pt idx="3">
                  <c:v>13</c:v>
                </c:pt>
                <c:pt idx="4">
                  <c:v>12</c:v>
                </c:pt>
                <c:pt idx="5">
                  <c:v>7</c:v>
                </c:pt>
                <c:pt idx="6">
                  <c:v>6</c:v>
                </c:pt>
                <c:pt idx="7">
                  <c:v>8</c:v>
                </c:pt>
              </c:numCache>
            </c:numRef>
          </c:val>
          <c:extLst>
            <c:ext xmlns:c16="http://schemas.microsoft.com/office/drawing/2014/chart" uri="{C3380CC4-5D6E-409C-BE32-E72D297353CC}">
              <c16:uniqueId val="{00000002-133A-4074-9351-158AFD069E29}"/>
            </c:ext>
          </c:extLst>
        </c:ser>
        <c:ser>
          <c:idx val="0"/>
          <c:order val="3"/>
          <c:tx>
            <c:strRef>
              <c:f>'16_ábra_chart'!$G$13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'16_ábra_chart'!$I$13:$P$13</c:f>
              <c:numCache>
                <c:formatCode>General</c:formatCode>
                <c:ptCount val="8"/>
                <c:pt idx="0">
                  <c:v>10</c:v>
                </c:pt>
                <c:pt idx="1">
                  <c:v>8</c:v>
                </c:pt>
                <c:pt idx="2">
                  <c:v>6</c:v>
                </c:pt>
                <c:pt idx="3">
                  <c:v>6</c:v>
                </c:pt>
                <c:pt idx="4">
                  <c:v>16</c:v>
                </c:pt>
                <c:pt idx="5">
                  <c:v>17</c:v>
                </c:pt>
                <c:pt idx="6">
                  <c:v>9</c:v>
                </c:pt>
                <c:pt idx="7">
                  <c:v>4</c:v>
                </c:pt>
              </c:numCache>
            </c:numRef>
          </c:val>
          <c:extLst>
            <c:ext xmlns:c16="http://schemas.microsoft.com/office/drawing/2014/chart" uri="{C3380CC4-5D6E-409C-BE32-E72D297353CC}">
              <c16:uniqueId val="{00000003-133A-4074-9351-158AFD069E29}"/>
            </c:ext>
          </c:extLst>
        </c:ser>
        <c:ser>
          <c:idx val="4"/>
          <c:order val="4"/>
          <c:tx>
            <c:strRef>
              <c:f>'16_ábra_chart'!$G$17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'16_ábra_chart'!$I$17:$P$17</c:f>
              <c:numCache>
                <c:formatCode>General</c:formatCode>
                <c:ptCount val="8"/>
                <c:pt idx="0">
                  <c:v>13</c:v>
                </c:pt>
                <c:pt idx="1">
                  <c:v>16</c:v>
                </c:pt>
                <c:pt idx="2">
                  <c:v>14</c:v>
                </c:pt>
                <c:pt idx="3">
                  <c:v>7</c:v>
                </c:pt>
                <c:pt idx="4">
                  <c:v>10</c:v>
                </c:pt>
                <c:pt idx="5">
                  <c:v>17</c:v>
                </c:pt>
                <c:pt idx="6">
                  <c:v>7</c:v>
                </c:pt>
                <c:pt idx="7">
                  <c:v>15</c:v>
                </c:pt>
              </c:numCache>
            </c:numRef>
          </c:val>
          <c:extLst>
            <c:ext xmlns:c16="http://schemas.microsoft.com/office/drawing/2014/chart" uri="{C3380CC4-5D6E-409C-BE32-E72D297353CC}">
              <c16:uniqueId val="{00000004-133A-4074-9351-158AFD069E29}"/>
            </c:ext>
          </c:extLst>
        </c:ser>
        <c:ser>
          <c:idx val="5"/>
          <c:order val="5"/>
          <c:tx>
            <c:strRef>
              <c:f>'16_ábra_chart'!$G$18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'16_ábra_chart'!$I$18:$P$18</c:f>
              <c:numCache>
                <c:formatCode>General</c:formatCode>
                <c:ptCount val="8"/>
                <c:pt idx="0">
                  <c:v>18</c:v>
                </c:pt>
                <c:pt idx="1">
                  <c:v>19</c:v>
                </c:pt>
                <c:pt idx="2">
                  <c:v>13</c:v>
                </c:pt>
                <c:pt idx="3">
                  <c:v>15</c:v>
                </c:pt>
                <c:pt idx="4">
                  <c:v>24</c:v>
                </c:pt>
                <c:pt idx="5">
                  <c:v>16</c:v>
                </c:pt>
                <c:pt idx="6">
                  <c:v>36</c:v>
                </c:pt>
                <c:pt idx="7">
                  <c:v>15</c:v>
                </c:pt>
              </c:numCache>
            </c:numRef>
          </c:val>
          <c:extLst>
            <c:ext xmlns:c16="http://schemas.microsoft.com/office/drawing/2014/chart" uri="{C3380CC4-5D6E-409C-BE32-E72D297353CC}">
              <c16:uniqueId val="{00000005-133A-4074-9351-158AFD069E29}"/>
            </c:ext>
          </c:extLst>
        </c:ser>
        <c:ser>
          <c:idx val="1"/>
          <c:order val="6"/>
          <c:tx>
            <c:strRef>
              <c:f>'16_ábra_chart'!$G$14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'16_ábra_chart'!$I$11:$P$11</c:f>
              <c:strCache>
                <c:ptCount val="8"/>
                <c:pt idx="0">
                  <c:v>2013</c:v>
                </c:pt>
                <c:pt idx="1">
                  <c:v>2014</c:v>
                </c:pt>
                <c:pt idx="2">
                  <c:v>2015</c:v>
                </c:pt>
                <c:pt idx="3">
                  <c:v>2016</c:v>
                </c:pt>
                <c:pt idx="4">
                  <c:v>2017</c:v>
                </c:pt>
                <c:pt idx="5">
                  <c:v>2018</c:v>
                </c:pt>
                <c:pt idx="6">
                  <c:v>2019</c:v>
                </c:pt>
                <c:pt idx="7">
                  <c:v>2020 H1</c:v>
                </c:pt>
              </c:strCache>
            </c:strRef>
          </c:cat>
          <c:val>
            <c:numRef>
              <c:f>'16_ábra_chart'!$I$14:$P$14</c:f>
              <c:numCache>
                <c:formatCode>General</c:formatCode>
                <c:ptCount val="8"/>
                <c:pt idx="0">
                  <c:v>17</c:v>
                </c:pt>
                <c:pt idx="1">
                  <c:v>15</c:v>
                </c:pt>
                <c:pt idx="2">
                  <c:v>9</c:v>
                </c:pt>
                <c:pt idx="3">
                  <c:v>13</c:v>
                </c:pt>
                <c:pt idx="4">
                  <c:v>6</c:v>
                </c:pt>
                <c:pt idx="5">
                  <c:v>10</c:v>
                </c:pt>
                <c:pt idx="6">
                  <c:v>9</c:v>
                </c:pt>
                <c:pt idx="7">
                  <c:v>21</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'16_ábra_chart'!$I$11:$O$11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'17_ábra_chart'!$H$8</c:f>
              <c:strCache>
                <c:ptCount val="1"/>
                <c:pt idx="0">
                  <c:v>Prime irodabérleti díj</c:v>
                </c:pt>
              </c:strCache>
            </c:strRef>
          </c:tx>
          <c:spPr>
            <a:ln w="28575" cap="rnd">
              <a:solidFill>
                <a:srgbClr val="DA0000"/>
              </a:solidFill>
              <a:round/>
            </a:ln>
            <a:effectLst/>
          </c:spPr>
          <c:marker>
            <c:symbol val="none"/>
          </c:marker>
          <c:cat>
            <c:strRef>
              <c:f>'17_ábra_chart'!$G$9:$G$23</c:f>
              <c:strCache>
                <c:ptCount val="15"/>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strCache>
            </c:strRef>
          </c:cat>
          <c:val>
            <c:numRef>
              <c:f>'17_ábra_chart'!$H$9:$H$23</c:f>
              <c:numCache>
                <c:formatCode>#,##0.00</c:formatCode>
                <c:ptCount val="15"/>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numCache>
            </c:numRef>
          </c:val>
          <c:smooth val="0"/>
          <c:extLst>
            <c:ext xmlns:c16="http://schemas.microsoft.com/office/drawing/2014/chart" uri="{C3380CC4-5D6E-409C-BE32-E72D297353CC}">
              <c16:uniqueId val="{00000002-D627-460C-A650-0DA8740B6EF0}"/>
            </c:ext>
          </c:extLst>
        </c:ser>
        <c:ser>
          <c:idx val="0"/>
          <c:order val="1"/>
          <c:tx>
            <c:strRef>
              <c:f>'17_ábra_chart'!$I$8</c:f>
              <c:strCache>
                <c:ptCount val="1"/>
                <c:pt idx="0">
                  <c:v>Átlagos kínálati bérleti díj - "A" kategória</c:v>
                </c:pt>
              </c:strCache>
            </c:strRef>
          </c:tx>
          <c:spPr>
            <a:ln w="28575" cap="rnd">
              <a:solidFill>
                <a:srgbClr val="0C2148"/>
              </a:solidFill>
              <a:round/>
            </a:ln>
            <a:effectLst/>
          </c:spPr>
          <c:marker>
            <c:symbol val="none"/>
          </c:marker>
          <c:cat>
            <c:strRef>
              <c:f>'17_ábra_chart'!$G$9:$G$23</c:f>
              <c:strCache>
                <c:ptCount val="15"/>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strCache>
            </c:strRef>
          </c:cat>
          <c:val>
            <c:numRef>
              <c:f>'17_ábra_chart'!$I$9:$I$23</c:f>
              <c:numCache>
                <c:formatCode>#,##0.00</c:formatCode>
                <c:ptCount val="15"/>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numCache>
            </c:numRef>
          </c:val>
          <c:smooth val="0"/>
          <c:extLst>
            <c:ext xmlns:c16="http://schemas.microsoft.com/office/drawing/2014/chart" uri="{C3380CC4-5D6E-409C-BE32-E72D297353CC}">
              <c16:uniqueId val="{00000000-D627-460C-A650-0DA8740B6EF0}"/>
            </c:ext>
          </c:extLst>
        </c:ser>
        <c:ser>
          <c:idx val="2"/>
          <c:order val="2"/>
          <c:tx>
            <c:strRef>
              <c:f>'17_ábra_chart'!$J$8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'17_ábra_chart'!$G$9:$G$23</c:f>
              <c:strCache>
                <c:ptCount val="15"/>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strCache>
            </c:strRef>
          </c:cat>
          <c:val>
            <c:numRef>
              <c:f>'17_ábra_chart'!$J$9:$J$23</c:f>
              <c:numCache>
                <c:formatCode>#,##0.00</c:formatCode>
                <c:ptCount val="15"/>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'17_ábra_chart'!$H$7</c:f>
              <c:strCache>
                <c:ptCount val="1"/>
                <c:pt idx="0">
                  <c:v>Prime office rents</c:v>
                </c:pt>
              </c:strCache>
            </c:strRef>
          </c:tx>
          <c:spPr>
            <a:ln w="28575" cap="rnd">
              <a:solidFill>
                <a:srgbClr val="DA0000"/>
              </a:solidFill>
              <a:round/>
            </a:ln>
            <a:effectLst/>
          </c:spPr>
          <c:marker>
            <c:symbol val="none"/>
          </c:marker>
          <c:cat>
            <c:strRef>
              <c:f>'17_ábra_chart'!$F$9:$F$23</c:f>
              <c:strCache>
                <c:ptCount val="15"/>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strCache>
            </c:strRef>
          </c:cat>
          <c:val>
            <c:numRef>
              <c:f>'17_ábra_chart'!$H$9:$H$23</c:f>
              <c:numCache>
                <c:formatCode>#,##0.00</c:formatCode>
                <c:ptCount val="15"/>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numCache>
            </c:numRef>
          </c:val>
          <c:smooth val="0"/>
          <c:extLst>
            <c:ext xmlns:c16="http://schemas.microsoft.com/office/drawing/2014/chart" uri="{C3380CC4-5D6E-409C-BE32-E72D297353CC}">
              <c16:uniqueId val="{00000000-6763-4DEC-8751-2D568C64E85D}"/>
            </c:ext>
          </c:extLst>
        </c:ser>
        <c:ser>
          <c:idx val="0"/>
          <c:order val="1"/>
          <c:tx>
            <c:strRef>
              <c:f>'17_ábra_chart'!$I$7</c:f>
              <c:strCache>
                <c:ptCount val="1"/>
                <c:pt idx="0">
                  <c:v>Average offered rental rate - Category A</c:v>
                </c:pt>
              </c:strCache>
            </c:strRef>
          </c:tx>
          <c:spPr>
            <a:ln w="28575" cap="rnd">
              <a:solidFill>
                <a:srgbClr val="0C2148"/>
              </a:solidFill>
              <a:round/>
            </a:ln>
            <a:effectLst/>
          </c:spPr>
          <c:marker>
            <c:symbol val="none"/>
          </c:marker>
          <c:cat>
            <c:strRef>
              <c:f>'17_ábra_chart'!$F$9:$F$23</c:f>
              <c:strCache>
                <c:ptCount val="15"/>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strCache>
            </c:strRef>
          </c:cat>
          <c:val>
            <c:numRef>
              <c:f>'17_ábra_chart'!$I$9:$I$23</c:f>
              <c:numCache>
                <c:formatCode>#,##0.00</c:formatCode>
                <c:ptCount val="15"/>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numCache>
            </c:numRef>
          </c:val>
          <c:smooth val="0"/>
          <c:extLst>
            <c:ext xmlns:c16="http://schemas.microsoft.com/office/drawing/2014/chart" uri="{C3380CC4-5D6E-409C-BE32-E72D297353CC}">
              <c16:uniqueId val="{00000001-6763-4DEC-8751-2D568C64E85D}"/>
            </c:ext>
          </c:extLst>
        </c:ser>
        <c:ser>
          <c:idx val="2"/>
          <c:order val="2"/>
          <c:tx>
            <c:strRef>
              <c:f>'17_ábra_chart'!$J$7</c:f>
              <c:strCache>
                <c:ptCount val="1"/>
                <c:pt idx="0">
                  <c:v>Average offered rental rate - Total modern office stock</c:v>
                </c:pt>
              </c:strCache>
            </c:strRef>
          </c:tx>
          <c:spPr>
            <a:ln w="28575" cap="rnd">
              <a:solidFill>
                <a:srgbClr val="F6A800"/>
              </a:solidFill>
              <a:round/>
            </a:ln>
            <a:effectLst/>
          </c:spPr>
          <c:marker>
            <c:symbol val="none"/>
          </c:marker>
          <c:cat>
            <c:strRef>
              <c:f>'17_ábra_chart'!$F$9:$F$23</c:f>
              <c:strCache>
                <c:ptCount val="15"/>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strCache>
            </c:strRef>
          </c:cat>
          <c:val>
            <c:numRef>
              <c:f>'17_ábra_chart'!$J$9:$J$23</c:f>
              <c:numCache>
                <c:formatCode>#,##0.00</c:formatCode>
                <c:ptCount val="15"/>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'18_ábra_chart'!$G$8</c:f>
              <c:strCache>
                <c:ptCount val="1"/>
                <c:pt idx="0">
                  <c:v>Kihasznált ipari-logisztikai állomány</c:v>
                </c:pt>
              </c:strCache>
            </c:strRef>
          </c:tx>
          <c:spPr>
            <a:solidFill>
              <a:srgbClr val="7B5300"/>
            </a:solidFill>
            <a:ln>
              <a:solidFill>
                <a:schemeClr val="tx1"/>
              </a:solidFill>
            </a:ln>
          </c:spPr>
          <c:cat>
            <c:strRef>
              <c:f>'18_ábra_chart'!$E$10:$E$47</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'18_ábra_chart'!$G$10:$G$47</c:f>
              <c:numCache>
                <c:formatCode>0.0</c:formatCode>
                <c:ptCount val="38"/>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numCache>
            </c:numRef>
          </c:val>
          <c:extLst>
            <c:ext xmlns:c16="http://schemas.microsoft.com/office/drawing/2014/chart" uri="{C3380CC4-5D6E-409C-BE32-E72D297353CC}">
              <c16:uniqueId val="{00000000-9529-47C9-83D4-7B2B81999DDA}"/>
            </c:ext>
          </c:extLst>
        </c:ser>
        <c:ser>
          <c:idx val="2"/>
          <c:order val="1"/>
          <c:tx>
            <c:strRef>
              <c:f>'18_ábra_chart'!$H$8</c:f>
              <c:strCache>
                <c:ptCount val="1"/>
                <c:pt idx="0">
                  <c:v>Kihasználatlan ipari-logisztikai állomány</c:v>
                </c:pt>
              </c:strCache>
            </c:strRef>
          </c:tx>
          <c:spPr>
            <a:solidFill>
              <a:srgbClr val="F6A800"/>
            </a:solidFill>
            <a:ln>
              <a:solidFill>
                <a:schemeClr val="tx1"/>
              </a:solidFill>
              <a:prstDash val="solid"/>
            </a:ln>
          </c:spPr>
          <c:cat>
            <c:strRef>
              <c:f>'18_ábra_chart'!$E$10:$E$47</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'18_ábra_chart'!$H$10:$H$47</c:f>
              <c:numCache>
                <c:formatCode>0.0</c:formatCode>
                <c:ptCount val="38"/>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'18_ábra_chart'!$F$8</c:f>
              <c:strCache>
                <c:ptCount val="1"/>
                <c:pt idx="0">
                  <c:v>Kihasználatlan állomány/teljes állomány (jobb tengely)</c:v>
                </c:pt>
              </c:strCache>
            </c:strRef>
          </c:tx>
          <c:spPr>
            <a:ln>
              <a:solidFill>
                <a:schemeClr val="tx1"/>
              </a:solidFill>
              <a:prstDash val="solid"/>
            </a:ln>
          </c:spPr>
          <c:marker>
            <c:symbol val="none"/>
          </c:marker>
          <c:cat>
            <c:strRef>
              <c:f>'18_ábra_chart'!$E$10:$E$47</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'18_ábra_chart'!$F$10:$F$47</c:f>
              <c:numCache>
                <c:formatCode>#\ ##0.0</c:formatCode>
                <c:ptCount val="38"/>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2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'18_ábra_chart'!$G$9</c:f>
              <c:strCache>
                <c:ptCount val="1"/>
                <c:pt idx="0">
                  <c:v>Industrial space in use</c:v>
                </c:pt>
              </c:strCache>
            </c:strRef>
          </c:tx>
          <c:spPr>
            <a:solidFill>
              <a:srgbClr val="7B5300"/>
            </a:solidFill>
            <a:ln>
              <a:solidFill>
                <a:schemeClr val="tx1"/>
              </a:solidFill>
            </a:ln>
          </c:spPr>
          <c:cat>
            <c:strRef>
              <c:f>'18_ábra_chart'!$D$10:$D$47</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'18_ábra_chart'!$G$10:$G$47</c:f>
              <c:numCache>
                <c:formatCode>0.0</c:formatCode>
                <c:ptCount val="38"/>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numCache>
            </c:numRef>
          </c:val>
          <c:extLst>
            <c:ext xmlns:c16="http://schemas.microsoft.com/office/drawing/2014/chart" uri="{C3380CC4-5D6E-409C-BE32-E72D297353CC}">
              <c16:uniqueId val="{00000000-34F6-417B-9E3B-93393B8D5491}"/>
            </c:ext>
          </c:extLst>
        </c:ser>
        <c:ser>
          <c:idx val="2"/>
          <c:order val="1"/>
          <c:tx>
            <c:strRef>
              <c:f>'18_ábra_chart'!$H$9</c:f>
              <c:strCache>
                <c:ptCount val="1"/>
                <c:pt idx="0">
                  <c:v>Vacant industrial space</c:v>
                </c:pt>
              </c:strCache>
            </c:strRef>
          </c:tx>
          <c:spPr>
            <a:solidFill>
              <a:srgbClr val="F6A800"/>
            </a:solidFill>
            <a:ln>
              <a:solidFill>
                <a:schemeClr val="tx1"/>
              </a:solidFill>
              <a:prstDash val="solid"/>
            </a:ln>
          </c:spPr>
          <c:cat>
            <c:strRef>
              <c:f>'18_ábra_chart'!$D$10:$D$47</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'18_ábra_chart'!$H$10:$H$47</c:f>
              <c:numCache>
                <c:formatCode>0.0</c:formatCode>
                <c:ptCount val="38"/>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'18_ábra_chart'!$F$9</c:f>
              <c:strCache>
                <c:ptCount val="1"/>
                <c:pt idx="0">
                  <c:v>Vacant stock/stock of industial spaces (right-hand scale)</c:v>
                </c:pt>
              </c:strCache>
            </c:strRef>
          </c:tx>
          <c:spPr>
            <a:ln>
              <a:solidFill>
                <a:schemeClr val="tx1"/>
              </a:solidFill>
              <a:prstDash val="solid"/>
            </a:ln>
          </c:spPr>
          <c:marker>
            <c:symbol val="none"/>
          </c:marker>
          <c:cat>
            <c:strRef>
              <c:f>'18_ábra_chart'!$D$10:$D$47</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'18_ábra_chart'!$F$10:$F$47</c:f>
              <c:numCache>
                <c:formatCode>#\ ##0.0</c:formatCode>
                <c:ptCount val="38"/>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2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'19_ábra_chart'!$F$13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'19_ábra_chart'!$G$12:$Q$12</c:f>
              <c:strCache>
                <c:ptCount val="11"/>
                <c:pt idx="0">
                  <c:v>2011</c:v>
                </c:pt>
                <c:pt idx="1">
                  <c:v>2012</c:v>
                </c:pt>
                <c:pt idx="2">
                  <c:v>2013</c:v>
                </c:pt>
                <c:pt idx="3">
                  <c:v>2014</c:v>
                </c:pt>
                <c:pt idx="4">
                  <c:v>2015</c:v>
                </c:pt>
                <c:pt idx="5">
                  <c:v>2016</c:v>
                </c:pt>
                <c:pt idx="6">
                  <c:v>2017</c:v>
                </c:pt>
                <c:pt idx="7">
                  <c:v>2018</c:v>
                </c:pt>
                <c:pt idx="8">
                  <c:v>2019</c:v>
                </c:pt>
                <c:pt idx="9">
                  <c:v>2020 (e.)</c:v>
                </c:pt>
                <c:pt idx="10">
                  <c:v>2021 (e.)</c:v>
                </c:pt>
              </c:strCache>
            </c:strRef>
          </c:cat>
          <c:val>
            <c:numRef>
              <c:f>'19_ábra_chart'!$G$13:$Q$13</c:f>
              <c:numCache>
                <c:formatCode>#,##0</c:formatCode>
                <c:ptCount val="11"/>
                <c:pt idx="0">
                  <c:v>10.1</c:v>
                </c:pt>
                <c:pt idx="1">
                  <c:v>16.448</c:v>
                </c:pt>
                <c:pt idx="2">
                  <c:v>10.8</c:v>
                </c:pt>
                <c:pt idx="3">
                  <c:v>18.59</c:v>
                </c:pt>
                <c:pt idx="4">
                  <c:v>5</c:v>
                </c:pt>
                <c:pt idx="5">
                  <c:v>76.010000000000005</c:v>
                </c:pt>
                <c:pt idx="6">
                  <c:v>117.79</c:v>
                </c:pt>
                <c:pt idx="7">
                  <c:v>126.997</c:v>
                </c:pt>
                <c:pt idx="8">
                  <c:v>64.167000000000002</c:v>
                </c:pt>
                <c:pt idx="9">
                  <c:v>104.15199999999999</c:v>
                </c:pt>
              </c:numCache>
            </c:numRef>
          </c:val>
          <c:extLst>
            <c:ext xmlns:c16="http://schemas.microsoft.com/office/drawing/2014/chart" uri="{C3380CC4-5D6E-409C-BE32-E72D297353CC}">
              <c16:uniqueId val="{00000000-2DB4-4F83-B1FF-F2327CFE78B1}"/>
            </c:ext>
          </c:extLst>
        </c:ser>
        <c:ser>
          <c:idx val="2"/>
          <c:order val="1"/>
          <c:tx>
            <c:strRef>
              <c:f>'19_ábra_chart'!$F$15</c:f>
              <c:strCache>
                <c:ptCount val="1"/>
                <c:pt idx="0">
                  <c:v>Tervezett átadás - előbérlettel lekötött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'19_ábra_chart'!$G$12:$Q$12</c:f>
              <c:strCache>
                <c:ptCount val="11"/>
                <c:pt idx="0">
                  <c:v>2011</c:v>
                </c:pt>
                <c:pt idx="1">
                  <c:v>2012</c:v>
                </c:pt>
                <c:pt idx="2">
                  <c:v>2013</c:v>
                </c:pt>
                <c:pt idx="3">
                  <c:v>2014</c:v>
                </c:pt>
                <c:pt idx="4">
                  <c:v>2015</c:v>
                </c:pt>
                <c:pt idx="5">
                  <c:v>2016</c:v>
                </c:pt>
                <c:pt idx="6">
                  <c:v>2017</c:v>
                </c:pt>
                <c:pt idx="7">
                  <c:v>2018</c:v>
                </c:pt>
                <c:pt idx="8">
                  <c:v>2019</c:v>
                </c:pt>
                <c:pt idx="9">
                  <c:v>2020 (e.)</c:v>
                </c:pt>
                <c:pt idx="10">
                  <c:v>2021 (e.)</c:v>
                </c:pt>
              </c:strCache>
            </c:strRef>
          </c:cat>
          <c:val>
            <c:numRef>
              <c:f>'19_ábra_chart'!$G$15:$Q$15</c:f>
              <c:numCache>
                <c:formatCode>General</c:formatCode>
                <c:ptCount val="11"/>
                <c:pt idx="9" formatCode="#,##0">
                  <c:v>21.81</c:v>
                </c:pt>
                <c:pt idx="10" formatCode="#,##0">
                  <c:v>76.787000000000006</c:v>
                </c:pt>
              </c:numCache>
            </c:numRef>
          </c:val>
          <c:extLst>
            <c:ext xmlns:c16="http://schemas.microsoft.com/office/drawing/2014/chart" uri="{C3380CC4-5D6E-409C-BE32-E72D297353CC}">
              <c16:uniqueId val="{00000001-2DB4-4F83-B1FF-F2327CFE78B1}"/>
            </c:ext>
          </c:extLst>
        </c:ser>
        <c:ser>
          <c:idx val="1"/>
          <c:order val="2"/>
          <c:tx>
            <c:strRef>
              <c:f>'19_ábra_chart'!$F$14</c:f>
              <c:strCache>
                <c:ptCount val="1"/>
                <c:pt idx="0">
                  <c:v>Tervezett átadás - elérhető terület</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'19_ábra_chart'!$G$12:$Q$12</c:f>
              <c:strCache>
                <c:ptCount val="11"/>
                <c:pt idx="0">
                  <c:v>2011</c:v>
                </c:pt>
                <c:pt idx="1">
                  <c:v>2012</c:v>
                </c:pt>
                <c:pt idx="2">
                  <c:v>2013</c:v>
                </c:pt>
                <c:pt idx="3">
                  <c:v>2014</c:v>
                </c:pt>
                <c:pt idx="4">
                  <c:v>2015</c:v>
                </c:pt>
                <c:pt idx="5">
                  <c:v>2016</c:v>
                </c:pt>
                <c:pt idx="6">
                  <c:v>2017</c:v>
                </c:pt>
                <c:pt idx="7">
                  <c:v>2018</c:v>
                </c:pt>
                <c:pt idx="8">
                  <c:v>2019</c:v>
                </c:pt>
                <c:pt idx="9">
                  <c:v>2020 (e.)</c:v>
                </c:pt>
                <c:pt idx="10">
                  <c:v>2021 (e.)</c:v>
                </c:pt>
              </c:strCache>
            </c:strRef>
          </c:cat>
          <c:val>
            <c:numRef>
              <c:f>'19_ábra_chart'!$G$14:$Q$14</c:f>
              <c:numCache>
                <c:formatCode>General</c:formatCode>
                <c:ptCount val="11"/>
                <c:pt idx="9" formatCode="#,##0">
                  <c:v>25.819999999999997</c:v>
                </c:pt>
                <c:pt idx="10" formatCode="#,##0">
                  <c:v>2.5049999999999955</c:v>
                </c:pt>
              </c:numCache>
            </c:numRef>
          </c:val>
          <c:extLst>
            <c:ext xmlns:c16="http://schemas.microsoft.com/office/drawing/2014/chart" uri="{C3380CC4-5D6E-409C-BE32-E72D297353CC}">
              <c16:uniqueId val="{00000002-2DB4-4F83-B1FF-F2327CFE78B1}"/>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'19_ábra_chart'!$F$16</c:f>
              <c:strCache>
                <c:ptCount val="1"/>
                <c:pt idx="0">
                  <c:v>Megújulási arány (jobb tengely)</c:v>
                </c:pt>
              </c:strCache>
            </c:strRef>
          </c:tx>
          <c:spPr>
            <a:ln w="28575" cap="rnd">
              <a:noFill/>
              <a:round/>
            </a:ln>
            <a:effectLst/>
          </c:spPr>
          <c:marker>
            <c:symbol val="triangle"/>
            <c:size val="10"/>
            <c:spPr>
              <a:solidFill>
                <a:srgbClr val="70AD47"/>
              </a:solidFill>
              <a:ln w="9525">
                <a:solidFill>
                  <a:schemeClr val="tx1"/>
                </a:solidFill>
              </a:ln>
              <a:effectLst/>
            </c:spPr>
          </c:marker>
          <c:cat>
            <c:strRef>
              <c:f>'19_ábra_chart'!$G$12:$Q$12</c:f>
              <c:strCache>
                <c:ptCount val="11"/>
                <c:pt idx="0">
                  <c:v>2011</c:v>
                </c:pt>
                <c:pt idx="1">
                  <c:v>2012</c:v>
                </c:pt>
                <c:pt idx="2">
                  <c:v>2013</c:v>
                </c:pt>
                <c:pt idx="3">
                  <c:v>2014</c:v>
                </c:pt>
                <c:pt idx="4">
                  <c:v>2015</c:v>
                </c:pt>
                <c:pt idx="5">
                  <c:v>2016</c:v>
                </c:pt>
                <c:pt idx="6">
                  <c:v>2017</c:v>
                </c:pt>
                <c:pt idx="7">
                  <c:v>2018</c:v>
                </c:pt>
                <c:pt idx="8">
                  <c:v>2019</c:v>
                </c:pt>
                <c:pt idx="9">
                  <c:v>2020 (e.)</c:v>
                </c:pt>
                <c:pt idx="10">
                  <c:v>2021 (e.)</c:v>
                </c:pt>
              </c:strCache>
            </c:strRef>
          </c:cat>
          <c:val>
            <c:numRef>
              <c:f>'19_ábra_chart'!$G$16:$Q$16</c:f>
              <c:numCache>
                <c:formatCode>#\ ##0.0</c:formatCode>
                <c:ptCount val="11"/>
                <c:pt idx="1">
                  <c:v>0.91013370355471168</c:v>
                </c:pt>
                <c:pt idx="2">
                  <c:v>0.59245183448870586</c:v>
                </c:pt>
                <c:pt idx="3">
                  <c:v>1.013830413821688</c:v>
                </c:pt>
                <c:pt idx="4">
                  <c:v>0.26945680203278211</c:v>
                </c:pt>
                <c:pt idx="5">
                  <c:v>4.0395397656312282</c:v>
                </c:pt>
                <c:pt idx="6">
                  <c:v>6.0874958009250886</c:v>
                </c:pt>
                <c:pt idx="7">
                  <c:v>6.2155323460028775</c:v>
                </c:pt>
                <c:pt idx="8">
                  <c:v>2.9463055815747423</c:v>
                </c:pt>
                <c:pt idx="9">
                  <c:v>6.7550084447619101</c:v>
                </c:pt>
                <c:pt idx="10">
                  <c:v>3.4308876813945779</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65013888888889E-2"/>
          <c:y val="0.87337962962962967"/>
          <c:w val="0.96893569444444427"/>
          <c:h val="0.1125092592592592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'19_ábra_chart'!$E$13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'19_ábra_chart'!$G$11:$Q$11</c:f>
              <c:strCache>
                <c:ptCount val="11"/>
                <c:pt idx="0">
                  <c:v>2011</c:v>
                </c:pt>
                <c:pt idx="1">
                  <c:v>2012</c:v>
                </c:pt>
                <c:pt idx="2">
                  <c:v>2013</c:v>
                </c:pt>
                <c:pt idx="3">
                  <c:v>2014</c:v>
                </c:pt>
                <c:pt idx="4">
                  <c:v>2015</c:v>
                </c:pt>
                <c:pt idx="5">
                  <c:v>2016</c:v>
                </c:pt>
                <c:pt idx="6">
                  <c:v>2017</c:v>
                </c:pt>
                <c:pt idx="7">
                  <c:v>2018</c:v>
                </c:pt>
                <c:pt idx="8">
                  <c:v>2019</c:v>
                </c:pt>
                <c:pt idx="9">
                  <c:v>2020 (fc)</c:v>
                </c:pt>
                <c:pt idx="10">
                  <c:v>2021 (fc)</c:v>
                </c:pt>
              </c:strCache>
            </c:strRef>
          </c:cat>
          <c:val>
            <c:numRef>
              <c:f>'19_ábra_chart'!$G$13:$Q$13</c:f>
              <c:numCache>
                <c:formatCode>#,##0</c:formatCode>
                <c:ptCount val="11"/>
                <c:pt idx="0">
                  <c:v>10.1</c:v>
                </c:pt>
                <c:pt idx="1">
                  <c:v>16.448</c:v>
                </c:pt>
                <c:pt idx="2">
                  <c:v>10.8</c:v>
                </c:pt>
                <c:pt idx="3">
                  <c:v>18.59</c:v>
                </c:pt>
                <c:pt idx="4">
                  <c:v>5</c:v>
                </c:pt>
                <c:pt idx="5">
                  <c:v>76.010000000000005</c:v>
                </c:pt>
                <c:pt idx="6">
                  <c:v>117.79</c:v>
                </c:pt>
                <c:pt idx="7">
                  <c:v>126.997</c:v>
                </c:pt>
                <c:pt idx="8">
                  <c:v>64.167000000000002</c:v>
                </c:pt>
                <c:pt idx="9">
                  <c:v>104.15199999999999</c:v>
                </c:pt>
              </c:numCache>
            </c:numRef>
          </c:val>
          <c:extLst>
            <c:ext xmlns:c16="http://schemas.microsoft.com/office/drawing/2014/chart" uri="{C3380CC4-5D6E-409C-BE32-E72D297353CC}">
              <c16:uniqueId val="{00000000-EE6F-46A0-8F57-CE5007AEA840}"/>
            </c:ext>
          </c:extLst>
        </c:ser>
        <c:ser>
          <c:idx val="2"/>
          <c:order val="1"/>
          <c:tx>
            <c:strRef>
              <c:f>'19_ábra_chart'!$E$15</c:f>
              <c:strCache>
                <c:ptCount val="1"/>
                <c:pt idx="0">
                  <c:v>Planned completions - pre-leased space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'19_ábra_chart'!$G$11:$Q$11</c:f>
              <c:strCache>
                <c:ptCount val="11"/>
                <c:pt idx="0">
                  <c:v>2011</c:v>
                </c:pt>
                <c:pt idx="1">
                  <c:v>2012</c:v>
                </c:pt>
                <c:pt idx="2">
                  <c:v>2013</c:v>
                </c:pt>
                <c:pt idx="3">
                  <c:v>2014</c:v>
                </c:pt>
                <c:pt idx="4">
                  <c:v>2015</c:v>
                </c:pt>
                <c:pt idx="5">
                  <c:v>2016</c:v>
                </c:pt>
                <c:pt idx="6">
                  <c:v>2017</c:v>
                </c:pt>
                <c:pt idx="7">
                  <c:v>2018</c:v>
                </c:pt>
                <c:pt idx="8">
                  <c:v>2019</c:v>
                </c:pt>
                <c:pt idx="9">
                  <c:v>2020 (fc)</c:v>
                </c:pt>
                <c:pt idx="10">
                  <c:v>2021 (fc)</c:v>
                </c:pt>
              </c:strCache>
            </c:strRef>
          </c:cat>
          <c:val>
            <c:numRef>
              <c:f>'19_ábra_chart'!$G$15:$Q$15</c:f>
              <c:numCache>
                <c:formatCode>General</c:formatCode>
                <c:ptCount val="11"/>
                <c:pt idx="9" formatCode="#,##0">
                  <c:v>21.81</c:v>
                </c:pt>
                <c:pt idx="10" formatCode="#,##0">
                  <c:v>76.787000000000006</c:v>
                </c:pt>
              </c:numCache>
            </c:numRef>
          </c:val>
          <c:extLst>
            <c:ext xmlns:c16="http://schemas.microsoft.com/office/drawing/2014/chart" uri="{C3380CC4-5D6E-409C-BE32-E72D297353CC}">
              <c16:uniqueId val="{00000001-EE6F-46A0-8F57-CE5007AEA840}"/>
            </c:ext>
          </c:extLst>
        </c:ser>
        <c:ser>
          <c:idx val="1"/>
          <c:order val="2"/>
          <c:tx>
            <c:strRef>
              <c:f>'19_ábra_chart'!$E$14</c:f>
              <c:strCache>
                <c:ptCount val="1"/>
                <c:pt idx="0">
                  <c:v>Planned completions - available space</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'19_ábra_chart'!$G$11:$Q$11</c:f>
              <c:strCache>
                <c:ptCount val="11"/>
                <c:pt idx="0">
                  <c:v>2011</c:v>
                </c:pt>
                <c:pt idx="1">
                  <c:v>2012</c:v>
                </c:pt>
                <c:pt idx="2">
                  <c:v>2013</c:v>
                </c:pt>
                <c:pt idx="3">
                  <c:v>2014</c:v>
                </c:pt>
                <c:pt idx="4">
                  <c:v>2015</c:v>
                </c:pt>
                <c:pt idx="5">
                  <c:v>2016</c:v>
                </c:pt>
                <c:pt idx="6">
                  <c:v>2017</c:v>
                </c:pt>
                <c:pt idx="7">
                  <c:v>2018</c:v>
                </c:pt>
                <c:pt idx="8">
                  <c:v>2019</c:v>
                </c:pt>
                <c:pt idx="9">
                  <c:v>2020 (fc)</c:v>
                </c:pt>
                <c:pt idx="10">
                  <c:v>2021 (fc)</c:v>
                </c:pt>
              </c:strCache>
            </c:strRef>
          </c:cat>
          <c:val>
            <c:numRef>
              <c:f>'19_ábra_chart'!$G$14:$Q$14</c:f>
              <c:numCache>
                <c:formatCode>General</c:formatCode>
                <c:ptCount val="11"/>
                <c:pt idx="9" formatCode="#,##0">
                  <c:v>25.819999999999997</c:v>
                </c:pt>
                <c:pt idx="10" formatCode="#,##0">
                  <c:v>2.5049999999999955</c:v>
                </c:pt>
              </c:numCache>
            </c:numRef>
          </c:val>
          <c:extLst>
            <c:ext xmlns:c16="http://schemas.microsoft.com/office/drawing/2014/chart" uri="{C3380CC4-5D6E-409C-BE32-E72D297353CC}">
              <c16:uniqueId val="{00000002-EE6F-46A0-8F57-CE5007AEA840}"/>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'19_ábra_chart'!$E$16</c:f>
              <c:strCache>
                <c:ptCount val="1"/>
                <c:pt idx="0">
                  <c:v>Rate of renewal (right-hand scale)</c:v>
                </c:pt>
              </c:strCache>
            </c:strRef>
          </c:tx>
          <c:spPr>
            <a:ln w="28575" cap="rnd">
              <a:noFill/>
              <a:round/>
            </a:ln>
            <a:effectLst/>
          </c:spPr>
          <c:marker>
            <c:symbol val="triangle"/>
            <c:size val="10"/>
            <c:spPr>
              <a:solidFill>
                <a:srgbClr val="70AD47"/>
              </a:solidFill>
              <a:ln w="9525">
                <a:solidFill>
                  <a:schemeClr val="tx1"/>
                </a:solidFill>
              </a:ln>
              <a:effectLst/>
            </c:spPr>
          </c:marker>
          <c:cat>
            <c:strRef>
              <c:f>'19_ábra_chart'!$G$11:$Q$11</c:f>
              <c:strCache>
                <c:ptCount val="11"/>
                <c:pt idx="0">
                  <c:v>2011</c:v>
                </c:pt>
                <c:pt idx="1">
                  <c:v>2012</c:v>
                </c:pt>
                <c:pt idx="2">
                  <c:v>2013</c:v>
                </c:pt>
                <c:pt idx="3">
                  <c:v>2014</c:v>
                </c:pt>
                <c:pt idx="4">
                  <c:v>2015</c:v>
                </c:pt>
                <c:pt idx="5">
                  <c:v>2016</c:v>
                </c:pt>
                <c:pt idx="6">
                  <c:v>2017</c:v>
                </c:pt>
                <c:pt idx="7">
                  <c:v>2018</c:v>
                </c:pt>
                <c:pt idx="8">
                  <c:v>2019</c:v>
                </c:pt>
                <c:pt idx="9">
                  <c:v>2020 (fc)</c:v>
                </c:pt>
                <c:pt idx="10">
                  <c:v>2021 (fc)</c:v>
                </c:pt>
              </c:strCache>
            </c:strRef>
          </c:cat>
          <c:val>
            <c:numRef>
              <c:f>'19_ábra_chart'!$G$16:$Q$16</c:f>
              <c:numCache>
                <c:formatCode>#\ ##0.0</c:formatCode>
                <c:ptCount val="11"/>
                <c:pt idx="1">
                  <c:v>0.91013370355471168</c:v>
                </c:pt>
                <c:pt idx="2">
                  <c:v>0.59245183448870586</c:v>
                </c:pt>
                <c:pt idx="3">
                  <c:v>1.013830413821688</c:v>
                </c:pt>
                <c:pt idx="4">
                  <c:v>0.26945680203278211</c:v>
                </c:pt>
                <c:pt idx="5">
                  <c:v>4.0395397656312282</c:v>
                </c:pt>
                <c:pt idx="6">
                  <c:v>6.0874958009250886</c:v>
                </c:pt>
                <c:pt idx="7">
                  <c:v>6.2155323460028775</c:v>
                </c:pt>
                <c:pt idx="8">
                  <c:v>2.9463055815747423</c:v>
                </c:pt>
                <c:pt idx="9">
                  <c:v>6.7550084447619101</c:v>
                </c:pt>
                <c:pt idx="10">
                  <c:v>3.4308876813945779</c:v>
                </c:pt>
              </c:numCache>
            </c:numRef>
          </c:val>
          <c:smooth val="0"/>
          <c:extLst>
            <c:ext xmlns:c16="http://schemas.microsoft.com/office/drawing/2014/chart" uri="{C3380CC4-5D6E-409C-BE32-E72D297353CC}">
              <c16:uniqueId val="{00000003-EE6F-46A0-8F57-CE5007AEA840}"/>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9079166666666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66805555555557E-3"/>
          <c:y val="0.88749074074074052"/>
          <c:w val="0.98481069444444436"/>
          <c:h val="0.1007500000000000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'20_ábra_chart'!$E$12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'20_ábra_chart'!$D$13:$D$22</c:f>
              <c:strCache>
                <c:ptCount val="10"/>
                <c:pt idx="0">
                  <c:v>2012</c:v>
                </c:pt>
                <c:pt idx="1">
                  <c:v>2013</c:v>
                </c:pt>
                <c:pt idx="2">
                  <c:v>2014</c:v>
                </c:pt>
                <c:pt idx="3">
                  <c:v>2015</c:v>
                </c:pt>
                <c:pt idx="4">
                  <c:v>2016</c:v>
                </c:pt>
                <c:pt idx="5">
                  <c:v>2017</c:v>
                </c:pt>
                <c:pt idx="6">
                  <c:v>2018</c:v>
                </c:pt>
                <c:pt idx="7">
                  <c:v>2019 I-II.</c:v>
                </c:pt>
                <c:pt idx="8">
                  <c:v>2019</c:v>
                </c:pt>
                <c:pt idx="9">
                  <c:v>2020 I-II.</c:v>
                </c:pt>
              </c:strCache>
            </c:strRef>
          </c:cat>
          <c:val>
            <c:numRef>
              <c:f>'20_ábra_chart'!$E$13:$E$22</c:f>
              <c:numCache>
                <c:formatCode>0</c:formatCode>
                <c:ptCount val="10"/>
                <c:pt idx="0">
                  <c:v>6.3</c:v>
                </c:pt>
                <c:pt idx="1">
                  <c:v>11.095000000000001</c:v>
                </c:pt>
                <c:pt idx="2">
                  <c:v>12.54</c:v>
                </c:pt>
                <c:pt idx="3">
                  <c:v>22</c:v>
                </c:pt>
                <c:pt idx="4">
                  <c:v>85.632999999999996</c:v>
                </c:pt>
                <c:pt idx="5">
                  <c:v>119.44799999999999</c:v>
                </c:pt>
                <c:pt idx="6">
                  <c:v>31.504000000000001</c:v>
                </c:pt>
                <c:pt idx="7">
                  <c:v>37.697000000000003</c:v>
                </c:pt>
                <c:pt idx="8">
                  <c:v>75.930000000000007</c:v>
                </c:pt>
                <c:pt idx="9">
                  <c:v>43.698999999999998</c:v>
                </c:pt>
              </c:numCache>
            </c:numRef>
          </c:val>
          <c:extLst>
            <c:ext xmlns:c16="http://schemas.microsoft.com/office/drawing/2014/chart" uri="{C3380CC4-5D6E-409C-BE32-E72D297353CC}">
              <c16:uniqueId val="{00000000-7888-4B95-AB7C-F8F846DFE653}"/>
            </c:ext>
          </c:extLst>
        </c:ser>
        <c:ser>
          <c:idx val="1"/>
          <c:order val="1"/>
          <c:tx>
            <c:strRef>
              <c:f>'20_ábra_chart'!$F$12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'20_ábra_chart'!$D$13:$D$22</c:f>
              <c:strCache>
                <c:ptCount val="10"/>
                <c:pt idx="0">
                  <c:v>2012</c:v>
                </c:pt>
                <c:pt idx="1">
                  <c:v>2013</c:v>
                </c:pt>
                <c:pt idx="2">
                  <c:v>2014</c:v>
                </c:pt>
                <c:pt idx="3">
                  <c:v>2015</c:v>
                </c:pt>
                <c:pt idx="4">
                  <c:v>2016</c:v>
                </c:pt>
                <c:pt idx="5">
                  <c:v>2017</c:v>
                </c:pt>
                <c:pt idx="6">
                  <c:v>2018</c:v>
                </c:pt>
                <c:pt idx="7">
                  <c:v>2019 I-II.</c:v>
                </c:pt>
                <c:pt idx="8">
                  <c:v>2019</c:v>
                </c:pt>
                <c:pt idx="9">
                  <c:v>2020 I-II.</c:v>
                </c:pt>
              </c:strCache>
            </c:strRef>
          </c:cat>
          <c:val>
            <c:numRef>
              <c:f>'20_ábra_chart'!$F$13:$F$22</c:f>
              <c:numCache>
                <c:formatCode>0</c:formatCode>
                <c:ptCount val="10"/>
                <c:pt idx="0">
                  <c:v>45.936</c:v>
                </c:pt>
                <c:pt idx="1">
                  <c:v>40.445</c:v>
                </c:pt>
                <c:pt idx="2">
                  <c:v>64.95</c:v>
                </c:pt>
                <c:pt idx="3">
                  <c:v>44.87</c:v>
                </c:pt>
                <c:pt idx="4">
                  <c:v>36.436</c:v>
                </c:pt>
                <c:pt idx="5">
                  <c:v>19.95</c:v>
                </c:pt>
                <c:pt idx="6">
                  <c:v>46.804000000000002</c:v>
                </c:pt>
                <c:pt idx="7">
                  <c:v>2.8489999999999998</c:v>
                </c:pt>
                <c:pt idx="8">
                  <c:v>11.893000000000001</c:v>
                </c:pt>
                <c:pt idx="9">
                  <c:v>11.566000000000001</c:v>
                </c:pt>
              </c:numCache>
            </c:numRef>
          </c:val>
          <c:extLst>
            <c:ext xmlns:c16="http://schemas.microsoft.com/office/drawing/2014/chart" uri="{C3380CC4-5D6E-409C-BE32-E72D297353CC}">
              <c16:uniqueId val="{00000001-7888-4B95-AB7C-F8F846DFE653}"/>
            </c:ext>
          </c:extLst>
        </c:ser>
        <c:ser>
          <c:idx val="2"/>
          <c:order val="2"/>
          <c:tx>
            <c:strRef>
              <c:f>'20_ábra_chart'!$G$12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'20_ábra_chart'!$D$13:$D$22</c:f>
              <c:strCache>
                <c:ptCount val="10"/>
                <c:pt idx="0">
                  <c:v>2012</c:v>
                </c:pt>
                <c:pt idx="1">
                  <c:v>2013</c:v>
                </c:pt>
                <c:pt idx="2">
                  <c:v>2014</c:v>
                </c:pt>
                <c:pt idx="3">
                  <c:v>2015</c:v>
                </c:pt>
                <c:pt idx="4">
                  <c:v>2016</c:v>
                </c:pt>
                <c:pt idx="5">
                  <c:v>2017</c:v>
                </c:pt>
                <c:pt idx="6">
                  <c:v>2018</c:v>
                </c:pt>
                <c:pt idx="7">
                  <c:v>2019 I-II.</c:v>
                </c:pt>
                <c:pt idx="8">
                  <c:v>2019</c:v>
                </c:pt>
                <c:pt idx="9">
                  <c:v>2020 I-II.</c:v>
                </c:pt>
              </c:strCache>
            </c:strRef>
          </c:cat>
          <c:val>
            <c:numRef>
              <c:f>'20_ábra_chart'!$G$13:$G$22</c:f>
              <c:numCache>
                <c:formatCode>0</c:formatCode>
                <c:ptCount val="10"/>
                <c:pt idx="0">
                  <c:v>65.078999999999994</c:v>
                </c:pt>
                <c:pt idx="1">
                  <c:v>86.6</c:v>
                </c:pt>
                <c:pt idx="2">
                  <c:v>133.285</c:v>
                </c:pt>
                <c:pt idx="3">
                  <c:v>109.02500000000001</c:v>
                </c:pt>
                <c:pt idx="4">
                  <c:v>84.572999999999993</c:v>
                </c:pt>
                <c:pt idx="5">
                  <c:v>133.98500000000001</c:v>
                </c:pt>
                <c:pt idx="6">
                  <c:v>93.003</c:v>
                </c:pt>
                <c:pt idx="7">
                  <c:v>83.203999999999994</c:v>
                </c:pt>
                <c:pt idx="8">
                  <c:v>97.122</c:v>
                </c:pt>
                <c:pt idx="9">
                  <c:v>99.932000000000002</c:v>
                </c:pt>
              </c:numCache>
            </c:numRef>
          </c:val>
          <c:extLst>
            <c:ext xmlns:c16="http://schemas.microsoft.com/office/drawing/2014/chart" uri="{C3380CC4-5D6E-409C-BE32-E72D297353CC}">
              <c16:uniqueId val="{00000002-7888-4B95-AB7C-F8F846DFE653}"/>
            </c:ext>
          </c:extLst>
        </c:ser>
        <c:ser>
          <c:idx val="3"/>
          <c:order val="3"/>
          <c:tx>
            <c:strRef>
              <c:f>'20_ábra_chart'!$H$12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'20_ábra_chart'!$D$13:$D$22</c:f>
              <c:strCache>
                <c:ptCount val="10"/>
                <c:pt idx="0">
                  <c:v>2012</c:v>
                </c:pt>
                <c:pt idx="1">
                  <c:v>2013</c:v>
                </c:pt>
                <c:pt idx="2">
                  <c:v>2014</c:v>
                </c:pt>
                <c:pt idx="3">
                  <c:v>2015</c:v>
                </c:pt>
                <c:pt idx="4">
                  <c:v>2016</c:v>
                </c:pt>
                <c:pt idx="5">
                  <c:v>2017</c:v>
                </c:pt>
                <c:pt idx="6">
                  <c:v>2018</c:v>
                </c:pt>
                <c:pt idx="7">
                  <c:v>2019 I-II.</c:v>
                </c:pt>
                <c:pt idx="8">
                  <c:v>2019</c:v>
                </c:pt>
                <c:pt idx="9">
                  <c:v>2020 I-II.</c:v>
                </c:pt>
              </c:strCache>
            </c:strRef>
          </c:cat>
          <c:val>
            <c:numRef>
              <c:f>'20_ábra_chart'!$H$13:$H$22</c:f>
              <c:numCache>
                <c:formatCode>0</c:formatCode>
                <c:ptCount val="10"/>
                <c:pt idx="0">
                  <c:v>196.65199999999999</c:v>
                </c:pt>
                <c:pt idx="1">
                  <c:v>85.882999999999996</c:v>
                </c:pt>
                <c:pt idx="2">
                  <c:v>164.36</c:v>
                </c:pt>
                <c:pt idx="3">
                  <c:v>178.565</c:v>
                </c:pt>
                <c:pt idx="4">
                  <c:v>221.71299999999999</c:v>
                </c:pt>
                <c:pt idx="5">
                  <c:v>344.24200000000002</c:v>
                </c:pt>
                <c:pt idx="6">
                  <c:v>206.642</c:v>
                </c:pt>
                <c:pt idx="7">
                  <c:v>67.006</c:v>
                </c:pt>
                <c:pt idx="8">
                  <c:v>230.06299999999999</c:v>
                </c:pt>
                <c:pt idx="9">
                  <c:v>127.075</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strRef>
              <c:f>'20_ábra_chart'!$D$13:$D$21</c:f>
              <c:strCache>
                <c:ptCount val="9"/>
                <c:pt idx="0">
                  <c:v>2012</c:v>
                </c:pt>
                <c:pt idx="1">
                  <c:v>2013</c:v>
                </c:pt>
                <c:pt idx="2">
                  <c:v>2014</c:v>
                </c:pt>
                <c:pt idx="3">
                  <c:v>2015</c:v>
                </c:pt>
                <c:pt idx="4">
                  <c:v>2016</c:v>
                </c:pt>
                <c:pt idx="5">
                  <c:v>2017</c:v>
                </c:pt>
                <c:pt idx="6">
                  <c:v>2018</c:v>
                </c:pt>
                <c:pt idx="7">
                  <c:v>2019 I-II.</c:v>
                </c:pt>
                <c:pt idx="8">
                  <c:v>2019</c:v>
                </c:pt>
              </c:strCache>
            </c:strRef>
          </c:cat>
          <c:val>
            <c:numLit>
              <c:formatCode>General</c:formatCode>
              <c:ptCount val="1"/>
              <c:pt idx="0">
                <c:v>0</c:v>
              </c:pt>
            </c:numLit>
          </c:val>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'20_ábra_chart'!$E$11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'20_ábra_chart'!$C$13:$C$22</c:f>
              <c:strCache>
                <c:ptCount val="10"/>
                <c:pt idx="0">
                  <c:v>2012</c:v>
                </c:pt>
                <c:pt idx="1">
                  <c:v>2013</c:v>
                </c:pt>
                <c:pt idx="2">
                  <c:v>2014</c:v>
                </c:pt>
                <c:pt idx="3">
                  <c:v>2015</c:v>
                </c:pt>
                <c:pt idx="4">
                  <c:v>2016</c:v>
                </c:pt>
                <c:pt idx="5">
                  <c:v>2017</c:v>
                </c:pt>
                <c:pt idx="6">
                  <c:v>2018</c:v>
                </c:pt>
                <c:pt idx="7">
                  <c:v>2019 H1</c:v>
                </c:pt>
                <c:pt idx="8">
                  <c:v>2019</c:v>
                </c:pt>
                <c:pt idx="9">
                  <c:v>2020 H1</c:v>
                </c:pt>
              </c:strCache>
            </c:strRef>
          </c:cat>
          <c:val>
            <c:numRef>
              <c:f>'20_ábra_chart'!$E$13:$E$22</c:f>
              <c:numCache>
                <c:formatCode>0</c:formatCode>
                <c:ptCount val="10"/>
                <c:pt idx="0">
                  <c:v>6.3</c:v>
                </c:pt>
                <c:pt idx="1">
                  <c:v>11.095000000000001</c:v>
                </c:pt>
                <c:pt idx="2">
                  <c:v>12.54</c:v>
                </c:pt>
                <c:pt idx="3">
                  <c:v>22</c:v>
                </c:pt>
                <c:pt idx="4">
                  <c:v>85.632999999999996</c:v>
                </c:pt>
                <c:pt idx="5">
                  <c:v>119.44799999999999</c:v>
                </c:pt>
                <c:pt idx="6">
                  <c:v>31.504000000000001</c:v>
                </c:pt>
                <c:pt idx="7">
                  <c:v>37.697000000000003</c:v>
                </c:pt>
                <c:pt idx="8">
                  <c:v>75.930000000000007</c:v>
                </c:pt>
                <c:pt idx="9">
                  <c:v>43.698999999999998</c:v>
                </c:pt>
              </c:numCache>
            </c:numRef>
          </c:val>
          <c:extLst>
            <c:ext xmlns:c16="http://schemas.microsoft.com/office/drawing/2014/chart" uri="{C3380CC4-5D6E-409C-BE32-E72D297353CC}">
              <c16:uniqueId val="{00000000-C999-4C60-894F-67CB037D1388}"/>
            </c:ext>
          </c:extLst>
        </c:ser>
        <c:ser>
          <c:idx val="1"/>
          <c:order val="1"/>
          <c:tx>
            <c:strRef>
              <c:f>'20_ábra_chart'!$F$11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'20_ábra_chart'!$C$13:$C$22</c:f>
              <c:strCache>
                <c:ptCount val="10"/>
                <c:pt idx="0">
                  <c:v>2012</c:v>
                </c:pt>
                <c:pt idx="1">
                  <c:v>2013</c:v>
                </c:pt>
                <c:pt idx="2">
                  <c:v>2014</c:v>
                </c:pt>
                <c:pt idx="3">
                  <c:v>2015</c:v>
                </c:pt>
                <c:pt idx="4">
                  <c:v>2016</c:v>
                </c:pt>
                <c:pt idx="5">
                  <c:v>2017</c:v>
                </c:pt>
                <c:pt idx="6">
                  <c:v>2018</c:v>
                </c:pt>
                <c:pt idx="7">
                  <c:v>2019 H1</c:v>
                </c:pt>
                <c:pt idx="8">
                  <c:v>2019</c:v>
                </c:pt>
                <c:pt idx="9">
                  <c:v>2020 H1</c:v>
                </c:pt>
              </c:strCache>
            </c:strRef>
          </c:cat>
          <c:val>
            <c:numRef>
              <c:f>'20_ábra_chart'!$F$13:$F$22</c:f>
              <c:numCache>
                <c:formatCode>0</c:formatCode>
                <c:ptCount val="10"/>
                <c:pt idx="0">
                  <c:v>45.936</c:v>
                </c:pt>
                <c:pt idx="1">
                  <c:v>40.445</c:v>
                </c:pt>
                <c:pt idx="2">
                  <c:v>64.95</c:v>
                </c:pt>
                <c:pt idx="3">
                  <c:v>44.87</c:v>
                </c:pt>
                <c:pt idx="4">
                  <c:v>36.436</c:v>
                </c:pt>
                <c:pt idx="5">
                  <c:v>19.95</c:v>
                </c:pt>
                <c:pt idx="6">
                  <c:v>46.804000000000002</c:v>
                </c:pt>
                <c:pt idx="7">
                  <c:v>2.8489999999999998</c:v>
                </c:pt>
                <c:pt idx="8">
                  <c:v>11.893000000000001</c:v>
                </c:pt>
                <c:pt idx="9">
                  <c:v>11.566000000000001</c:v>
                </c:pt>
              </c:numCache>
            </c:numRef>
          </c:val>
          <c:extLst>
            <c:ext xmlns:c16="http://schemas.microsoft.com/office/drawing/2014/chart" uri="{C3380CC4-5D6E-409C-BE32-E72D297353CC}">
              <c16:uniqueId val="{00000001-C999-4C60-894F-67CB037D1388}"/>
            </c:ext>
          </c:extLst>
        </c:ser>
        <c:ser>
          <c:idx val="2"/>
          <c:order val="2"/>
          <c:tx>
            <c:strRef>
              <c:f>'20_ábra_chart'!$G$11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'20_ábra_chart'!$C$13:$C$22</c:f>
              <c:strCache>
                <c:ptCount val="10"/>
                <c:pt idx="0">
                  <c:v>2012</c:v>
                </c:pt>
                <c:pt idx="1">
                  <c:v>2013</c:v>
                </c:pt>
                <c:pt idx="2">
                  <c:v>2014</c:v>
                </c:pt>
                <c:pt idx="3">
                  <c:v>2015</c:v>
                </c:pt>
                <c:pt idx="4">
                  <c:v>2016</c:v>
                </c:pt>
                <c:pt idx="5">
                  <c:v>2017</c:v>
                </c:pt>
                <c:pt idx="6">
                  <c:v>2018</c:v>
                </c:pt>
                <c:pt idx="7">
                  <c:v>2019 H1</c:v>
                </c:pt>
                <c:pt idx="8">
                  <c:v>2019</c:v>
                </c:pt>
                <c:pt idx="9">
                  <c:v>2020 H1</c:v>
                </c:pt>
              </c:strCache>
            </c:strRef>
          </c:cat>
          <c:val>
            <c:numRef>
              <c:f>'20_ábra_chart'!$G$13:$G$22</c:f>
              <c:numCache>
                <c:formatCode>0</c:formatCode>
                <c:ptCount val="10"/>
                <c:pt idx="0">
                  <c:v>65.078999999999994</c:v>
                </c:pt>
                <c:pt idx="1">
                  <c:v>86.6</c:v>
                </c:pt>
                <c:pt idx="2">
                  <c:v>133.285</c:v>
                </c:pt>
                <c:pt idx="3">
                  <c:v>109.02500000000001</c:v>
                </c:pt>
                <c:pt idx="4">
                  <c:v>84.572999999999993</c:v>
                </c:pt>
                <c:pt idx="5">
                  <c:v>133.98500000000001</c:v>
                </c:pt>
                <c:pt idx="6">
                  <c:v>93.003</c:v>
                </c:pt>
                <c:pt idx="7">
                  <c:v>83.203999999999994</c:v>
                </c:pt>
                <c:pt idx="8">
                  <c:v>97.122</c:v>
                </c:pt>
                <c:pt idx="9">
                  <c:v>99.932000000000002</c:v>
                </c:pt>
              </c:numCache>
            </c:numRef>
          </c:val>
          <c:extLst>
            <c:ext xmlns:c16="http://schemas.microsoft.com/office/drawing/2014/chart" uri="{C3380CC4-5D6E-409C-BE32-E72D297353CC}">
              <c16:uniqueId val="{00000002-C999-4C60-894F-67CB037D1388}"/>
            </c:ext>
          </c:extLst>
        </c:ser>
        <c:ser>
          <c:idx val="3"/>
          <c:order val="3"/>
          <c:tx>
            <c:strRef>
              <c:f>'20_ábra_chart'!$H$11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'20_ábra_chart'!$C$13:$C$22</c:f>
              <c:strCache>
                <c:ptCount val="10"/>
                <c:pt idx="0">
                  <c:v>2012</c:v>
                </c:pt>
                <c:pt idx="1">
                  <c:v>2013</c:v>
                </c:pt>
                <c:pt idx="2">
                  <c:v>2014</c:v>
                </c:pt>
                <c:pt idx="3">
                  <c:v>2015</c:v>
                </c:pt>
                <c:pt idx="4">
                  <c:v>2016</c:v>
                </c:pt>
                <c:pt idx="5">
                  <c:v>2017</c:v>
                </c:pt>
                <c:pt idx="6">
                  <c:v>2018</c:v>
                </c:pt>
                <c:pt idx="7">
                  <c:v>2019 H1</c:v>
                </c:pt>
                <c:pt idx="8">
                  <c:v>2019</c:v>
                </c:pt>
                <c:pt idx="9">
                  <c:v>2020 H1</c:v>
                </c:pt>
              </c:strCache>
            </c:strRef>
          </c:cat>
          <c:val>
            <c:numRef>
              <c:f>'20_ábra_chart'!$H$13:$H$22</c:f>
              <c:numCache>
                <c:formatCode>0</c:formatCode>
                <c:ptCount val="10"/>
                <c:pt idx="0">
                  <c:v>196.65199999999999</c:v>
                </c:pt>
                <c:pt idx="1">
                  <c:v>85.882999999999996</c:v>
                </c:pt>
                <c:pt idx="2">
                  <c:v>164.36</c:v>
                </c:pt>
                <c:pt idx="3">
                  <c:v>178.565</c:v>
                </c:pt>
                <c:pt idx="4">
                  <c:v>221.71299999999999</c:v>
                </c:pt>
                <c:pt idx="5">
                  <c:v>344.24200000000002</c:v>
                </c:pt>
                <c:pt idx="6">
                  <c:v>206.642</c:v>
                </c:pt>
                <c:pt idx="7">
                  <c:v>67.006</c:v>
                </c:pt>
                <c:pt idx="8">
                  <c:v>230.06299999999999</c:v>
                </c:pt>
                <c:pt idx="9">
                  <c:v>127.075</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strRef>
              <c:f>'20_ábra_chart'!$C$13:$C$21</c:f>
              <c:strCache>
                <c:ptCount val="9"/>
                <c:pt idx="0">
                  <c:v>2012</c:v>
                </c:pt>
                <c:pt idx="1">
                  <c:v>2013</c:v>
                </c:pt>
                <c:pt idx="2">
                  <c:v>2014</c:v>
                </c:pt>
                <c:pt idx="3">
                  <c:v>2015</c:v>
                </c:pt>
                <c:pt idx="4">
                  <c:v>2016</c:v>
                </c:pt>
                <c:pt idx="5">
                  <c:v>2017</c:v>
                </c:pt>
                <c:pt idx="6">
                  <c:v>2018</c:v>
                </c:pt>
                <c:pt idx="7">
                  <c:v>2019 H1</c:v>
                </c:pt>
                <c:pt idx="8">
                  <c:v>2019</c:v>
                </c:pt>
              </c:strCache>
            </c:strRef>
          </c:cat>
          <c:val>
            <c:numLit>
              <c:formatCode>General</c:formatCode>
              <c:ptCount val="1"/>
              <c:pt idx="0">
                <c:v>0</c:v>
              </c:pt>
            </c:numLit>
          </c:val>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r>
                  <a:rPr lang="hu-HU" baseline="0"/>
                  <a:t> sq. m.</a:t>
                </a:r>
                <a:endParaRPr lang="hu-HU"/>
              </a:p>
            </c:rich>
          </c:tx>
          <c:layout>
            <c:manualLayout>
              <c:xMode val="edge"/>
              <c:yMode val="edge"/>
              <c:x val="0.71659879951338845"/>
              <c:y val="2.41421845767973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9702931718219951"/>
        </c:manualLayout>
      </c:layout>
      <c:barChart>
        <c:barDir val="col"/>
        <c:grouping val="stacked"/>
        <c:varyColors val="0"/>
        <c:ser>
          <c:idx val="2"/>
          <c:order val="0"/>
          <c:tx>
            <c:strRef>
              <c:f>'21_ábra_chart'!$E$14</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'21_ábra_chart'!$F$11:$L$11</c:f>
              <c:strCache>
                <c:ptCount val="7"/>
                <c:pt idx="0">
                  <c:v>2014</c:v>
                </c:pt>
                <c:pt idx="1">
                  <c:v>2015</c:v>
                </c:pt>
                <c:pt idx="2">
                  <c:v>2016</c:v>
                </c:pt>
                <c:pt idx="3">
                  <c:v>2017</c:v>
                </c:pt>
                <c:pt idx="4">
                  <c:v>2018</c:v>
                </c:pt>
                <c:pt idx="5">
                  <c:v>2019</c:v>
                </c:pt>
                <c:pt idx="6">
                  <c:v>2020 I-II.</c:v>
                </c:pt>
              </c:strCache>
            </c:strRef>
          </c:cat>
          <c:val>
            <c:numRef>
              <c:f>'21_ábra_chart'!$F$14:$L$14</c:f>
              <c:numCache>
                <c:formatCode>0</c:formatCode>
                <c:ptCount val="7"/>
                <c:pt idx="0">
                  <c:v>39</c:v>
                </c:pt>
                <c:pt idx="1">
                  <c:v>65</c:v>
                </c:pt>
                <c:pt idx="2">
                  <c:v>65</c:v>
                </c:pt>
                <c:pt idx="3">
                  <c:v>51</c:v>
                </c:pt>
                <c:pt idx="4">
                  <c:v>58.747096233672266</c:v>
                </c:pt>
                <c:pt idx="5">
                  <c:v>50.210300969651179</c:v>
                </c:pt>
                <c:pt idx="6">
                  <c:v>62.8</c:v>
                </c:pt>
              </c:numCache>
            </c:numRef>
          </c:val>
          <c:extLst>
            <c:ext xmlns:c16="http://schemas.microsoft.com/office/drawing/2014/chart" uri="{C3380CC4-5D6E-409C-BE32-E72D297353CC}">
              <c16:uniqueId val="{00000003-8529-4103-A156-E0DD82EF1195}"/>
            </c:ext>
          </c:extLst>
        </c:ser>
        <c:ser>
          <c:idx val="1"/>
          <c:order val="1"/>
          <c:tx>
            <c:strRef>
              <c:f>'21_ábra_chart'!$E$12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'21_ábra_chart'!$F$11:$L$11</c:f>
              <c:strCache>
                <c:ptCount val="7"/>
                <c:pt idx="0">
                  <c:v>2014</c:v>
                </c:pt>
                <c:pt idx="1">
                  <c:v>2015</c:v>
                </c:pt>
                <c:pt idx="2">
                  <c:v>2016</c:v>
                </c:pt>
                <c:pt idx="3">
                  <c:v>2017</c:v>
                </c:pt>
                <c:pt idx="4">
                  <c:v>2018</c:v>
                </c:pt>
                <c:pt idx="5">
                  <c:v>2019</c:v>
                </c:pt>
                <c:pt idx="6">
                  <c:v>2020 I-II.</c:v>
                </c:pt>
              </c:strCache>
            </c:strRef>
          </c:cat>
          <c:val>
            <c:numRef>
              <c:f>'21_ábra_chart'!$F$12:$L$12</c:f>
              <c:numCache>
                <c:formatCode>0</c:formatCode>
                <c:ptCount val="7"/>
                <c:pt idx="0">
                  <c:v>28.000000000000004</c:v>
                </c:pt>
                <c:pt idx="1">
                  <c:v>19</c:v>
                </c:pt>
                <c:pt idx="2">
                  <c:v>20</c:v>
                </c:pt>
                <c:pt idx="3">
                  <c:v>31</c:v>
                </c:pt>
                <c:pt idx="4">
                  <c:v>6.8311816900872087</c:v>
                </c:pt>
                <c:pt idx="5">
                  <c:v>24.849515174411284</c:v>
                </c:pt>
                <c:pt idx="6">
                  <c:v>21.6</c:v>
                </c:pt>
              </c:numCache>
            </c:numRef>
          </c:val>
          <c:extLst>
            <c:ext xmlns:c16="http://schemas.microsoft.com/office/drawing/2014/chart" uri="{C3380CC4-5D6E-409C-BE32-E72D297353CC}">
              <c16:uniqueId val="{00000001-8529-4103-A156-E0DD82EF1195}"/>
            </c:ext>
          </c:extLst>
        </c:ser>
        <c:ser>
          <c:idx val="3"/>
          <c:order val="2"/>
          <c:tx>
            <c:strRef>
              <c:f>'21_ábra_chart'!$E$15</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'21_ábra_chart'!$F$11:$L$11</c:f>
              <c:strCache>
                <c:ptCount val="7"/>
                <c:pt idx="0">
                  <c:v>2014</c:v>
                </c:pt>
                <c:pt idx="1">
                  <c:v>2015</c:v>
                </c:pt>
                <c:pt idx="2">
                  <c:v>2016</c:v>
                </c:pt>
                <c:pt idx="3">
                  <c:v>2017</c:v>
                </c:pt>
                <c:pt idx="4">
                  <c:v>2018</c:v>
                </c:pt>
                <c:pt idx="5">
                  <c:v>2019</c:v>
                </c:pt>
                <c:pt idx="6">
                  <c:v>2020 I-II.</c:v>
                </c:pt>
              </c:strCache>
            </c:strRef>
          </c:cat>
          <c:val>
            <c:numRef>
              <c:f>'21_ábra_chart'!$F$15:$L$15</c:f>
              <c:numCache>
                <c:formatCode>0</c:formatCode>
                <c:ptCount val="7"/>
                <c:pt idx="0">
                  <c:v>18</c:v>
                </c:pt>
                <c:pt idx="1">
                  <c:v>10</c:v>
                </c:pt>
                <c:pt idx="2">
                  <c:v>11</c:v>
                </c:pt>
                <c:pt idx="3">
                  <c:v>13</c:v>
                </c:pt>
                <c:pt idx="4">
                  <c:v>3.8082181347347572</c:v>
                </c:pt>
                <c:pt idx="5">
                  <c:v>18.603450447046971</c:v>
                </c:pt>
                <c:pt idx="6">
                  <c:v>8.9</c:v>
                </c:pt>
              </c:numCache>
            </c:numRef>
          </c:val>
          <c:extLst>
            <c:ext xmlns:c16="http://schemas.microsoft.com/office/drawing/2014/chart" uri="{C3380CC4-5D6E-409C-BE32-E72D297353CC}">
              <c16:uniqueId val="{00000002-8529-4103-A156-E0DD82EF1195}"/>
            </c:ext>
          </c:extLst>
        </c:ser>
        <c:ser>
          <c:idx val="5"/>
          <c:order val="3"/>
          <c:tx>
            <c:strRef>
              <c:f>'21_ábra_chart'!$E$16</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'21_ábra_chart'!$F$11:$L$11</c:f>
              <c:strCache>
                <c:ptCount val="7"/>
                <c:pt idx="0">
                  <c:v>2014</c:v>
                </c:pt>
                <c:pt idx="1">
                  <c:v>2015</c:v>
                </c:pt>
                <c:pt idx="2">
                  <c:v>2016</c:v>
                </c:pt>
                <c:pt idx="3">
                  <c:v>2017</c:v>
                </c:pt>
                <c:pt idx="4">
                  <c:v>2018</c:v>
                </c:pt>
                <c:pt idx="5">
                  <c:v>2019</c:v>
                </c:pt>
                <c:pt idx="6">
                  <c:v>2020 I-II.</c:v>
                </c:pt>
              </c:strCache>
            </c:strRef>
          </c:cat>
          <c:val>
            <c:numRef>
              <c:f>'21_ábra_chart'!$F$16:$L$16</c:f>
              <c:numCache>
                <c:formatCode>0</c:formatCode>
                <c:ptCount val="7"/>
                <c:pt idx="0">
                  <c:v>10</c:v>
                </c:pt>
                <c:pt idx="1">
                  <c:v>2</c:v>
                </c:pt>
                <c:pt idx="2">
                  <c:v>0</c:v>
                </c:pt>
                <c:pt idx="3">
                  <c:v>1</c:v>
                </c:pt>
                <c:pt idx="4">
                  <c:v>1.051068205186793</c:v>
                </c:pt>
                <c:pt idx="5">
                  <c:v>2.6147000797548587</c:v>
                </c:pt>
                <c:pt idx="6">
                  <c:v>4.5</c:v>
                </c:pt>
              </c:numCache>
            </c:numRef>
          </c:val>
          <c:extLst>
            <c:ext xmlns:c16="http://schemas.microsoft.com/office/drawing/2014/chart" uri="{C3380CC4-5D6E-409C-BE32-E72D297353CC}">
              <c16:uniqueId val="{00000002-EE9D-4C60-AE68-7340428B0B4F}"/>
            </c:ext>
          </c:extLst>
        </c:ser>
        <c:ser>
          <c:idx val="0"/>
          <c:order val="4"/>
          <c:tx>
            <c:strRef>
              <c:f>'21_ábra_chart'!$E$13</c:f>
              <c:strCache>
                <c:ptCount val="1"/>
                <c:pt idx="0">
                  <c:v>E-kereskedelem</c:v>
                </c:pt>
              </c:strCache>
            </c:strRef>
          </c:tx>
          <c:spPr>
            <a:solidFill>
              <a:srgbClr val="DA8E1B"/>
            </a:solidFill>
            <a:ln>
              <a:solidFill>
                <a:sysClr val="windowText" lastClr="000000">
                  <a:lumMod val="100000"/>
                </a:sysClr>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E-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14-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9-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D-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0F-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10-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'21_ábra_chart'!$F$11:$L$11</c:f>
              <c:strCache>
                <c:ptCount val="7"/>
                <c:pt idx="0">
                  <c:v>2014</c:v>
                </c:pt>
                <c:pt idx="1">
                  <c:v>2015</c:v>
                </c:pt>
                <c:pt idx="2">
                  <c:v>2016</c:v>
                </c:pt>
                <c:pt idx="3">
                  <c:v>2017</c:v>
                </c:pt>
                <c:pt idx="4">
                  <c:v>2018</c:v>
                </c:pt>
                <c:pt idx="5">
                  <c:v>2019</c:v>
                </c:pt>
                <c:pt idx="6">
                  <c:v>2020 I-II.</c:v>
                </c:pt>
              </c:strCache>
            </c:strRef>
          </c:cat>
          <c:val>
            <c:numRef>
              <c:f>'21_ábra_chart'!$F$13:$L$13</c:f>
              <c:numCache>
                <c:formatCode>0</c:formatCode>
                <c:ptCount val="7"/>
                <c:pt idx="0">
                  <c:v>4</c:v>
                </c:pt>
                <c:pt idx="1">
                  <c:v>1</c:v>
                </c:pt>
                <c:pt idx="2">
                  <c:v>2</c:v>
                </c:pt>
                <c:pt idx="3">
                  <c:v>1</c:v>
                </c:pt>
                <c:pt idx="4">
                  <c:v>1.3701968848775659</c:v>
                </c:pt>
                <c:pt idx="5">
                  <c:v>0</c:v>
                </c:pt>
                <c:pt idx="6">
                  <c:v>0</c:v>
                </c:pt>
              </c:numCache>
            </c:numRef>
          </c:val>
          <c:extLst>
            <c:ext xmlns:c16="http://schemas.microsoft.com/office/drawing/2014/chart" uri="{C3380CC4-5D6E-409C-BE32-E72D297353CC}">
              <c16:uniqueId val="{00000000-8529-4103-A156-E0DD82EF1195}"/>
            </c:ext>
          </c:extLst>
        </c:ser>
        <c:ser>
          <c:idx val="6"/>
          <c:order val="5"/>
          <c:tx>
            <c:strRef>
              <c:f>'21_ábra_chart'!$E$17</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15-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'21_ábra_chart'!$F$11:$L$11</c:f>
              <c:strCache>
                <c:ptCount val="7"/>
                <c:pt idx="0">
                  <c:v>2014</c:v>
                </c:pt>
                <c:pt idx="1">
                  <c:v>2015</c:v>
                </c:pt>
                <c:pt idx="2">
                  <c:v>2016</c:v>
                </c:pt>
                <c:pt idx="3">
                  <c:v>2017</c:v>
                </c:pt>
                <c:pt idx="4">
                  <c:v>2018</c:v>
                </c:pt>
                <c:pt idx="5">
                  <c:v>2019</c:v>
                </c:pt>
                <c:pt idx="6">
                  <c:v>2020 I-II.</c:v>
                </c:pt>
              </c:strCache>
            </c:strRef>
          </c:cat>
          <c:val>
            <c:numRef>
              <c:f>'21_ábra_chart'!$F$17:$L$17</c:f>
              <c:numCache>
                <c:formatCode>0</c:formatCode>
                <c:ptCount val="7"/>
                <c:pt idx="0">
                  <c:v>1</c:v>
                </c:pt>
                <c:pt idx="1">
                  <c:v>3</c:v>
                </c:pt>
                <c:pt idx="2">
                  <c:v>2</c:v>
                </c:pt>
                <c:pt idx="3">
                  <c:v>3</c:v>
                </c:pt>
                <c:pt idx="4">
                  <c:v>27.166304885943866</c:v>
                </c:pt>
                <c:pt idx="5">
                  <c:v>0.78411619023632628</c:v>
                </c:pt>
                <c:pt idx="6">
                  <c:v>1.5</c:v>
                </c:pt>
              </c:numCache>
            </c:numRef>
          </c:val>
          <c:extLst>
            <c:ext xmlns:c16="http://schemas.microsoft.com/office/drawing/2014/chart" uri="{C3380CC4-5D6E-409C-BE32-E72D297353CC}">
              <c16:uniqueId val="{00000003-EE9D-4C60-AE68-7340428B0B4F}"/>
            </c:ext>
          </c:extLst>
        </c:ser>
        <c:ser>
          <c:idx val="7"/>
          <c:order val="6"/>
          <c:tx>
            <c:strRef>
              <c:f>'21_ábra_chart'!$E$18</c:f>
              <c:strCache>
                <c:ptCount val="1"/>
                <c:pt idx="0">
                  <c:v>Információ, technológia</c:v>
                </c:pt>
              </c:strCache>
            </c:strRef>
          </c:tx>
          <c:spPr>
            <a:solidFill>
              <a:srgbClr val="F6A800"/>
            </a:solidFill>
            <a:ln>
              <a:solidFill>
                <a:schemeClr val="tx1"/>
              </a:solidFill>
            </a:ln>
            <a:effectLst/>
          </c:spPr>
          <c:invertIfNegative val="0"/>
          <c:cat>
            <c:strRef>
              <c:f>'21_ábra_chart'!$F$11:$L$11</c:f>
              <c:strCache>
                <c:ptCount val="7"/>
                <c:pt idx="0">
                  <c:v>2014</c:v>
                </c:pt>
                <c:pt idx="1">
                  <c:v>2015</c:v>
                </c:pt>
                <c:pt idx="2">
                  <c:v>2016</c:v>
                </c:pt>
                <c:pt idx="3">
                  <c:v>2017</c:v>
                </c:pt>
                <c:pt idx="4">
                  <c:v>2018</c:v>
                </c:pt>
                <c:pt idx="5">
                  <c:v>2019</c:v>
                </c:pt>
                <c:pt idx="6">
                  <c:v>2020 I-II.</c:v>
                </c:pt>
              </c:strCache>
            </c:strRef>
          </c:cat>
          <c:val>
            <c:numRef>
              <c:f>'21_ábra_chart'!$F$18:$L$18</c:f>
              <c:numCache>
                <c:formatCode>0</c:formatCode>
                <c:ptCount val="7"/>
                <c:pt idx="0">
                  <c:v>0</c:v>
                </c:pt>
                <c:pt idx="1">
                  <c:v>0</c:v>
                </c:pt>
                <c:pt idx="2">
                  <c:v>0</c:v>
                </c:pt>
                <c:pt idx="3">
                  <c:v>0</c:v>
                </c:pt>
                <c:pt idx="4">
                  <c:v>1.0259339654975437</c:v>
                </c:pt>
                <c:pt idx="5">
                  <c:v>0.37190949922343952</c:v>
                </c:pt>
                <c:pt idx="6">
                  <c:v>0.6</c:v>
                </c:pt>
              </c:numCache>
            </c:numRef>
          </c:val>
          <c:extLst>
            <c:ext xmlns:c16="http://schemas.microsoft.com/office/drawing/2014/chart" uri="{C3380CC4-5D6E-409C-BE32-E72D297353CC}">
              <c16:uniqueId val="{00000004-EE9D-4C60-AE68-7340428B0B4F}"/>
            </c:ext>
          </c:extLst>
        </c:ser>
        <c:ser>
          <c:idx val="8"/>
          <c:order val="7"/>
          <c:tx>
            <c:strRef>
              <c:f>'21_ábra_chart'!$E$19</c:f>
              <c:strCache>
                <c:ptCount val="1"/>
                <c:pt idx="0">
                  <c:v>Kutatás, fejlesztés</c:v>
                </c:pt>
              </c:strCache>
            </c:strRef>
          </c:tx>
          <c:spPr>
            <a:solidFill>
              <a:srgbClr val="2B6068"/>
            </a:solidFill>
            <a:ln>
              <a:solidFill>
                <a:schemeClr val="tx1"/>
              </a:solidFill>
            </a:ln>
            <a:effectLst/>
          </c:spPr>
          <c:invertIfNegative val="0"/>
          <c:cat>
            <c:strRef>
              <c:f>'21_ábra_chart'!$F$11:$L$11</c:f>
              <c:strCache>
                <c:ptCount val="7"/>
                <c:pt idx="0">
                  <c:v>2014</c:v>
                </c:pt>
                <c:pt idx="1">
                  <c:v>2015</c:v>
                </c:pt>
                <c:pt idx="2">
                  <c:v>2016</c:v>
                </c:pt>
                <c:pt idx="3">
                  <c:v>2017</c:v>
                </c:pt>
                <c:pt idx="4">
                  <c:v>2018</c:v>
                </c:pt>
                <c:pt idx="5">
                  <c:v>2019</c:v>
                </c:pt>
                <c:pt idx="6">
                  <c:v>2020 I-II.</c:v>
                </c:pt>
              </c:strCache>
            </c:strRef>
          </c:cat>
          <c:val>
            <c:numRef>
              <c:f>'21_ábra_chart'!$F$19:$L$19</c:f>
              <c:numCache>
                <c:formatCode>0</c:formatCode>
                <c:ptCount val="7"/>
                <c:pt idx="0">
                  <c:v>0</c:v>
                </c:pt>
                <c:pt idx="1">
                  <c:v>0</c:v>
                </c:pt>
                <c:pt idx="2">
                  <c:v>0</c:v>
                </c:pt>
                <c:pt idx="3">
                  <c:v>0</c:v>
                </c:pt>
                <c:pt idx="4">
                  <c:v>0</c:v>
                </c:pt>
                <c:pt idx="5">
                  <c:v>2.5660076396759433</c:v>
                </c:pt>
                <c:pt idx="6">
                  <c:v>0</c:v>
                </c:pt>
              </c:numCache>
            </c:numRef>
          </c:val>
          <c:extLst>
            <c:ext xmlns:c16="http://schemas.microsoft.com/office/drawing/2014/chart" uri="{C3380CC4-5D6E-409C-BE32-E72D297353CC}">
              <c16:uniqueId val="{00000005-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8"/>
          <c:tx>
            <c:v>fikt</c:v>
          </c:tx>
          <c:spPr>
            <a:solidFill>
              <a:schemeClr val="accent5"/>
            </a:solidFill>
            <a:ln>
              <a:noFill/>
            </a:ln>
            <a:effectLst/>
          </c:spPr>
          <c:invertIfNegative val="0"/>
          <c:cat>
            <c:strRef>
              <c:f>'21_ábra_chart'!$F$11:$L$11</c:f>
              <c:strCache>
                <c:ptCount val="7"/>
                <c:pt idx="0">
                  <c:v>2014</c:v>
                </c:pt>
                <c:pt idx="1">
                  <c:v>2015</c:v>
                </c:pt>
                <c:pt idx="2">
                  <c:v>2016</c:v>
                </c:pt>
                <c:pt idx="3">
                  <c:v>2017</c:v>
                </c:pt>
                <c:pt idx="4">
                  <c:v>2018</c:v>
                </c:pt>
                <c:pt idx="5">
                  <c:v>2019</c:v>
                </c:pt>
                <c:pt idx="6">
                  <c:v>2020 I-II.</c:v>
                </c:pt>
              </c:strCache>
            </c:str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6.4175035971743202E-3"/>
          <c:y val="0.83653313905099513"/>
          <c:w val="0.98226734054937348"/>
          <c:h val="0.1514908107861399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'2_ábra_chart'!$H$10</c:f>
              <c:strCache>
                <c:ptCount val="1"/>
                <c:pt idx="0">
                  <c:v>ICT</c:v>
                </c:pt>
              </c:strCache>
            </c:strRef>
          </c:tx>
          <c:spPr>
            <a:ln w="31750" cap="rnd">
              <a:solidFill>
                <a:schemeClr val="accent1"/>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'2_ábra_chart'!$H$12:$H$93</c:f>
              <c:numCache>
                <c:formatCode>#\ ##0.0</c:formatCode>
                <c:ptCount val="82"/>
                <c:pt idx="0">
                  <c:v>54.855451115820905</c:v>
                </c:pt>
                <c:pt idx="1">
                  <c:v>55.776258899216145</c:v>
                </c:pt>
                <c:pt idx="2">
                  <c:v>57.309214784313944</c:v>
                </c:pt>
                <c:pt idx="3">
                  <c:v>54.701606080757337</c:v>
                </c:pt>
                <c:pt idx="4">
                  <c:v>56.643091638797074</c:v>
                </c:pt>
                <c:pt idx="5">
                  <c:v>58.829242515204719</c:v>
                </c:pt>
                <c:pt idx="6">
                  <c:v>60.63433604636036</c:v>
                </c:pt>
                <c:pt idx="7">
                  <c:v>62.146930088582096</c:v>
                </c:pt>
                <c:pt idx="8">
                  <c:v>65.636562112912884</c:v>
                </c:pt>
                <c:pt idx="9">
                  <c:v>67.553807381814451</c:v>
                </c:pt>
                <c:pt idx="10">
                  <c:v>69.35437605899763</c:v>
                </c:pt>
                <c:pt idx="11">
                  <c:v>71.49721761881176</c:v>
                </c:pt>
                <c:pt idx="12">
                  <c:v>73.745100431557958</c:v>
                </c:pt>
                <c:pt idx="13">
                  <c:v>75.266097774014256</c:v>
                </c:pt>
                <c:pt idx="14">
                  <c:v>76.752512303966753</c:v>
                </c:pt>
                <c:pt idx="15">
                  <c:v>77.415403410931887</c:v>
                </c:pt>
                <c:pt idx="16">
                  <c:v>76.692073183048919</c:v>
                </c:pt>
                <c:pt idx="17">
                  <c:v>77.821024249177242</c:v>
                </c:pt>
                <c:pt idx="18">
                  <c:v>77.829750753266978</c:v>
                </c:pt>
                <c:pt idx="19">
                  <c:v>79.091538603872465</c:v>
                </c:pt>
                <c:pt idx="20">
                  <c:v>81.269609383900729</c:v>
                </c:pt>
                <c:pt idx="21">
                  <c:v>81.991323592507811</c:v>
                </c:pt>
                <c:pt idx="22">
                  <c:v>84.217551746957241</c:v>
                </c:pt>
                <c:pt idx="23">
                  <c:v>85.846499177042176</c:v>
                </c:pt>
                <c:pt idx="24">
                  <c:v>86.147725170065826</c:v>
                </c:pt>
                <c:pt idx="25">
                  <c:v>87.552369124658924</c:v>
                </c:pt>
                <c:pt idx="26">
                  <c:v>88.394961575101675</c:v>
                </c:pt>
                <c:pt idx="27">
                  <c:v>89.03425880063898</c:v>
                </c:pt>
                <c:pt idx="28">
                  <c:v>90.170320351581154</c:v>
                </c:pt>
                <c:pt idx="29">
                  <c:v>91.322218891426928</c:v>
                </c:pt>
                <c:pt idx="30">
                  <c:v>91.706185071375529</c:v>
                </c:pt>
                <c:pt idx="31">
                  <c:v>92.645092270660598</c:v>
                </c:pt>
                <c:pt idx="32">
                  <c:v>92.223311239656468</c:v>
                </c:pt>
                <c:pt idx="33">
                  <c:v>92.874890211690442</c:v>
                </c:pt>
                <c:pt idx="34">
                  <c:v>93.471524528344574</c:v>
                </c:pt>
                <c:pt idx="35">
                  <c:v>94.608232486997096</c:v>
                </c:pt>
                <c:pt idx="36">
                  <c:v>97.810536284076804</c:v>
                </c:pt>
                <c:pt idx="37">
                  <c:v>98.831860466431635</c:v>
                </c:pt>
                <c:pt idx="38">
                  <c:v>99.907159692600814</c:v>
                </c:pt>
                <c:pt idx="39">
                  <c:v>99.704510875405717</c:v>
                </c:pt>
                <c:pt idx="40">
                  <c:v>99.153125098476167</c:v>
                </c:pt>
                <c:pt idx="41">
                  <c:v>99.226169169745859</c:v>
                </c:pt>
                <c:pt idx="42">
                  <c:v>100.11304054834767</c:v>
                </c:pt>
                <c:pt idx="43">
                  <c:v>101.5076651834303</c:v>
                </c:pt>
                <c:pt idx="44">
                  <c:v>102.61011353343423</c:v>
                </c:pt>
                <c:pt idx="45">
                  <c:v>103.78883799325958</c:v>
                </c:pt>
                <c:pt idx="46">
                  <c:v>104.61914869720566</c:v>
                </c:pt>
                <c:pt idx="47">
                  <c:v>105.17667534738355</c:v>
                </c:pt>
                <c:pt idx="48">
                  <c:v>105.39095950336497</c:v>
                </c:pt>
                <c:pt idx="49">
                  <c:v>105.49632396015221</c:v>
                </c:pt>
                <c:pt idx="50">
                  <c:v>105.76910801392039</c:v>
                </c:pt>
                <c:pt idx="51">
                  <c:v>106.16761836735189</c:v>
                </c:pt>
                <c:pt idx="52">
                  <c:v>107.32856661514259</c:v>
                </c:pt>
                <c:pt idx="53">
                  <c:v>108.39643215264272</c:v>
                </c:pt>
                <c:pt idx="54">
                  <c:v>109.69959009671066</c:v>
                </c:pt>
                <c:pt idx="55">
                  <c:v>111.24870617456726</c:v>
                </c:pt>
                <c:pt idx="56">
                  <c:v>112.69795226117456</c:v>
                </c:pt>
                <c:pt idx="57">
                  <c:v>113.83886186994438</c:v>
                </c:pt>
                <c:pt idx="58">
                  <c:v>114.74835751840848</c:v>
                </c:pt>
                <c:pt idx="59">
                  <c:v>115.37181775504217</c:v>
                </c:pt>
                <c:pt idx="60">
                  <c:v>114.61196549152439</c:v>
                </c:pt>
                <c:pt idx="61">
                  <c:v>114.92321080405847</c:v>
                </c:pt>
                <c:pt idx="62">
                  <c:v>115.78616509737729</c:v>
                </c:pt>
                <c:pt idx="63">
                  <c:v>116.63457521721318</c:v>
                </c:pt>
                <c:pt idx="64">
                  <c:v>118.12228256258641</c:v>
                </c:pt>
                <c:pt idx="65">
                  <c:v>119.97424065274251</c:v>
                </c:pt>
                <c:pt idx="66">
                  <c:v>121.83072359687105</c:v>
                </c:pt>
                <c:pt idx="67">
                  <c:v>124.82003605339006</c:v>
                </c:pt>
                <c:pt idx="68">
                  <c:v>127.88239258117871</c:v>
                </c:pt>
                <c:pt idx="69">
                  <c:v>132.96606601923548</c:v>
                </c:pt>
                <c:pt idx="70">
                  <c:v>137.84547462082128</c:v>
                </c:pt>
                <c:pt idx="71">
                  <c:v>140.84965445467833</c:v>
                </c:pt>
                <c:pt idx="72">
                  <c:v>146.28174164861437</c:v>
                </c:pt>
                <c:pt idx="73">
                  <c:v>148.64371542223756</c:v>
                </c:pt>
                <c:pt idx="74">
                  <c:v>150.58132253401519</c:v>
                </c:pt>
                <c:pt idx="75">
                  <c:v>153.85731681007491</c:v>
                </c:pt>
                <c:pt idx="76">
                  <c:v>155.16015155028768</c:v>
                </c:pt>
                <c:pt idx="77">
                  <c:v>157.57900920242176</c:v>
                </c:pt>
                <c:pt idx="78">
                  <c:v>160.56702884352006</c:v>
                </c:pt>
                <c:pt idx="79">
                  <c:v>163.59803459735667</c:v>
                </c:pt>
                <c:pt idx="80">
                  <c:v>167.03175235474208</c:v>
                </c:pt>
                <c:pt idx="81">
                  <c:v>155.04864622025212</c:v>
                </c:pt>
              </c:numCache>
            </c:numRef>
          </c:val>
          <c:smooth val="0"/>
          <c:extLst>
            <c:ext xmlns:c16="http://schemas.microsoft.com/office/drawing/2014/chart" uri="{C3380CC4-5D6E-409C-BE32-E72D297353CC}">
              <c16:uniqueId val="{00000000-5E4B-4A20-91DA-99ECCAF76098}"/>
            </c:ext>
          </c:extLst>
        </c:ser>
        <c:ser>
          <c:idx val="1"/>
          <c:order val="1"/>
          <c:tx>
            <c:strRef>
              <c:f>'2_ábra_chart'!$I$10</c:f>
              <c:strCache>
                <c:ptCount val="1"/>
                <c:pt idx="0">
                  <c:v>Financial services</c:v>
                </c:pt>
              </c:strCache>
            </c:strRef>
          </c:tx>
          <c:spPr>
            <a:ln w="31750" cap="rnd">
              <a:solidFill>
                <a:schemeClr val="tx2"/>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'2_ábra_chart'!$I$12:$I$93</c:f>
              <c:numCache>
                <c:formatCode>#\ ##0.0</c:formatCode>
                <c:ptCount val="82"/>
                <c:pt idx="0">
                  <c:v>82.413069146565135</c:v>
                </c:pt>
                <c:pt idx="1">
                  <c:v>84.328797514657197</c:v>
                </c:pt>
                <c:pt idx="2">
                  <c:v>86.210498735891491</c:v>
                </c:pt>
                <c:pt idx="3">
                  <c:v>88.438596312137818</c:v>
                </c:pt>
                <c:pt idx="4">
                  <c:v>83.069452809451377</c:v>
                </c:pt>
                <c:pt idx="5">
                  <c:v>84.903856296553386</c:v>
                </c:pt>
                <c:pt idx="6">
                  <c:v>86.66918467553414</c:v>
                </c:pt>
                <c:pt idx="7">
                  <c:v>88.362375503176438</c:v>
                </c:pt>
                <c:pt idx="8">
                  <c:v>89.713933776366787</c:v>
                </c:pt>
                <c:pt idx="9">
                  <c:v>91.170295661879038</c:v>
                </c:pt>
                <c:pt idx="10">
                  <c:v>92.715808672158644</c:v>
                </c:pt>
                <c:pt idx="11">
                  <c:v>93.93023754351222</c:v>
                </c:pt>
                <c:pt idx="12">
                  <c:v>95.845625640135694</c:v>
                </c:pt>
                <c:pt idx="13">
                  <c:v>97.317640013202535</c:v>
                </c:pt>
                <c:pt idx="14">
                  <c:v>98.673621815484395</c:v>
                </c:pt>
                <c:pt idx="15">
                  <c:v>100.45290132467683</c:v>
                </c:pt>
                <c:pt idx="16">
                  <c:v>101.47881980243838</c:v>
                </c:pt>
                <c:pt idx="17">
                  <c:v>102.98554186530014</c:v>
                </c:pt>
                <c:pt idx="18">
                  <c:v>104.37691190031406</c:v>
                </c:pt>
                <c:pt idx="19">
                  <c:v>105.28101319232483</c:v>
                </c:pt>
                <c:pt idx="20">
                  <c:v>106.43351265639727</c:v>
                </c:pt>
                <c:pt idx="21">
                  <c:v>106.97726646318432</c:v>
                </c:pt>
                <c:pt idx="22">
                  <c:v>107.29065648574432</c:v>
                </c:pt>
                <c:pt idx="23">
                  <c:v>107.68230894607717</c:v>
                </c:pt>
                <c:pt idx="24">
                  <c:v>108.03006638696353</c:v>
                </c:pt>
                <c:pt idx="25">
                  <c:v>108.37101839847831</c:v>
                </c:pt>
                <c:pt idx="26">
                  <c:v>109.29519570713515</c:v>
                </c:pt>
                <c:pt idx="27">
                  <c:v>110.13974949214483</c:v>
                </c:pt>
                <c:pt idx="28">
                  <c:v>104.60999785628975</c:v>
                </c:pt>
                <c:pt idx="29">
                  <c:v>105.46544032829391</c:v>
                </c:pt>
                <c:pt idx="30">
                  <c:v>105.59372267194769</c:v>
                </c:pt>
                <c:pt idx="31">
                  <c:v>105.62400683265109</c:v>
                </c:pt>
                <c:pt idx="32">
                  <c:v>105.62332628971393</c:v>
                </c:pt>
                <c:pt idx="33">
                  <c:v>105.45421136983084</c:v>
                </c:pt>
                <c:pt idx="34">
                  <c:v>105.44468376871068</c:v>
                </c:pt>
                <c:pt idx="35">
                  <c:v>105.5811326276103</c:v>
                </c:pt>
                <c:pt idx="36">
                  <c:v>105.89758509338752</c:v>
                </c:pt>
                <c:pt idx="37">
                  <c:v>106.08371358669947</c:v>
                </c:pt>
                <c:pt idx="38">
                  <c:v>106.36954162030467</c:v>
                </c:pt>
                <c:pt idx="39">
                  <c:v>106.59105834634872</c:v>
                </c:pt>
                <c:pt idx="40">
                  <c:v>100.74621533059074</c:v>
                </c:pt>
                <c:pt idx="41">
                  <c:v>100.4396307374023</c:v>
                </c:pt>
                <c:pt idx="42">
                  <c:v>99.899619916769595</c:v>
                </c:pt>
                <c:pt idx="43">
                  <c:v>98.914534015237351</c:v>
                </c:pt>
                <c:pt idx="44">
                  <c:v>98.109791992051257</c:v>
                </c:pt>
                <c:pt idx="45">
                  <c:v>97.274085265224599</c:v>
                </c:pt>
                <c:pt idx="46">
                  <c:v>96.34854687069344</c:v>
                </c:pt>
                <c:pt idx="47">
                  <c:v>95.706794880956025</c:v>
                </c:pt>
                <c:pt idx="48">
                  <c:v>94.842505350768846</c:v>
                </c:pt>
                <c:pt idx="49">
                  <c:v>93.908119898054665</c:v>
                </c:pt>
                <c:pt idx="50">
                  <c:v>93.066288284793615</c:v>
                </c:pt>
                <c:pt idx="51">
                  <c:v>92.088348084101497</c:v>
                </c:pt>
                <c:pt idx="52">
                  <c:v>91.110067611940806</c:v>
                </c:pt>
                <c:pt idx="53">
                  <c:v>90.441434176185766</c:v>
                </c:pt>
                <c:pt idx="54">
                  <c:v>89.663573599017298</c:v>
                </c:pt>
                <c:pt idx="55">
                  <c:v>89.126965493070372</c:v>
                </c:pt>
                <c:pt idx="56">
                  <c:v>88.849984517648181</c:v>
                </c:pt>
                <c:pt idx="57">
                  <c:v>88.534552866276712</c:v>
                </c:pt>
                <c:pt idx="58">
                  <c:v>88.6168985616725</c:v>
                </c:pt>
                <c:pt idx="59">
                  <c:v>88.73667411861183</c:v>
                </c:pt>
                <c:pt idx="60">
                  <c:v>89.032370024805786</c:v>
                </c:pt>
                <c:pt idx="61">
                  <c:v>89.345079504428639</c:v>
                </c:pt>
                <c:pt idx="62">
                  <c:v>89.347121133240108</c:v>
                </c:pt>
                <c:pt idx="63">
                  <c:v>89.566936501941257</c:v>
                </c:pt>
                <c:pt idx="64">
                  <c:v>89.434911172133127</c:v>
                </c:pt>
                <c:pt idx="65">
                  <c:v>89.767696668402053</c:v>
                </c:pt>
                <c:pt idx="66">
                  <c:v>90.661930087824061</c:v>
                </c:pt>
                <c:pt idx="67">
                  <c:v>91.63850920264187</c:v>
                </c:pt>
                <c:pt idx="68">
                  <c:v>93.3647063627362</c:v>
                </c:pt>
                <c:pt idx="69">
                  <c:v>94.851012137483281</c:v>
                </c:pt>
                <c:pt idx="70">
                  <c:v>96.144383989546853</c:v>
                </c:pt>
                <c:pt idx="71">
                  <c:v>97.36323638999194</c:v>
                </c:pt>
                <c:pt idx="72">
                  <c:v>98.149944025343416</c:v>
                </c:pt>
                <c:pt idx="73">
                  <c:v>98.923040801951799</c:v>
                </c:pt>
                <c:pt idx="74">
                  <c:v>99.779504088361691</c:v>
                </c:pt>
                <c:pt idx="75">
                  <c:v>100.62439814483994</c:v>
                </c:pt>
                <c:pt idx="76">
                  <c:v>101.61390757546371</c:v>
                </c:pt>
                <c:pt idx="77">
                  <c:v>102.73816450764419</c:v>
                </c:pt>
                <c:pt idx="78">
                  <c:v>103.76476352834291</c:v>
                </c:pt>
                <c:pt idx="79">
                  <c:v>104.86043765716289</c:v>
                </c:pt>
                <c:pt idx="80">
                  <c:v>105.89690455045036</c:v>
                </c:pt>
                <c:pt idx="81">
                  <c:v>106.84183841869044</c:v>
                </c:pt>
              </c:numCache>
            </c:numRef>
          </c:val>
          <c:smooth val="0"/>
          <c:extLst>
            <c:ext xmlns:c16="http://schemas.microsoft.com/office/drawing/2014/chart" uri="{C3380CC4-5D6E-409C-BE32-E72D297353CC}">
              <c16:uniqueId val="{00000001-5E4B-4A20-91DA-99ECCAF76098}"/>
            </c:ext>
          </c:extLst>
        </c:ser>
        <c:ser>
          <c:idx val="2"/>
          <c:order val="2"/>
          <c:tx>
            <c:strRef>
              <c:f>'2_ábra_chart'!$G$10</c:f>
              <c:strCache>
                <c:ptCount val="1"/>
                <c:pt idx="0">
                  <c:v>Trade and logistics</c:v>
                </c:pt>
              </c:strCache>
            </c:strRef>
          </c:tx>
          <c:spPr>
            <a:ln w="31750" cap="rnd">
              <a:solidFill>
                <a:schemeClr val="accent6"/>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'2_ábra_chart'!$G$12:$G$93</c:f>
              <c:numCache>
                <c:formatCode>#\ ##0.0</c:formatCode>
                <c:ptCount val="82"/>
                <c:pt idx="0">
                  <c:v>87.959978783500333</c:v>
                </c:pt>
                <c:pt idx="1">
                  <c:v>88.466299122262541</c:v>
                </c:pt>
                <c:pt idx="2">
                  <c:v>87.397086817976515</c:v>
                </c:pt>
                <c:pt idx="3">
                  <c:v>86.205573674594618</c:v>
                </c:pt>
                <c:pt idx="4">
                  <c:v>90.008282479848503</c:v>
                </c:pt>
                <c:pt idx="5">
                  <c:v>88.893966926994565</c:v>
                </c:pt>
                <c:pt idx="6">
                  <c:v>89.410814209919678</c:v>
                </c:pt>
                <c:pt idx="7">
                  <c:v>90.487729156276117</c:v>
                </c:pt>
                <c:pt idx="8">
                  <c:v>95.796817995768251</c:v>
                </c:pt>
                <c:pt idx="9">
                  <c:v>95.30787139412044</c:v>
                </c:pt>
                <c:pt idx="10">
                  <c:v>96.609104394549874</c:v>
                </c:pt>
                <c:pt idx="11">
                  <c:v>95.57780620623268</c:v>
                </c:pt>
                <c:pt idx="12">
                  <c:v>96.777021991685004</c:v>
                </c:pt>
                <c:pt idx="13">
                  <c:v>97.197500663817976</c:v>
                </c:pt>
                <c:pt idx="14">
                  <c:v>98.620007484400546</c:v>
                </c:pt>
                <c:pt idx="15">
                  <c:v>99.705652091770133</c:v>
                </c:pt>
                <c:pt idx="16">
                  <c:v>99.731926659721452</c:v>
                </c:pt>
                <c:pt idx="17">
                  <c:v>101.2953062452808</c:v>
                </c:pt>
                <c:pt idx="18">
                  <c:v>102.03647158227886</c:v>
                </c:pt>
                <c:pt idx="19">
                  <c:v>103.43013628755332</c:v>
                </c:pt>
                <c:pt idx="20">
                  <c:v>106.00530070151812</c:v>
                </c:pt>
                <c:pt idx="21">
                  <c:v>107.99814537495926</c:v>
                </c:pt>
                <c:pt idx="22">
                  <c:v>108.17094131207232</c:v>
                </c:pt>
                <c:pt idx="23">
                  <c:v>110.72308338473778</c:v>
                </c:pt>
                <c:pt idx="24">
                  <c:v>114.51706252897851</c:v>
                </c:pt>
                <c:pt idx="25">
                  <c:v>115.9037948563896</c:v>
                </c:pt>
                <c:pt idx="26">
                  <c:v>117.960742628839</c:v>
                </c:pt>
                <c:pt idx="27">
                  <c:v>117.3059324679415</c:v>
                </c:pt>
                <c:pt idx="28">
                  <c:v>115.76489054438636</c:v>
                </c:pt>
                <c:pt idx="29">
                  <c:v>116.20257178380994</c:v>
                </c:pt>
                <c:pt idx="30">
                  <c:v>117.21161789503481</c:v>
                </c:pt>
                <c:pt idx="31">
                  <c:v>118.73391672288524</c:v>
                </c:pt>
                <c:pt idx="32">
                  <c:v>116.69228864966479</c:v>
                </c:pt>
                <c:pt idx="33">
                  <c:v>116.88014753127112</c:v>
                </c:pt>
                <c:pt idx="34">
                  <c:v>114.93694210672825</c:v>
                </c:pt>
                <c:pt idx="35">
                  <c:v>113.05732627172225</c:v>
                </c:pt>
                <c:pt idx="36">
                  <c:v>101.05173158603178</c:v>
                </c:pt>
                <c:pt idx="37">
                  <c:v>99.693499034281245</c:v>
                </c:pt>
                <c:pt idx="38">
                  <c:v>97.657262810510076</c:v>
                </c:pt>
                <c:pt idx="39">
                  <c:v>98.844839047944873</c:v>
                </c:pt>
                <c:pt idx="40">
                  <c:v>99.337979310275472</c:v>
                </c:pt>
                <c:pt idx="41">
                  <c:v>99.480221433842544</c:v>
                </c:pt>
                <c:pt idx="42">
                  <c:v>100.81055330431576</c:v>
                </c:pt>
                <c:pt idx="43">
                  <c:v>100.37124595156621</c:v>
                </c:pt>
                <c:pt idx="44">
                  <c:v>101.9764765590415</c:v>
                </c:pt>
                <c:pt idx="45">
                  <c:v>102.02329150584725</c:v>
                </c:pt>
                <c:pt idx="46">
                  <c:v>101.48992633492671</c:v>
                </c:pt>
                <c:pt idx="47">
                  <c:v>102.3871985512186</c:v>
                </c:pt>
                <c:pt idx="48">
                  <c:v>101.41289991422254</c:v>
                </c:pt>
                <c:pt idx="49">
                  <c:v>102.80459616652342</c:v>
                </c:pt>
                <c:pt idx="50">
                  <c:v>103.93491609790144</c:v>
                </c:pt>
                <c:pt idx="51">
                  <c:v>103.76306159481921</c:v>
                </c:pt>
                <c:pt idx="52">
                  <c:v>106.21369996197892</c:v>
                </c:pt>
                <c:pt idx="53">
                  <c:v>106.88263163333885</c:v>
                </c:pt>
                <c:pt idx="54">
                  <c:v>108.58808217264146</c:v>
                </c:pt>
                <c:pt idx="55">
                  <c:v>109.46241763254589</c:v>
                </c:pt>
                <c:pt idx="56">
                  <c:v>111.483419742</c:v>
                </c:pt>
                <c:pt idx="57">
                  <c:v>112.20507171908636</c:v>
                </c:pt>
                <c:pt idx="58">
                  <c:v>113.49432283185068</c:v>
                </c:pt>
                <c:pt idx="59">
                  <c:v>115.2038814469242</c:v>
                </c:pt>
                <c:pt idx="60">
                  <c:v>114.51338237776709</c:v>
                </c:pt>
                <c:pt idx="61">
                  <c:v>115.9619070115653</c:v>
                </c:pt>
                <c:pt idx="62">
                  <c:v>117.68002411782817</c:v>
                </c:pt>
                <c:pt idx="63">
                  <c:v>117.68156464624226</c:v>
                </c:pt>
                <c:pt idx="64">
                  <c:v>118.33363608995914</c:v>
                </c:pt>
                <c:pt idx="65">
                  <c:v>118.7083268342291</c:v>
                </c:pt>
                <c:pt idx="66">
                  <c:v>119.01925681913832</c:v>
                </c:pt>
                <c:pt idx="67">
                  <c:v>120.58725798993993</c:v>
                </c:pt>
                <c:pt idx="68">
                  <c:v>121.2780138138327</c:v>
                </c:pt>
                <c:pt idx="69">
                  <c:v>123.63664840070685</c:v>
                </c:pt>
                <c:pt idx="70">
                  <c:v>127.2515839092663</c:v>
                </c:pt>
                <c:pt idx="71">
                  <c:v>130.46024784106712</c:v>
                </c:pt>
                <c:pt idx="72">
                  <c:v>135.38728563386647</c:v>
                </c:pt>
                <c:pt idx="73">
                  <c:v>137.33400003979699</c:v>
                </c:pt>
                <c:pt idx="74">
                  <c:v>139.2134447049792</c:v>
                </c:pt>
                <c:pt idx="75">
                  <c:v>141.7434202854642</c:v>
                </c:pt>
                <c:pt idx="76">
                  <c:v>144.93821946153824</c:v>
                </c:pt>
                <c:pt idx="77">
                  <c:v>147.96955145589564</c:v>
                </c:pt>
                <c:pt idx="78">
                  <c:v>150.32133924981829</c:v>
                </c:pt>
                <c:pt idx="79">
                  <c:v>152.67869006301402</c:v>
                </c:pt>
                <c:pt idx="80">
                  <c:v>152.55219556323539</c:v>
                </c:pt>
                <c:pt idx="81">
                  <c:v>124.35222384904876</c:v>
                </c:pt>
              </c:numCache>
            </c:numRef>
          </c:val>
          <c:smooth val="0"/>
          <c:extLst>
            <c:ext xmlns:c16="http://schemas.microsoft.com/office/drawing/2014/chart" uri="{C3380CC4-5D6E-409C-BE32-E72D297353CC}">
              <c16:uniqueId val="{00000002-5E4B-4A20-91DA-99ECCAF76098}"/>
            </c:ext>
          </c:extLst>
        </c:ser>
        <c:ser>
          <c:idx val="3"/>
          <c:order val="3"/>
          <c:tx>
            <c:strRef>
              <c:f>'2_ábra_chart'!$F$10</c:f>
              <c:strCache>
                <c:ptCount val="1"/>
                <c:pt idx="0">
                  <c:v>Manufacturing</c:v>
                </c:pt>
              </c:strCache>
            </c:strRef>
          </c:tx>
          <c:spPr>
            <a:ln w="31750" cap="rnd">
              <a:solidFill>
                <a:schemeClr val="accent3"/>
              </a:solidFill>
              <a:round/>
            </a:ln>
            <a:effectLst/>
          </c:spPr>
          <c:marker>
            <c:symbol val="none"/>
          </c:marker>
          <c:cat>
            <c:numRef>
              <c:f>'2_ábra_chart'!$E$12:$E$93</c:f>
              <c:numCache>
                <c:formatCode>m/d/yyyy</c:formatCode>
                <c:ptCount val="8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numCache>
            </c:numRef>
          </c:cat>
          <c:val>
            <c:numRef>
              <c:f>'2_ábra_chart'!$F$12:$F$93</c:f>
              <c:numCache>
                <c:formatCode>#\ ##0.0</c:formatCode>
                <c:ptCount val="82"/>
                <c:pt idx="0">
                  <c:v>72.25739387429492</c:v>
                </c:pt>
                <c:pt idx="1">
                  <c:v>73.21852382387813</c:v>
                </c:pt>
                <c:pt idx="2">
                  <c:v>76.029735481429341</c:v>
                </c:pt>
                <c:pt idx="3">
                  <c:v>78.411164677282116</c:v>
                </c:pt>
                <c:pt idx="4">
                  <c:v>80.733820203159055</c:v>
                </c:pt>
                <c:pt idx="5">
                  <c:v>79.117802058077345</c:v>
                </c:pt>
                <c:pt idx="6">
                  <c:v>77.35465640361528</c:v>
                </c:pt>
                <c:pt idx="7">
                  <c:v>76.568751902128952</c:v>
                </c:pt>
                <c:pt idx="8">
                  <c:v>83.96295647671181</c:v>
                </c:pt>
                <c:pt idx="9">
                  <c:v>83.712266151924467</c:v>
                </c:pt>
                <c:pt idx="10">
                  <c:v>85.0337714989912</c:v>
                </c:pt>
                <c:pt idx="11">
                  <c:v>83.755895290711351</c:v>
                </c:pt>
                <c:pt idx="12">
                  <c:v>86.652625215869989</c:v>
                </c:pt>
                <c:pt idx="13">
                  <c:v>88.744246085098411</c:v>
                </c:pt>
                <c:pt idx="14">
                  <c:v>92.721779978639759</c:v>
                </c:pt>
                <c:pt idx="15">
                  <c:v>94.497363482120832</c:v>
                </c:pt>
                <c:pt idx="16">
                  <c:v>93.997593952885367</c:v>
                </c:pt>
                <c:pt idx="17">
                  <c:v>95.332826045242513</c:v>
                </c:pt>
                <c:pt idx="18">
                  <c:v>95.589123068810466</c:v>
                </c:pt>
                <c:pt idx="19">
                  <c:v>96.884592711194912</c:v>
                </c:pt>
                <c:pt idx="20">
                  <c:v>96.552444142055066</c:v>
                </c:pt>
                <c:pt idx="21">
                  <c:v>99.674988693963016</c:v>
                </c:pt>
                <c:pt idx="22">
                  <c:v>100.30906121467839</c:v>
                </c:pt>
                <c:pt idx="23">
                  <c:v>105.92027113221964</c:v>
                </c:pt>
                <c:pt idx="24">
                  <c:v>103.17401984674702</c:v>
                </c:pt>
                <c:pt idx="25">
                  <c:v>107.68805681325875</c:v>
                </c:pt>
                <c:pt idx="26">
                  <c:v>109.26566584945272</c:v>
                </c:pt>
                <c:pt idx="27">
                  <c:v>113.74296927222956</c:v>
                </c:pt>
                <c:pt idx="28">
                  <c:v>112.27575420168101</c:v>
                </c:pt>
                <c:pt idx="29">
                  <c:v>113.92992367639616</c:v>
                </c:pt>
                <c:pt idx="30">
                  <c:v>118.57001469825086</c:v>
                </c:pt>
                <c:pt idx="31">
                  <c:v>116.86744716854463</c:v>
                </c:pt>
                <c:pt idx="32">
                  <c:v>117.81265924917604</c:v>
                </c:pt>
                <c:pt idx="33">
                  <c:v>114.78555746616526</c:v>
                </c:pt>
                <c:pt idx="34">
                  <c:v>110.23040470859587</c:v>
                </c:pt>
                <c:pt idx="35">
                  <c:v>99.959705880315354</c:v>
                </c:pt>
                <c:pt idx="36">
                  <c:v>90.196574403712276</c:v>
                </c:pt>
                <c:pt idx="37">
                  <c:v>89.230611093111307</c:v>
                </c:pt>
                <c:pt idx="38">
                  <c:v>92.456654015612727</c:v>
                </c:pt>
                <c:pt idx="39">
                  <c:v>91.666173932362909</c:v>
                </c:pt>
                <c:pt idx="40">
                  <c:v>96.303880496115511</c:v>
                </c:pt>
                <c:pt idx="41">
                  <c:v>99.604228288663137</c:v>
                </c:pt>
                <c:pt idx="42">
                  <c:v>103.25045139564104</c:v>
                </c:pt>
                <c:pt idx="43">
                  <c:v>100.84143981958029</c:v>
                </c:pt>
                <c:pt idx="44">
                  <c:v>100.85110654161579</c:v>
                </c:pt>
                <c:pt idx="45">
                  <c:v>99.594626011441207</c:v>
                </c:pt>
                <c:pt idx="46">
                  <c:v>100.08691994230257</c:v>
                </c:pt>
                <c:pt idx="47">
                  <c:v>102.09630922941564</c:v>
                </c:pt>
                <c:pt idx="48">
                  <c:v>101.02078973574567</c:v>
                </c:pt>
                <c:pt idx="49">
                  <c:v>100.39741505408288</c:v>
                </c:pt>
                <c:pt idx="50">
                  <c:v>101.15006603176711</c:v>
                </c:pt>
                <c:pt idx="51">
                  <c:v>99.3416801181789</c:v>
                </c:pt>
                <c:pt idx="52">
                  <c:v>95.847353436785525</c:v>
                </c:pt>
                <c:pt idx="53">
                  <c:v>96.711622831572996</c:v>
                </c:pt>
                <c:pt idx="54">
                  <c:v>99.359144662656377</c:v>
                </c:pt>
                <c:pt idx="55">
                  <c:v>101.62953544472802</c:v>
                </c:pt>
                <c:pt idx="56">
                  <c:v>102.66722583283241</c:v>
                </c:pt>
                <c:pt idx="57">
                  <c:v>104.54630770690692</c:v>
                </c:pt>
                <c:pt idx="58">
                  <c:v>106.08976099190879</c:v>
                </c:pt>
                <c:pt idx="59">
                  <c:v>105.76270356304096</c:v>
                </c:pt>
                <c:pt idx="60">
                  <c:v>112.71443004765212</c:v>
                </c:pt>
                <c:pt idx="61">
                  <c:v>113.12771463707662</c:v>
                </c:pt>
                <c:pt idx="62">
                  <c:v>113.38762057020449</c:v>
                </c:pt>
                <c:pt idx="63">
                  <c:v>114.73445272900425</c:v>
                </c:pt>
                <c:pt idx="64">
                  <c:v>112.83171960834954</c:v>
                </c:pt>
                <c:pt idx="65">
                  <c:v>114.64519666220978</c:v>
                </c:pt>
                <c:pt idx="66">
                  <c:v>112.12824002341924</c:v>
                </c:pt>
                <c:pt idx="67">
                  <c:v>115.31838718476214</c:v>
                </c:pt>
                <c:pt idx="68">
                  <c:v>116.73675308662463</c:v>
                </c:pt>
                <c:pt idx="69">
                  <c:v>121.36111957396822</c:v>
                </c:pt>
                <c:pt idx="70">
                  <c:v>118.71108439515561</c:v>
                </c:pt>
                <c:pt idx="71">
                  <c:v>121.6199299452654</c:v>
                </c:pt>
                <c:pt idx="72">
                  <c:v>120.01847632805051</c:v>
                </c:pt>
                <c:pt idx="73">
                  <c:v>120.69398686389144</c:v>
                </c:pt>
                <c:pt idx="74">
                  <c:v>119.78731278177489</c:v>
                </c:pt>
                <c:pt idx="75">
                  <c:v>122.44321243862235</c:v>
                </c:pt>
                <c:pt idx="76">
                  <c:v>126.90253575841315</c:v>
                </c:pt>
                <c:pt idx="77">
                  <c:v>126.12069128018173</c:v>
                </c:pt>
                <c:pt idx="78">
                  <c:v>127.83150774602493</c:v>
                </c:pt>
                <c:pt idx="79">
                  <c:v>126.19254724731228</c:v>
                </c:pt>
                <c:pt idx="80">
                  <c:v>126.62748529409633</c:v>
                </c:pt>
                <c:pt idx="81">
                  <c:v>98.81084818880268</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6110116669360497"/>
        </c:manualLayout>
      </c:layout>
      <c:barChart>
        <c:barDir val="col"/>
        <c:grouping val="stacked"/>
        <c:varyColors val="0"/>
        <c:ser>
          <c:idx val="2"/>
          <c:order val="0"/>
          <c:tx>
            <c:strRef>
              <c:f>'21_ábra_chart'!$D$14</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'21_ábra_chart'!$F$10:$L$10</c:f>
              <c:strCache>
                <c:ptCount val="7"/>
                <c:pt idx="0">
                  <c:v>2014</c:v>
                </c:pt>
                <c:pt idx="1">
                  <c:v>2015</c:v>
                </c:pt>
                <c:pt idx="2">
                  <c:v>2016</c:v>
                </c:pt>
                <c:pt idx="3">
                  <c:v>2017</c:v>
                </c:pt>
                <c:pt idx="4">
                  <c:v>2018</c:v>
                </c:pt>
                <c:pt idx="5">
                  <c:v>2019</c:v>
                </c:pt>
                <c:pt idx="6">
                  <c:v>2020H1</c:v>
                </c:pt>
              </c:strCache>
            </c:strRef>
          </c:cat>
          <c:val>
            <c:numRef>
              <c:f>'21_ábra_chart'!$F$14:$L$14</c:f>
              <c:numCache>
                <c:formatCode>0</c:formatCode>
                <c:ptCount val="7"/>
                <c:pt idx="0">
                  <c:v>39</c:v>
                </c:pt>
                <c:pt idx="1">
                  <c:v>65</c:v>
                </c:pt>
                <c:pt idx="2">
                  <c:v>65</c:v>
                </c:pt>
                <c:pt idx="3">
                  <c:v>51</c:v>
                </c:pt>
                <c:pt idx="4">
                  <c:v>58.747096233672266</c:v>
                </c:pt>
                <c:pt idx="5">
                  <c:v>50.210300969651179</c:v>
                </c:pt>
                <c:pt idx="6">
                  <c:v>62.8</c:v>
                </c:pt>
              </c:numCache>
            </c:numRef>
          </c:val>
          <c:extLst>
            <c:ext xmlns:c16="http://schemas.microsoft.com/office/drawing/2014/chart" uri="{C3380CC4-5D6E-409C-BE32-E72D297353CC}">
              <c16:uniqueId val="{00000000-BCF3-4D0F-853C-9672653FE07B}"/>
            </c:ext>
          </c:extLst>
        </c:ser>
        <c:ser>
          <c:idx val="1"/>
          <c:order val="1"/>
          <c:tx>
            <c:strRef>
              <c:f>'21_ábra_chart'!$D$12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'21_ábra_chart'!$F$10:$L$10</c:f>
              <c:strCache>
                <c:ptCount val="7"/>
                <c:pt idx="0">
                  <c:v>2014</c:v>
                </c:pt>
                <c:pt idx="1">
                  <c:v>2015</c:v>
                </c:pt>
                <c:pt idx="2">
                  <c:v>2016</c:v>
                </c:pt>
                <c:pt idx="3">
                  <c:v>2017</c:v>
                </c:pt>
                <c:pt idx="4">
                  <c:v>2018</c:v>
                </c:pt>
                <c:pt idx="5">
                  <c:v>2019</c:v>
                </c:pt>
                <c:pt idx="6">
                  <c:v>2020H1</c:v>
                </c:pt>
              </c:strCache>
            </c:strRef>
          </c:cat>
          <c:val>
            <c:numRef>
              <c:f>'21_ábra_chart'!$F$12:$L$12</c:f>
              <c:numCache>
                <c:formatCode>0</c:formatCode>
                <c:ptCount val="7"/>
                <c:pt idx="0">
                  <c:v>28.000000000000004</c:v>
                </c:pt>
                <c:pt idx="1">
                  <c:v>19</c:v>
                </c:pt>
                <c:pt idx="2">
                  <c:v>20</c:v>
                </c:pt>
                <c:pt idx="3">
                  <c:v>31</c:v>
                </c:pt>
                <c:pt idx="4">
                  <c:v>6.8311816900872087</c:v>
                </c:pt>
                <c:pt idx="5">
                  <c:v>24.849515174411284</c:v>
                </c:pt>
                <c:pt idx="6">
                  <c:v>21.6</c:v>
                </c:pt>
              </c:numCache>
            </c:numRef>
          </c:val>
          <c:extLst>
            <c:ext xmlns:c16="http://schemas.microsoft.com/office/drawing/2014/chart" uri="{C3380CC4-5D6E-409C-BE32-E72D297353CC}">
              <c16:uniqueId val="{00000001-BCF3-4D0F-853C-9672653FE07B}"/>
            </c:ext>
          </c:extLst>
        </c:ser>
        <c:ser>
          <c:idx val="3"/>
          <c:order val="2"/>
          <c:tx>
            <c:strRef>
              <c:f>'21_ábra_chart'!$D$15</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'21_ábra_chart'!$F$10:$L$10</c:f>
              <c:strCache>
                <c:ptCount val="7"/>
                <c:pt idx="0">
                  <c:v>2014</c:v>
                </c:pt>
                <c:pt idx="1">
                  <c:v>2015</c:v>
                </c:pt>
                <c:pt idx="2">
                  <c:v>2016</c:v>
                </c:pt>
                <c:pt idx="3">
                  <c:v>2017</c:v>
                </c:pt>
                <c:pt idx="4">
                  <c:v>2018</c:v>
                </c:pt>
                <c:pt idx="5">
                  <c:v>2019</c:v>
                </c:pt>
                <c:pt idx="6">
                  <c:v>2020H1</c:v>
                </c:pt>
              </c:strCache>
            </c:strRef>
          </c:cat>
          <c:val>
            <c:numRef>
              <c:f>'21_ábra_chart'!$F$15:$L$15</c:f>
              <c:numCache>
                <c:formatCode>0</c:formatCode>
                <c:ptCount val="7"/>
                <c:pt idx="0">
                  <c:v>18</c:v>
                </c:pt>
                <c:pt idx="1">
                  <c:v>10</c:v>
                </c:pt>
                <c:pt idx="2">
                  <c:v>11</c:v>
                </c:pt>
                <c:pt idx="3">
                  <c:v>13</c:v>
                </c:pt>
                <c:pt idx="4">
                  <c:v>3.8082181347347572</c:v>
                </c:pt>
                <c:pt idx="5">
                  <c:v>18.603450447046971</c:v>
                </c:pt>
                <c:pt idx="6">
                  <c:v>8.9</c:v>
                </c:pt>
              </c:numCache>
            </c:numRef>
          </c:val>
          <c:extLst>
            <c:ext xmlns:c16="http://schemas.microsoft.com/office/drawing/2014/chart" uri="{C3380CC4-5D6E-409C-BE32-E72D297353CC}">
              <c16:uniqueId val="{00000002-BCF3-4D0F-853C-9672653FE07B}"/>
            </c:ext>
          </c:extLst>
        </c:ser>
        <c:ser>
          <c:idx val="5"/>
          <c:order val="3"/>
          <c:tx>
            <c:strRef>
              <c:f>'21_ábra_chart'!$D$16</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'21_ábra_chart'!$F$10:$L$10</c:f>
              <c:strCache>
                <c:ptCount val="7"/>
                <c:pt idx="0">
                  <c:v>2014</c:v>
                </c:pt>
                <c:pt idx="1">
                  <c:v>2015</c:v>
                </c:pt>
                <c:pt idx="2">
                  <c:v>2016</c:v>
                </c:pt>
                <c:pt idx="3">
                  <c:v>2017</c:v>
                </c:pt>
                <c:pt idx="4">
                  <c:v>2018</c:v>
                </c:pt>
                <c:pt idx="5">
                  <c:v>2019</c:v>
                </c:pt>
                <c:pt idx="6">
                  <c:v>2020H1</c:v>
                </c:pt>
              </c:strCache>
            </c:strRef>
          </c:cat>
          <c:val>
            <c:numRef>
              <c:f>'21_ábra_chart'!$F$16:$L$16</c:f>
              <c:numCache>
                <c:formatCode>0</c:formatCode>
                <c:ptCount val="7"/>
                <c:pt idx="0">
                  <c:v>10</c:v>
                </c:pt>
                <c:pt idx="1">
                  <c:v>2</c:v>
                </c:pt>
                <c:pt idx="2">
                  <c:v>0</c:v>
                </c:pt>
                <c:pt idx="3">
                  <c:v>1</c:v>
                </c:pt>
                <c:pt idx="4">
                  <c:v>1.051068205186793</c:v>
                </c:pt>
                <c:pt idx="5">
                  <c:v>2.6147000797548587</c:v>
                </c:pt>
                <c:pt idx="6">
                  <c:v>4.5</c:v>
                </c:pt>
              </c:numCache>
            </c:numRef>
          </c:val>
          <c:extLst>
            <c:ext xmlns:c16="http://schemas.microsoft.com/office/drawing/2014/chart" uri="{C3380CC4-5D6E-409C-BE32-E72D297353CC}">
              <c16:uniqueId val="{00000011-BCF3-4D0F-853C-9672653FE07B}"/>
            </c:ext>
          </c:extLst>
        </c:ser>
        <c:ser>
          <c:idx val="0"/>
          <c:order val="4"/>
          <c:tx>
            <c:strRef>
              <c:f>'21_ábra_chart'!$D$13</c:f>
              <c:strCache>
                <c:ptCount val="1"/>
                <c:pt idx="0">
                  <c:v>E-commerce</c:v>
                </c:pt>
              </c:strCache>
            </c:strRef>
          </c:tx>
          <c:spPr>
            <a:solidFill>
              <a:srgbClr val="DA8E1B"/>
            </a:solidFill>
            <a:ln>
              <a:solidFill>
                <a:sysClr val="windowText" lastClr="000000">
                  <a:lumMod val="100000"/>
                </a:sysClr>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4-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5-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06-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7-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8-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'21_ábra_chart'!$F$10:$L$10</c:f>
              <c:strCache>
                <c:ptCount val="7"/>
                <c:pt idx="0">
                  <c:v>2014</c:v>
                </c:pt>
                <c:pt idx="1">
                  <c:v>2015</c:v>
                </c:pt>
                <c:pt idx="2">
                  <c:v>2016</c:v>
                </c:pt>
                <c:pt idx="3">
                  <c:v>2017</c:v>
                </c:pt>
                <c:pt idx="4">
                  <c:v>2018</c:v>
                </c:pt>
                <c:pt idx="5">
                  <c:v>2019</c:v>
                </c:pt>
                <c:pt idx="6">
                  <c:v>2020H1</c:v>
                </c:pt>
              </c:strCache>
            </c:strRef>
          </c:cat>
          <c:val>
            <c:numRef>
              <c:f>'21_ábra_chart'!$F$13:$L$13</c:f>
              <c:numCache>
                <c:formatCode>0</c:formatCode>
                <c:ptCount val="7"/>
                <c:pt idx="0">
                  <c:v>4</c:v>
                </c:pt>
                <c:pt idx="1">
                  <c:v>1</c:v>
                </c:pt>
                <c:pt idx="2">
                  <c:v>2</c:v>
                </c:pt>
                <c:pt idx="3">
                  <c:v>1</c:v>
                </c:pt>
                <c:pt idx="4">
                  <c:v>1.3701968848775659</c:v>
                </c:pt>
                <c:pt idx="5">
                  <c:v>0</c:v>
                </c:pt>
                <c:pt idx="6">
                  <c:v>0</c:v>
                </c:pt>
              </c:numCache>
            </c:numRef>
          </c:val>
          <c:extLst>
            <c:ext xmlns:c16="http://schemas.microsoft.com/office/drawing/2014/chart" uri="{C3380CC4-5D6E-409C-BE32-E72D297353CC}">
              <c16:uniqueId val="{00000009-BCF3-4D0F-853C-9672653FE07B}"/>
            </c:ext>
          </c:extLst>
        </c:ser>
        <c:ser>
          <c:idx val="6"/>
          <c:order val="5"/>
          <c:tx>
            <c:strRef>
              <c:f>'21_ábra_chart'!$D$17</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'21_ábra_chart'!$F$10:$L$10</c:f>
              <c:strCache>
                <c:ptCount val="7"/>
                <c:pt idx="0">
                  <c:v>2014</c:v>
                </c:pt>
                <c:pt idx="1">
                  <c:v>2015</c:v>
                </c:pt>
                <c:pt idx="2">
                  <c:v>2016</c:v>
                </c:pt>
                <c:pt idx="3">
                  <c:v>2017</c:v>
                </c:pt>
                <c:pt idx="4">
                  <c:v>2018</c:v>
                </c:pt>
                <c:pt idx="5">
                  <c:v>2019</c:v>
                </c:pt>
                <c:pt idx="6">
                  <c:v>2020H1</c:v>
                </c:pt>
              </c:strCache>
            </c:strRef>
          </c:cat>
          <c:val>
            <c:numRef>
              <c:f>'21_ábra_chart'!$F$17:$L$17</c:f>
              <c:numCache>
                <c:formatCode>0</c:formatCode>
                <c:ptCount val="7"/>
                <c:pt idx="0">
                  <c:v>1</c:v>
                </c:pt>
                <c:pt idx="1">
                  <c:v>3</c:v>
                </c:pt>
                <c:pt idx="2">
                  <c:v>2</c:v>
                </c:pt>
                <c:pt idx="3">
                  <c:v>3</c:v>
                </c:pt>
                <c:pt idx="4">
                  <c:v>27.166304885943866</c:v>
                </c:pt>
                <c:pt idx="5">
                  <c:v>0.78411619023632628</c:v>
                </c:pt>
                <c:pt idx="6">
                  <c:v>1.5</c:v>
                </c:pt>
              </c:numCache>
            </c:numRef>
          </c:val>
          <c:extLst>
            <c:ext xmlns:c16="http://schemas.microsoft.com/office/drawing/2014/chart" uri="{C3380CC4-5D6E-409C-BE32-E72D297353CC}">
              <c16:uniqueId val="{0000000C-BCF3-4D0F-853C-9672653FE07B}"/>
            </c:ext>
          </c:extLst>
        </c:ser>
        <c:ser>
          <c:idx val="7"/>
          <c:order val="6"/>
          <c:tx>
            <c:strRef>
              <c:f>'21_ábra_chart'!$D$18</c:f>
              <c:strCache>
                <c:ptCount val="1"/>
                <c:pt idx="0">
                  <c:v>Information, technology</c:v>
                </c:pt>
              </c:strCache>
            </c:strRef>
          </c:tx>
          <c:spPr>
            <a:solidFill>
              <a:srgbClr val="F6A800"/>
            </a:solidFill>
            <a:ln>
              <a:solidFill>
                <a:schemeClr val="tx1"/>
              </a:solidFill>
            </a:ln>
            <a:effectLst/>
          </c:spPr>
          <c:invertIfNegative val="0"/>
          <c:cat>
            <c:strRef>
              <c:f>'21_ábra_chart'!$F$10:$L$10</c:f>
              <c:strCache>
                <c:ptCount val="7"/>
                <c:pt idx="0">
                  <c:v>2014</c:v>
                </c:pt>
                <c:pt idx="1">
                  <c:v>2015</c:v>
                </c:pt>
                <c:pt idx="2">
                  <c:v>2016</c:v>
                </c:pt>
                <c:pt idx="3">
                  <c:v>2017</c:v>
                </c:pt>
                <c:pt idx="4">
                  <c:v>2018</c:v>
                </c:pt>
                <c:pt idx="5">
                  <c:v>2019</c:v>
                </c:pt>
                <c:pt idx="6">
                  <c:v>2020H1</c:v>
                </c:pt>
              </c:strCache>
            </c:strRef>
          </c:cat>
          <c:val>
            <c:numRef>
              <c:f>'21_ábra_chart'!$F$18:$L$18</c:f>
              <c:numCache>
                <c:formatCode>0</c:formatCode>
                <c:ptCount val="7"/>
                <c:pt idx="0">
                  <c:v>0</c:v>
                </c:pt>
                <c:pt idx="1">
                  <c:v>0</c:v>
                </c:pt>
                <c:pt idx="2">
                  <c:v>0</c:v>
                </c:pt>
                <c:pt idx="3">
                  <c:v>0</c:v>
                </c:pt>
                <c:pt idx="4">
                  <c:v>1.0259339654975437</c:v>
                </c:pt>
                <c:pt idx="5">
                  <c:v>0.37190949922343952</c:v>
                </c:pt>
                <c:pt idx="6">
                  <c:v>0.6</c:v>
                </c:pt>
              </c:numCache>
            </c:numRef>
          </c:val>
          <c:extLst>
            <c:ext xmlns:c16="http://schemas.microsoft.com/office/drawing/2014/chart" uri="{C3380CC4-5D6E-409C-BE32-E72D297353CC}">
              <c16:uniqueId val="{00000012-BCF3-4D0F-853C-9672653FE07B}"/>
            </c:ext>
          </c:extLst>
        </c:ser>
        <c:ser>
          <c:idx val="8"/>
          <c:order val="7"/>
          <c:tx>
            <c:strRef>
              <c:f>'21_ábra_chart'!$D$19</c:f>
              <c:strCache>
                <c:ptCount val="1"/>
                <c:pt idx="0">
                  <c:v>Research &amp; Development</c:v>
                </c:pt>
              </c:strCache>
            </c:strRef>
          </c:tx>
          <c:spPr>
            <a:solidFill>
              <a:srgbClr val="2B6068"/>
            </a:solidFill>
            <a:ln>
              <a:solidFill>
                <a:schemeClr val="tx1"/>
              </a:solidFill>
            </a:ln>
            <a:effectLst/>
          </c:spPr>
          <c:invertIfNegative val="0"/>
          <c:cat>
            <c:strRef>
              <c:f>'21_ábra_chart'!$F$10:$L$10</c:f>
              <c:strCache>
                <c:ptCount val="7"/>
                <c:pt idx="0">
                  <c:v>2014</c:v>
                </c:pt>
                <c:pt idx="1">
                  <c:v>2015</c:v>
                </c:pt>
                <c:pt idx="2">
                  <c:v>2016</c:v>
                </c:pt>
                <c:pt idx="3">
                  <c:v>2017</c:v>
                </c:pt>
                <c:pt idx="4">
                  <c:v>2018</c:v>
                </c:pt>
                <c:pt idx="5">
                  <c:v>2019</c:v>
                </c:pt>
                <c:pt idx="6">
                  <c:v>2020H1</c:v>
                </c:pt>
              </c:strCache>
            </c:strRef>
          </c:cat>
          <c:val>
            <c:numRef>
              <c:f>'21_ábra_chart'!$F$19:$L$19</c:f>
              <c:numCache>
                <c:formatCode>0</c:formatCode>
                <c:ptCount val="7"/>
                <c:pt idx="0">
                  <c:v>0</c:v>
                </c:pt>
                <c:pt idx="1">
                  <c:v>0</c:v>
                </c:pt>
                <c:pt idx="2">
                  <c:v>0</c:v>
                </c:pt>
                <c:pt idx="3">
                  <c:v>0</c:v>
                </c:pt>
                <c:pt idx="4">
                  <c:v>0</c:v>
                </c:pt>
                <c:pt idx="5">
                  <c:v>2.5660076396759433</c:v>
                </c:pt>
                <c:pt idx="6">
                  <c:v>0</c:v>
                </c:pt>
              </c:numCache>
            </c:numRef>
          </c:val>
          <c:extLst>
            <c:ext xmlns:c16="http://schemas.microsoft.com/office/drawing/2014/chart" uri="{C3380CC4-5D6E-409C-BE32-E72D297353CC}">
              <c16:uniqueId val="{00000013-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8"/>
          <c:tx>
            <c:v>fikt</c:v>
          </c:tx>
          <c:spPr>
            <a:solidFill>
              <a:schemeClr val="accent5"/>
            </a:solidFill>
            <a:ln>
              <a:noFill/>
            </a:ln>
            <a:effectLst/>
          </c:spPr>
          <c:invertIfNegative val="0"/>
          <c:cat>
            <c:strRef>
              <c:f>'21_ábra_chart'!$F$11:$L$11</c:f>
              <c:strCache>
                <c:ptCount val="7"/>
                <c:pt idx="0">
                  <c:v>2014</c:v>
                </c:pt>
                <c:pt idx="1">
                  <c:v>2015</c:v>
                </c:pt>
                <c:pt idx="2">
                  <c:v>2016</c:v>
                </c:pt>
                <c:pt idx="3">
                  <c:v>2017</c:v>
                </c:pt>
                <c:pt idx="4">
                  <c:v>2018</c:v>
                </c:pt>
                <c:pt idx="5">
                  <c:v>2019</c:v>
                </c:pt>
                <c:pt idx="6">
                  <c:v>2020 I-II.</c:v>
                </c:pt>
              </c:strCache>
            </c:str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7.4369753367605929E-2"/>
          <c:y val="0.79820977852982766"/>
          <c:w val="0.85370903017288124"/>
          <c:h val="0.189814171307307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'22_ábra_chart'!$F$16:$F$34</c:f>
              <c:strCache>
                <c:ptCount val="19"/>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strCache>
            </c:strRef>
          </c:cat>
          <c:val>
            <c:numRef>
              <c:f>'22_ábra_chart'!$G$16:$G$34</c:f>
              <c:numCache>
                <c:formatCode>#,##0.00</c:formatCode>
                <c:ptCount val="19"/>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numCache>
            </c:numRef>
          </c:val>
          <c:extLst>
            <c:ext xmlns:c16="http://schemas.microsoft.com/office/drawing/2014/chart" uri="{C3380CC4-5D6E-409C-BE32-E72D297353CC}">
              <c16:uniqueId val="{00000000-E7F8-4614-9BF0-AAC84E6DA21E}"/>
            </c:ext>
          </c:extLst>
        </c:ser>
        <c:ser>
          <c:idx val="1"/>
          <c:order val="1"/>
          <c:tx>
            <c:strRef>
              <c:f>'22_ábra_chart'!$F$15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'22_ábra_chart'!$F$16:$F$34</c:f>
              <c:strCache>
                <c:ptCount val="19"/>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strCache>
            </c:strRef>
          </c:cat>
          <c:val>
            <c:numRef>
              <c:f>'22_ábra_chart'!$I$16:$I$34</c:f>
              <c:numCache>
                <c:formatCode>#,##0.00</c:formatCode>
                <c:ptCount val="19"/>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'22_ábra_chart'!$F$16:$F$28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'22_ábra_chart'!$K$15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'22_ábra_chart'!$F$16:$F$34</c:f>
              <c:strCache>
                <c:ptCount val="19"/>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strCache>
            </c:strRef>
          </c:cat>
          <c:val>
            <c:numRef>
              <c:f>'22_ábra_chart'!$K$16:$K$34</c:f>
              <c:numCache>
                <c:formatCode>#,##0.00</c:formatCode>
                <c:ptCount val="19"/>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'22_ábra_chart'!$E$16:$E$34</c:f>
              <c:strCache>
                <c:ptCount val="19"/>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strCache>
            </c:strRef>
          </c:cat>
          <c:val>
            <c:numRef>
              <c:f>'22_ábra_chart'!$G$16:$G$34</c:f>
              <c:numCache>
                <c:formatCode>#,##0.00</c:formatCode>
                <c:ptCount val="19"/>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numCache>
            </c:numRef>
          </c:val>
          <c:extLst>
            <c:ext xmlns:c16="http://schemas.microsoft.com/office/drawing/2014/chart" uri="{C3380CC4-5D6E-409C-BE32-E72D297353CC}">
              <c16:uniqueId val="{00000000-D704-4D7C-A64D-0660820E6D26}"/>
            </c:ext>
          </c:extLst>
        </c:ser>
        <c:ser>
          <c:idx val="1"/>
          <c:order val="1"/>
          <c:tx>
            <c:strRef>
              <c:f>'22_ábra_chart'!$E$14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'22_ábra_chart'!$E$16:$E$34</c:f>
              <c:strCache>
                <c:ptCount val="19"/>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strCache>
            </c:strRef>
          </c:cat>
          <c:val>
            <c:numRef>
              <c:f>'22_ábra_chart'!$I$16:$I$34</c:f>
              <c:numCache>
                <c:formatCode>#,##0.00</c:formatCode>
                <c:ptCount val="19"/>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'22_ábra_chart'!$F$16:$F$28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'22_ábra_chart'!$K$14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'22_ábra_chart'!$E$16:$E$34</c:f>
              <c:strCache>
                <c:ptCount val="19"/>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strCache>
            </c:strRef>
          </c:cat>
          <c:val>
            <c:numRef>
              <c:f>'22_ábra_chart'!$K$16:$K$34</c:f>
              <c:numCache>
                <c:formatCode>#,##0.00</c:formatCode>
                <c:ptCount val="19"/>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'23_ábra_chart'!$H$9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'23_ábra_chart'!$H$10:$H$29</c:f>
              <c:numCache>
                <c:formatCode>#,##0</c:formatCode>
                <c:ptCount val="20"/>
                <c:pt idx="0">
                  <c:v>823.3</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'23_ábra_chart'!$F$9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'23_ábra_chart'!$F$10:$F$29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'23_ábra_chart'!$G$9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'23_ábra_chart'!$G$10:$G$29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'23_ábra_chart'!$I$9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'23_ábra_chart'!$I$10:$I$29</c:f>
              <c:numCache>
                <c:formatCode>0.0</c:formatCode>
                <c:ptCount val="20"/>
                <c:pt idx="0">
                  <c:v>0.72891079444075513</c:v>
                </c:pt>
                <c:pt idx="1">
                  <c:v>0.53999480134150746</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'23_ábra_chart'!$H$8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'23_ábra_chart'!$H$10:$H$29</c:f>
              <c:numCache>
                <c:formatCode>#,##0</c:formatCode>
                <c:ptCount val="20"/>
                <c:pt idx="0">
                  <c:v>823.3</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'23_ábra_chart'!$F$8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'23_ábra_chart'!$F$10:$F$29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'23_ábra_chart'!$G$8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'23_ábra_chart'!$G$10:$G$29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'23_ábra_chart'!$I$8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'23_ábra_chart'!$I$10:$I$29</c:f>
              <c:numCache>
                <c:formatCode>0.0</c:formatCode>
                <c:ptCount val="20"/>
                <c:pt idx="0">
                  <c:v>0.72891079444075513</c:v>
                </c:pt>
                <c:pt idx="1">
                  <c:v>0.53999480134150746</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'24_ábra_chart'!$G$15</c:f>
              <c:strCache>
                <c:ptCount val="1"/>
                <c:pt idx="0">
                  <c:v>Min</c:v>
                </c:pt>
              </c:strCache>
            </c:strRef>
          </c:tx>
          <c:spPr>
            <a:noFill/>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'24_ábra_chart'!$G$16:$G$39</c:f>
              <c:numCache>
                <c:formatCode>General</c:formatCode>
                <c:ptCount val="24"/>
                <c:pt idx="0">
                  <c:v>20</c:v>
                </c:pt>
                <c:pt idx="6">
                  <c:v>20</c:v>
                </c:pt>
                <c:pt idx="12">
                  <c:v>50</c:v>
                </c:pt>
                <c:pt idx="18">
                  <c:v>55</c:v>
                </c:pt>
              </c:numCache>
            </c:numRef>
          </c:val>
          <c:extLst>
            <c:ext xmlns:c16="http://schemas.microsoft.com/office/drawing/2014/chart" uri="{C3380CC4-5D6E-409C-BE32-E72D297353CC}">
              <c16:uniqueId val="{00000000-1FE4-4813-902A-356BC4095FCF}"/>
            </c:ext>
          </c:extLst>
        </c:ser>
        <c:ser>
          <c:idx val="10"/>
          <c:order val="1"/>
          <c:tx>
            <c:strRef>
              <c:f>'24_ábra_chart'!$H$13</c:f>
              <c:strCache>
                <c:ptCount val="1"/>
                <c:pt idx="0">
                  <c:v>Bérleti díj 2015</c:v>
                </c:pt>
              </c:strCache>
            </c:strRef>
          </c:tx>
          <c:spPr>
            <a:solidFill>
              <a:srgbClr val="70AD47"/>
            </a:solidFill>
            <a:ln>
              <a:solidFill>
                <a:schemeClr val="tx1"/>
              </a:solidFill>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'24_ábra_chart'!$I$16:$I$39</c:f>
              <c:numCache>
                <c:formatCode>General</c:formatCode>
                <c:ptCount val="24"/>
                <c:pt idx="0">
                  <c:v>15</c:v>
                </c:pt>
                <c:pt idx="6">
                  <c:v>10</c:v>
                </c:pt>
                <c:pt idx="12">
                  <c:v>30</c:v>
                </c:pt>
                <c:pt idx="18">
                  <c:v>45</c:v>
                </c:pt>
              </c:numCache>
            </c:numRef>
          </c:val>
          <c:extLst>
            <c:ext xmlns:c16="http://schemas.microsoft.com/office/drawing/2014/chart" uri="{C3380CC4-5D6E-409C-BE32-E72D297353CC}">
              <c16:uniqueId val="{00000001-1FE4-4813-902A-356BC4095FCF}"/>
            </c:ext>
          </c:extLst>
        </c:ser>
        <c:ser>
          <c:idx val="6"/>
          <c:order val="2"/>
          <c:tx>
            <c:strRef>
              <c:f>'24_ábra_chart'!$K$15</c:f>
              <c:strCache>
                <c:ptCount val="1"/>
                <c:pt idx="0">
                  <c:v>Min</c:v>
                </c:pt>
              </c:strCache>
            </c:strRef>
          </c:tx>
          <c:spPr>
            <a:noFill/>
            <a:ln w="9525" cap="flat" cmpd="sng" algn="ctr">
              <a:no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'24_ábra_chart'!$K$16:$K$39</c:f>
              <c:numCache>
                <c:formatCode>General</c:formatCode>
                <c:ptCount val="24"/>
                <c:pt idx="1">
                  <c:v>30</c:v>
                </c:pt>
                <c:pt idx="7">
                  <c:v>24</c:v>
                </c:pt>
                <c:pt idx="13">
                  <c:v>60</c:v>
                </c:pt>
                <c:pt idx="19">
                  <c:v>60</c:v>
                </c:pt>
              </c:numCache>
            </c:numRef>
          </c:val>
          <c:extLst>
            <c:ext xmlns:c16="http://schemas.microsoft.com/office/drawing/2014/chart" uri="{C3380CC4-5D6E-409C-BE32-E72D297353CC}">
              <c16:uniqueId val="{00000002-1FE4-4813-902A-356BC4095FCF}"/>
            </c:ext>
          </c:extLst>
        </c:ser>
        <c:ser>
          <c:idx val="7"/>
          <c:order val="3"/>
          <c:tx>
            <c:strRef>
              <c:f>'24_ábra_chart'!$L$13</c:f>
              <c:strCache>
                <c:ptCount val="1"/>
                <c:pt idx="0">
                  <c:v>Bérleti díj 2016</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'24_ábra_chart'!$M$16:$M$39</c:f>
              <c:numCache>
                <c:formatCode>General</c:formatCode>
                <c:ptCount val="24"/>
                <c:pt idx="1">
                  <c:v>15</c:v>
                </c:pt>
                <c:pt idx="7">
                  <c:v>12</c:v>
                </c:pt>
                <c:pt idx="13">
                  <c:v>30</c:v>
                </c:pt>
                <c:pt idx="19">
                  <c:v>60</c:v>
                </c:pt>
              </c:numCache>
            </c:numRef>
          </c:val>
          <c:extLst>
            <c:ext xmlns:c16="http://schemas.microsoft.com/office/drawing/2014/chart" uri="{C3380CC4-5D6E-409C-BE32-E72D297353CC}">
              <c16:uniqueId val="{00000003-1FE4-4813-902A-356BC4095FCF}"/>
            </c:ext>
          </c:extLst>
        </c:ser>
        <c:ser>
          <c:idx val="0"/>
          <c:order val="4"/>
          <c:tx>
            <c:strRef>
              <c:f>'24_ábra_chart'!$O$15</c:f>
              <c:strCache>
                <c:ptCount val="1"/>
                <c:pt idx="0">
                  <c:v>Min</c:v>
                </c:pt>
              </c:strCache>
            </c:strRef>
          </c:tx>
          <c:spPr>
            <a:noFill/>
            <a:ln w="25400" cap="flat" cmpd="sng" algn="ctr">
              <a:no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'24_ábra_chart'!$O$16:$O$39</c:f>
              <c:numCache>
                <c:formatCode>General</c:formatCode>
                <c:ptCount val="24"/>
                <c:pt idx="2">
                  <c:v>35</c:v>
                </c:pt>
                <c:pt idx="8">
                  <c:v>25</c:v>
                </c:pt>
                <c:pt idx="14">
                  <c:v>65</c:v>
                </c:pt>
                <c:pt idx="20">
                  <c:v>65</c:v>
                </c:pt>
              </c:numCache>
            </c:numRef>
          </c:val>
          <c:extLst>
            <c:ext xmlns:c16="http://schemas.microsoft.com/office/drawing/2014/chart" uri="{C3380CC4-5D6E-409C-BE32-E72D297353CC}">
              <c16:uniqueId val="{00000004-1FE4-4813-902A-356BC4095FCF}"/>
            </c:ext>
          </c:extLst>
        </c:ser>
        <c:ser>
          <c:idx val="1"/>
          <c:order val="5"/>
          <c:tx>
            <c:strRef>
              <c:f>'24_ábra_chart'!$P$13</c:f>
              <c:strCache>
                <c:ptCount val="1"/>
                <c:pt idx="0">
                  <c:v>Bérleti díj 2017</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'24_ábra_chart'!$Q$16:$Q$39</c:f>
              <c:numCache>
                <c:formatCode>General</c:formatCode>
                <c:ptCount val="24"/>
                <c:pt idx="2">
                  <c:v>25</c:v>
                </c:pt>
                <c:pt idx="8">
                  <c:v>20</c:v>
                </c:pt>
                <c:pt idx="14">
                  <c:v>35</c:v>
                </c:pt>
                <c:pt idx="20">
                  <c:v>60</c:v>
                </c:pt>
              </c:numCache>
            </c:numRef>
          </c:val>
          <c:extLst>
            <c:ext xmlns:c16="http://schemas.microsoft.com/office/drawing/2014/chart" uri="{C3380CC4-5D6E-409C-BE32-E72D297353CC}">
              <c16:uniqueId val="{00000005-1FE4-4813-902A-356BC4095FCF}"/>
            </c:ext>
          </c:extLst>
        </c:ser>
        <c:ser>
          <c:idx val="2"/>
          <c:order val="6"/>
          <c:tx>
            <c:strRef>
              <c:f>'24_ábra_chart'!$S$15</c:f>
              <c:strCache>
                <c:ptCount val="1"/>
                <c:pt idx="0">
                  <c:v>Min</c:v>
                </c:pt>
              </c:strCache>
            </c:strRef>
          </c:tx>
          <c:spPr>
            <a:noFill/>
            <a:ln w="25400" cap="flat" cmpd="sng" algn="ctr">
              <a:no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'24_ábra_chart'!$S$16:$S$39</c:f>
              <c:numCache>
                <c:formatCode>General</c:formatCode>
                <c:ptCount val="24"/>
                <c:pt idx="3">
                  <c:v>35</c:v>
                </c:pt>
                <c:pt idx="9">
                  <c:v>30</c:v>
                </c:pt>
                <c:pt idx="15">
                  <c:v>70</c:v>
                </c:pt>
                <c:pt idx="21">
                  <c:v>70</c:v>
                </c:pt>
              </c:numCache>
            </c:numRef>
          </c:val>
          <c:extLst>
            <c:ext xmlns:c16="http://schemas.microsoft.com/office/drawing/2014/chart" uri="{C3380CC4-5D6E-409C-BE32-E72D297353CC}">
              <c16:uniqueId val="{00000006-1FE4-4813-902A-356BC4095FCF}"/>
            </c:ext>
          </c:extLst>
        </c:ser>
        <c:ser>
          <c:idx val="3"/>
          <c:order val="7"/>
          <c:tx>
            <c:strRef>
              <c:f>'24_ábra_chart'!$T$13</c:f>
              <c:strCache>
                <c:ptCount val="1"/>
                <c:pt idx="0">
                  <c:v>Bérleti díj 2018</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'24_ábra_chart'!$U$16:$U$39</c:f>
              <c:numCache>
                <c:formatCode>General</c:formatCode>
                <c:ptCount val="24"/>
                <c:pt idx="3">
                  <c:v>25</c:v>
                </c:pt>
                <c:pt idx="9">
                  <c:v>20</c:v>
                </c:pt>
                <c:pt idx="15">
                  <c:v>35</c:v>
                </c:pt>
                <c:pt idx="21">
                  <c:v>70</c:v>
                </c:pt>
              </c:numCache>
            </c:numRef>
          </c:val>
          <c:extLst>
            <c:ext xmlns:c16="http://schemas.microsoft.com/office/drawing/2014/chart" uri="{C3380CC4-5D6E-409C-BE32-E72D297353CC}">
              <c16:uniqueId val="{00000007-1FE4-4813-902A-356BC4095FCF}"/>
            </c:ext>
          </c:extLst>
        </c:ser>
        <c:ser>
          <c:idx val="4"/>
          <c:order val="8"/>
          <c:tx>
            <c:strRef>
              <c:f>'24_ábra_chart'!$W$15</c:f>
              <c:strCache>
                <c:ptCount val="1"/>
                <c:pt idx="0">
                  <c:v>Min</c:v>
                </c:pt>
              </c:strCache>
            </c:strRef>
          </c:tx>
          <c:spPr>
            <a:noFill/>
            <a:ln w="9525" cap="flat" cmpd="sng" algn="ctr">
              <a:no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'24_ábra_chart'!$W$16:$W$39</c:f>
              <c:numCache>
                <c:formatCode>General</c:formatCode>
                <c:ptCount val="24"/>
                <c:pt idx="4">
                  <c:v>40</c:v>
                </c:pt>
                <c:pt idx="10">
                  <c:v>30</c:v>
                </c:pt>
                <c:pt idx="16">
                  <c:v>80</c:v>
                </c:pt>
                <c:pt idx="22">
                  <c:v>80</c:v>
                </c:pt>
              </c:numCache>
            </c:numRef>
          </c:val>
          <c:extLst>
            <c:ext xmlns:c16="http://schemas.microsoft.com/office/drawing/2014/chart" uri="{C3380CC4-5D6E-409C-BE32-E72D297353CC}">
              <c16:uniqueId val="{00000008-1FE4-4813-902A-356BC4095FCF}"/>
            </c:ext>
          </c:extLst>
        </c:ser>
        <c:ser>
          <c:idx val="5"/>
          <c:order val="9"/>
          <c:tx>
            <c:strRef>
              <c:f>'24_ábra_chart'!$X$13</c:f>
              <c:strCache>
                <c:ptCount val="1"/>
                <c:pt idx="0">
                  <c:v>Bérleti díj 2019</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'24_ábra_chart'!$Y$16:$Y$39</c:f>
              <c:numCache>
                <c:formatCode>General</c:formatCode>
                <c:ptCount val="24"/>
                <c:pt idx="4">
                  <c:v>25</c:v>
                </c:pt>
                <c:pt idx="10">
                  <c:v>20</c:v>
                </c:pt>
                <c:pt idx="16">
                  <c:v>25</c:v>
                </c:pt>
                <c:pt idx="22">
                  <c:v>55</c:v>
                </c:pt>
              </c:numCache>
            </c:numRef>
          </c:val>
          <c:extLst>
            <c:ext xmlns:c16="http://schemas.microsoft.com/office/drawing/2014/chart" uri="{C3380CC4-5D6E-409C-BE32-E72D297353CC}">
              <c16:uniqueId val="{00000009-1FE4-4813-902A-356BC4095FCF}"/>
            </c:ext>
          </c:extLst>
        </c:ser>
        <c:ser>
          <c:idx val="11"/>
          <c:order val="10"/>
          <c:tx>
            <c:strRef>
              <c:f>'24_ábra_chart'!$AA$15</c:f>
              <c:strCache>
                <c:ptCount val="1"/>
                <c:pt idx="0">
                  <c:v>Min</c:v>
                </c:pt>
              </c:strCache>
            </c:strRef>
          </c:tx>
          <c:spPr>
            <a:noFill/>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'24_ábra_chart'!$AA$16:$AA$39</c:f>
              <c:numCache>
                <c:formatCode>General</c:formatCode>
                <c:ptCount val="24"/>
                <c:pt idx="5">
                  <c:v>30</c:v>
                </c:pt>
                <c:pt idx="11">
                  <c:v>25</c:v>
                </c:pt>
                <c:pt idx="17">
                  <c:v>60</c:v>
                </c:pt>
                <c:pt idx="23">
                  <c:v>60</c:v>
                </c:pt>
              </c:numCache>
            </c:numRef>
          </c:val>
          <c:extLst>
            <c:ext xmlns:c16="http://schemas.microsoft.com/office/drawing/2014/chart" uri="{C3380CC4-5D6E-409C-BE32-E72D297353CC}">
              <c16:uniqueId val="{00000000-7C10-433D-868D-9372EAB21F10}"/>
            </c:ext>
          </c:extLst>
        </c:ser>
        <c:ser>
          <c:idx val="12"/>
          <c:order val="11"/>
          <c:tx>
            <c:strRef>
              <c:f>'24_ábra_chart'!$AB$13</c:f>
              <c:strCache>
                <c:ptCount val="1"/>
                <c:pt idx="0">
                  <c:v>Bérleti díj 2020</c:v>
                </c:pt>
              </c:strCache>
            </c:strRef>
          </c:tx>
          <c:spPr>
            <a:ln w="9525">
              <a:solidFill>
                <a:schemeClr val="tx1"/>
              </a:solidFill>
            </a:ln>
          </c:spPr>
          <c:invertIfNegative val="0"/>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'24_ábra_chart'!$AC$16:$AC$39</c:f>
              <c:numCache>
                <c:formatCode>General</c:formatCode>
                <c:ptCount val="24"/>
                <c:pt idx="5">
                  <c:v>20</c:v>
                </c:pt>
                <c:pt idx="11">
                  <c:v>20</c:v>
                </c:pt>
                <c:pt idx="17">
                  <c:v>40</c:v>
                </c:pt>
                <c:pt idx="23">
                  <c:v>60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'24_ábra_chart'!$AD$13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'24_ábra_chart'!$F$16:$F$39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'24_ábra_chart'!$AD$16:$AD$39</c:f>
              <c:numCache>
                <c:formatCode>General</c:formatCode>
                <c:ptCount val="24"/>
                <c:pt idx="4" formatCode="0.0">
                  <c:v>3</c:v>
                </c:pt>
                <c:pt idx="5" formatCode="0.0">
                  <c:v>4</c:v>
                </c:pt>
                <c:pt idx="10" formatCode="0.0">
                  <c:v>5</c:v>
                </c:pt>
                <c:pt idx="11" formatCode="0.0">
                  <c:v>6</c:v>
                </c:pt>
                <c:pt idx="16" formatCode="0.0">
                  <c:v>1</c:v>
                </c:pt>
                <c:pt idx="17" formatCode="0.0">
                  <c:v>2</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'24_ábra_chart'!$G$15</c:f>
              <c:strCache>
                <c:ptCount val="1"/>
                <c:pt idx="0">
                  <c:v>Min</c:v>
                </c:pt>
              </c:strCache>
            </c:strRef>
          </c:tx>
          <c:spPr>
            <a:noFill/>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'24_ábra_chart'!$G$16:$G$38</c:f>
              <c:numCache>
                <c:formatCode>General</c:formatCode>
                <c:ptCount val="23"/>
                <c:pt idx="0">
                  <c:v>20</c:v>
                </c:pt>
                <c:pt idx="6">
                  <c:v>20</c:v>
                </c:pt>
                <c:pt idx="12">
                  <c:v>50</c:v>
                </c:pt>
                <c:pt idx="18">
                  <c:v>55</c:v>
                </c:pt>
              </c:numCache>
            </c:numRef>
          </c:val>
          <c:extLst>
            <c:ext xmlns:c16="http://schemas.microsoft.com/office/drawing/2014/chart" uri="{C3380CC4-5D6E-409C-BE32-E72D297353CC}">
              <c16:uniqueId val="{00000000-7D12-47FC-97C4-603CD5ED6C58}"/>
            </c:ext>
          </c:extLst>
        </c:ser>
        <c:ser>
          <c:idx val="10"/>
          <c:order val="1"/>
          <c:tx>
            <c:strRef>
              <c:f>'24_ábra_chart'!$H$12</c:f>
              <c:strCache>
                <c:ptCount val="1"/>
                <c:pt idx="0">
                  <c:v>Rent 2015</c:v>
                </c:pt>
              </c:strCache>
            </c:strRef>
          </c:tx>
          <c:spPr>
            <a:solidFill>
              <a:srgbClr val="70AD47"/>
            </a:solidFill>
            <a:ln>
              <a:solidFill>
                <a:schemeClr val="tx1"/>
              </a:solidFill>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'24_ábra_chart'!$I$16:$I$38</c:f>
              <c:numCache>
                <c:formatCode>General</c:formatCode>
                <c:ptCount val="23"/>
                <c:pt idx="0">
                  <c:v>15</c:v>
                </c:pt>
                <c:pt idx="6">
                  <c:v>10</c:v>
                </c:pt>
                <c:pt idx="12">
                  <c:v>30</c:v>
                </c:pt>
                <c:pt idx="18">
                  <c:v>45</c:v>
                </c:pt>
              </c:numCache>
            </c:numRef>
          </c:val>
          <c:extLst>
            <c:ext xmlns:c16="http://schemas.microsoft.com/office/drawing/2014/chart" uri="{C3380CC4-5D6E-409C-BE32-E72D297353CC}">
              <c16:uniqueId val="{00000001-7D12-47FC-97C4-603CD5ED6C58}"/>
            </c:ext>
          </c:extLst>
        </c:ser>
        <c:ser>
          <c:idx val="6"/>
          <c:order val="2"/>
          <c:tx>
            <c:strRef>
              <c:f>'24_ábra_chart'!$K$15</c:f>
              <c:strCache>
                <c:ptCount val="1"/>
                <c:pt idx="0">
                  <c:v>Min</c:v>
                </c:pt>
              </c:strCache>
            </c:strRef>
          </c:tx>
          <c:spPr>
            <a:noFill/>
            <a:ln w="9525" cap="flat" cmpd="sng" algn="ctr">
              <a:no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'24_ábra_chart'!$K$16:$K$38</c:f>
              <c:numCache>
                <c:formatCode>General</c:formatCode>
                <c:ptCount val="23"/>
                <c:pt idx="1">
                  <c:v>30</c:v>
                </c:pt>
                <c:pt idx="7">
                  <c:v>24</c:v>
                </c:pt>
                <c:pt idx="13">
                  <c:v>60</c:v>
                </c:pt>
                <c:pt idx="19">
                  <c:v>60</c:v>
                </c:pt>
              </c:numCache>
            </c:numRef>
          </c:val>
          <c:extLst>
            <c:ext xmlns:c16="http://schemas.microsoft.com/office/drawing/2014/chart" uri="{C3380CC4-5D6E-409C-BE32-E72D297353CC}">
              <c16:uniqueId val="{00000002-7D12-47FC-97C4-603CD5ED6C58}"/>
            </c:ext>
          </c:extLst>
        </c:ser>
        <c:ser>
          <c:idx val="7"/>
          <c:order val="3"/>
          <c:tx>
            <c:strRef>
              <c:f>'24_ábra_chart'!$L$12</c:f>
              <c:strCache>
                <c:ptCount val="1"/>
                <c:pt idx="0">
                  <c:v>Rent 2016</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'24_ábra_chart'!$M$16:$M$38</c:f>
              <c:numCache>
                <c:formatCode>General</c:formatCode>
                <c:ptCount val="23"/>
                <c:pt idx="1">
                  <c:v>15</c:v>
                </c:pt>
                <c:pt idx="7">
                  <c:v>12</c:v>
                </c:pt>
                <c:pt idx="13">
                  <c:v>30</c:v>
                </c:pt>
                <c:pt idx="19">
                  <c:v>60</c:v>
                </c:pt>
              </c:numCache>
            </c:numRef>
          </c:val>
          <c:extLst>
            <c:ext xmlns:c16="http://schemas.microsoft.com/office/drawing/2014/chart" uri="{C3380CC4-5D6E-409C-BE32-E72D297353CC}">
              <c16:uniqueId val="{00000003-7D12-47FC-97C4-603CD5ED6C58}"/>
            </c:ext>
          </c:extLst>
        </c:ser>
        <c:ser>
          <c:idx val="0"/>
          <c:order val="4"/>
          <c:tx>
            <c:strRef>
              <c:f>'24_ábra_chart'!$O$15</c:f>
              <c:strCache>
                <c:ptCount val="1"/>
                <c:pt idx="0">
                  <c:v>Min</c:v>
                </c:pt>
              </c:strCache>
            </c:strRef>
          </c:tx>
          <c:spPr>
            <a:noFill/>
            <a:ln w="25400" cap="flat" cmpd="sng" algn="ctr">
              <a:no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'24_ábra_chart'!$O$16:$O$38</c:f>
              <c:numCache>
                <c:formatCode>General</c:formatCode>
                <c:ptCount val="23"/>
                <c:pt idx="2">
                  <c:v>35</c:v>
                </c:pt>
                <c:pt idx="8">
                  <c:v>25</c:v>
                </c:pt>
                <c:pt idx="14">
                  <c:v>65</c:v>
                </c:pt>
                <c:pt idx="20">
                  <c:v>65</c:v>
                </c:pt>
              </c:numCache>
            </c:numRef>
          </c:val>
          <c:extLst>
            <c:ext xmlns:c16="http://schemas.microsoft.com/office/drawing/2014/chart" uri="{C3380CC4-5D6E-409C-BE32-E72D297353CC}">
              <c16:uniqueId val="{00000004-7D12-47FC-97C4-603CD5ED6C58}"/>
            </c:ext>
          </c:extLst>
        </c:ser>
        <c:ser>
          <c:idx val="1"/>
          <c:order val="5"/>
          <c:tx>
            <c:strRef>
              <c:f>'24_ábra_chart'!$P$12</c:f>
              <c:strCache>
                <c:ptCount val="1"/>
                <c:pt idx="0">
                  <c:v>Rent 2017</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'24_ábra_chart'!$Q$16:$Q$39</c:f>
              <c:numCache>
                <c:formatCode>General</c:formatCode>
                <c:ptCount val="24"/>
                <c:pt idx="2">
                  <c:v>25</c:v>
                </c:pt>
                <c:pt idx="8">
                  <c:v>20</c:v>
                </c:pt>
                <c:pt idx="14">
                  <c:v>35</c:v>
                </c:pt>
                <c:pt idx="20">
                  <c:v>60</c:v>
                </c:pt>
              </c:numCache>
            </c:numRef>
          </c:val>
          <c:extLst>
            <c:ext xmlns:c16="http://schemas.microsoft.com/office/drawing/2014/chart" uri="{C3380CC4-5D6E-409C-BE32-E72D297353CC}">
              <c16:uniqueId val="{00000005-7D12-47FC-97C4-603CD5ED6C58}"/>
            </c:ext>
          </c:extLst>
        </c:ser>
        <c:ser>
          <c:idx val="2"/>
          <c:order val="6"/>
          <c:tx>
            <c:strRef>
              <c:f>'24_ábra_chart'!$S$15</c:f>
              <c:strCache>
                <c:ptCount val="1"/>
                <c:pt idx="0">
                  <c:v>Min</c:v>
                </c:pt>
              </c:strCache>
            </c:strRef>
          </c:tx>
          <c:spPr>
            <a:noFill/>
            <a:ln w="25400" cap="flat" cmpd="sng" algn="ctr">
              <a:no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'24_ábra_chart'!$S$16:$S$38</c:f>
              <c:numCache>
                <c:formatCode>General</c:formatCode>
                <c:ptCount val="23"/>
                <c:pt idx="3">
                  <c:v>35</c:v>
                </c:pt>
                <c:pt idx="9">
                  <c:v>30</c:v>
                </c:pt>
                <c:pt idx="15">
                  <c:v>70</c:v>
                </c:pt>
                <c:pt idx="21">
                  <c:v>70</c:v>
                </c:pt>
              </c:numCache>
            </c:numRef>
          </c:val>
          <c:extLst>
            <c:ext xmlns:c16="http://schemas.microsoft.com/office/drawing/2014/chart" uri="{C3380CC4-5D6E-409C-BE32-E72D297353CC}">
              <c16:uniqueId val="{00000006-7D12-47FC-97C4-603CD5ED6C58}"/>
            </c:ext>
          </c:extLst>
        </c:ser>
        <c:ser>
          <c:idx val="3"/>
          <c:order val="7"/>
          <c:tx>
            <c:strRef>
              <c:f>'24_ábra_chart'!$T$12</c:f>
              <c:strCache>
                <c:ptCount val="1"/>
                <c:pt idx="0">
                  <c:v>Rent 2018</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'24_ábra_chart'!$U$16:$U$38</c:f>
              <c:numCache>
                <c:formatCode>General</c:formatCode>
                <c:ptCount val="23"/>
                <c:pt idx="3">
                  <c:v>25</c:v>
                </c:pt>
                <c:pt idx="9">
                  <c:v>20</c:v>
                </c:pt>
                <c:pt idx="15">
                  <c:v>35</c:v>
                </c:pt>
                <c:pt idx="21">
                  <c:v>70</c:v>
                </c:pt>
              </c:numCache>
            </c:numRef>
          </c:val>
          <c:extLst>
            <c:ext xmlns:c16="http://schemas.microsoft.com/office/drawing/2014/chart" uri="{C3380CC4-5D6E-409C-BE32-E72D297353CC}">
              <c16:uniqueId val="{00000007-7D12-47FC-97C4-603CD5ED6C58}"/>
            </c:ext>
          </c:extLst>
        </c:ser>
        <c:ser>
          <c:idx val="4"/>
          <c:order val="8"/>
          <c:tx>
            <c:strRef>
              <c:f>'24_ábra_chart'!$W$15</c:f>
              <c:strCache>
                <c:ptCount val="1"/>
                <c:pt idx="0">
                  <c:v>Min</c:v>
                </c:pt>
              </c:strCache>
            </c:strRef>
          </c:tx>
          <c:spPr>
            <a:noFill/>
            <a:ln w="9525" cap="flat" cmpd="sng" algn="ctr">
              <a:no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'24_ábra_chart'!$W$16:$W$38</c:f>
              <c:numCache>
                <c:formatCode>General</c:formatCode>
                <c:ptCount val="23"/>
                <c:pt idx="4">
                  <c:v>40</c:v>
                </c:pt>
                <c:pt idx="10">
                  <c:v>30</c:v>
                </c:pt>
                <c:pt idx="16">
                  <c:v>80</c:v>
                </c:pt>
                <c:pt idx="22">
                  <c:v>80</c:v>
                </c:pt>
              </c:numCache>
            </c:numRef>
          </c:val>
          <c:extLst>
            <c:ext xmlns:c16="http://schemas.microsoft.com/office/drawing/2014/chart" uri="{C3380CC4-5D6E-409C-BE32-E72D297353CC}">
              <c16:uniqueId val="{00000008-7D12-47FC-97C4-603CD5ED6C58}"/>
            </c:ext>
          </c:extLst>
        </c:ser>
        <c:ser>
          <c:idx val="5"/>
          <c:order val="9"/>
          <c:tx>
            <c:strRef>
              <c:f>'24_ábra_chart'!$X$12</c:f>
              <c:strCache>
                <c:ptCount val="1"/>
                <c:pt idx="0">
                  <c:v>Rent 2019</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'24_ábra_chart'!$E$16:$E$39</c:f>
              <c:strCache>
                <c:ptCount val="21"/>
                <c:pt idx="2">
                  <c:v>Shopping mall in regional towns</c:v>
                </c:pt>
                <c:pt idx="8">
                  <c:v>Secondary shopping mall</c:v>
                </c:pt>
                <c:pt idx="14">
                  <c:v>Primary shopping mall</c:v>
                </c:pt>
                <c:pt idx="20">
                  <c:v>High-streets</c:v>
                </c:pt>
              </c:strCache>
            </c:strRef>
          </c:cat>
          <c:val>
            <c:numRef>
              <c:f>'24_ábra_chart'!$Y$16:$Y$38</c:f>
              <c:numCache>
                <c:formatCode>General</c:formatCode>
                <c:ptCount val="23"/>
                <c:pt idx="4">
                  <c:v>25</c:v>
                </c:pt>
                <c:pt idx="10">
                  <c:v>20</c:v>
                </c:pt>
                <c:pt idx="16">
                  <c:v>25</c:v>
                </c:pt>
                <c:pt idx="22">
                  <c:v>55</c:v>
                </c:pt>
              </c:numCache>
            </c:numRef>
          </c:val>
          <c:extLst>
            <c:ext xmlns:c16="http://schemas.microsoft.com/office/drawing/2014/chart" uri="{C3380CC4-5D6E-409C-BE32-E72D297353CC}">
              <c16:uniqueId val="{00000009-7D12-47FC-97C4-603CD5ED6C58}"/>
            </c:ext>
          </c:extLst>
        </c:ser>
        <c:ser>
          <c:idx val="11"/>
          <c:order val="10"/>
          <c:tx>
            <c:strRef>
              <c:f>'24_ábra_chart'!$AA$14</c:f>
              <c:strCache>
                <c:ptCount val="1"/>
                <c:pt idx="0">
                  <c:v>Min</c:v>
                </c:pt>
              </c:strCache>
            </c:strRef>
          </c:tx>
          <c:spPr>
            <a:noFill/>
          </c:spPr>
          <c:invertIfNegative val="0"/>
          <c:val>
            <c:numRef>
              <c:f>'24_ábra_chart'!$AA$16:$AA$39</c:f>
              <c:numCache>
                <c:formatCode>General</c:formatCode>
                <c:ptCount val="24"/>
                <c:pt idx="5">
                  <c:v>30</c:v>
                </c:pt>
                <c:pt idx="11">
                  <c:v>25</c:v>
                </c:pt>
                <c:pt idx="17">
                  <c:v>60</c:v>
                </c:pt>
                <c:pt idx="23">
                  <c:v>60</c:v>
                </c:pt>
              </c:numCache>
            </c:numRef>
          </c:val>
          <c:extLst>
            <c:ext xmlns:c16="http://schemas.microsoft.com/office/drawing/2014/chart" uri="{C3380CC4-5D6E-409C-BE32-E72D297353CC}">
              <c16:uniqueId val="{00000000-60CD-4143-8EED-7FB17C8B55C2}"/>
            </c:ext>
          </c:extLst>
        </c:ser>
        <c:ser>
          <c:idx val="12"/>
          <c:order val="11"/>
          <c:tx>
            <c:strRef>
              <c:f>'24_ábra_chart'!$AB$12</c:f>
              <c:strCache>
                <c:ptCount val="1"/>
                <c:pt idx="0">
                  <c:v>Rent 2020</c:v>
                </c:pt>
              </c:strCache>
            </c:strRef>
          </c:tx>
          <c:spPr>
            <a:ln w="9525">
              <a:solidFill>
                <a:schemeClr val="tx1"/>
              </a:solidFill>
            </a:ln>
          </c:spPr>
          <c:invertIfNegative val="0"/>
          <c:val>
            <c:numRef>
              <c:f>'24_ábra_chart'!$AC$16:$AC$39</c:f>
              <c:numCache>
                <c:formatCode>General</c:formatCode>
                <c:ptCount val="24"/>
                <c:pt idx="5">
                  <c:v>20</c:v>
                </c:pt>
                <c:pt idx="11">
                  <c:v>20</c:v>
                </c:pt>
                <c:pt idx="17">
                  <c:v>40</c:v>
                </c:pt>
                <c:pt idx="23">
                  <c:v>60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'24_ábra_chart'!$AD$12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'24_ábra_chart'!$E$16:$E$39</c:f>
              <c:strCache>
                <c:ptCount val="21"/>
                <c:pt idx="2">
                  <c:v>Shopping mall in regional towns</c:v>
                </c:pt>
                <c:pt idx="8">
                  <c:v>Secondary shopping mall</c:v>
                </c:pt>
                <c:pt idx="14">
                  <c:v>Primary shopping mall</c:v>
                </c:pt>
                <c:pt idx="20">
                  <c:v>High-streets</c:v>
                </c:pt>
              </c:strCache>
            </c:strRef>
          </c:cat>
          <c:val>
            <c:numRef>
              <c:f>'24_ábra_chart'!$AD$16:$AD$39</c:f>
              <c:numCache>
                <c:formatCode>General</c:formatCode>
                <c:ptCount val="24"/>
                <c:pt idx="4" formatCode="0.0">
                  <c:v>3</c:v>
                </c:pt>
                <c:pt idx="5" formatCode="0.0">
                  <c:v>4</c:v>
                </c:pt>
                <c:pt idx="10" formatCode="0.0">
                  <c:v>5</c:v>
                </c:pt>
                <c:pt idx="11" formatCode="0.0">
                  <c:v>6</c:v>
                </c:pt>
                <c:pt idx="16" formatCode="0.0">
                  <c:v>1</c:v>
                </c:pt>
                <c:pt idx="17" formatCode="0.0">
                  <c:v>2</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64639668884178136"/>
        </c:manualLayout>
      </c:layout>
      <c:lineChart>
        <c:grouping val="standard"/>
        <c:varyColors val="0"/>
        <c:ser>
          <c:idx val="0"/>
          <c:order val="0"/>
          <c:tx>
            <c:strRef>
              <c:f>'25_ábra_chart'!$G$10</c:f>
              <c:strCache>
                <c:ptCount val="1"/>
                <c:pt idx="0">
                  <c:v>Élelmiszer</c:v>
                </c:pt>
              </c:strCache>
            </c:strRef>
          </c:tx>
          <c:spPr>
            <a:ln w="38100" cap="rnd">
              <a:solidFill>
                <a:srgbClr val="002060"/>
              </a:solidFill>
              <a:round/>
            </a:ln>
            <a:effectLst/>
          </c:spPr>
          <c:marker>
            <c:symbol val="diamond"/>
            <c:size val="10"/>
            <c:spPr>
              <a:solidFill>
                <a:srgbClr val="0C2148"/>
              </a:solidFill>
              <a:ln w="9525">
                <a:solidFill>
                  <a:srgbClr val="002060"/>
                </a:solidFill>
              </a:ln>
              <a:effectLst/>
            </c:spPr>
          </c:marker>
          <c:dPt>
            <c:idx val="0"/>
            <c:marker>
              <c:symbol val="diamond"/>
              <c:size val="10"/>
              <c:spPr>
                <a:solidFill>
                  <a:srgbClr val="0C2148"/>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C-75B7-4DFE-990C-62ABD3A38ECE}"/>
              </c:ext>
            </c:extLst>
          </c:dPt>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'25_ábra_chart'!$G$11:$G$17</c:f>
              <c:numCache>
                <c:formatCode>#\ ##0.0</c:formatCode>
                <c:ptCount val="7"/>
                <c:pt idx="0">
                  <c:v>11.292307771702536</c:v>
                </c:pt>
                <c:pt idx="1">
                  <c:v>17.305160474373871</c:v>
                </c:pt>
                <c:pt idx="2">
                  <c:v>6.1977198215639184</c:v>
                </c:pt>
                <c:pt idx="3">
                  <c:v>5.8893569246759592</c:v>
                </c:pt>
                <c:pt idx="4">
                  <c:v>8.1430347517119639</c:v>
                </c:pt>
                <c:pt idx="5">
                  <c:v>4.6043413221984242</c:v>
                </c:pt>
                <c:pt idx="6">
                  <c:v>9.7865552222933019</c:v>
                </c:pt>
              </c:numCache>
            </c:numRef>
          </c:val>
          <c:smooth val="0"/>
          <c:extLst>
            <c:ext xmlns:c16="http://schemas.microsoft.com/office/drawing/2014/chart" uri="{C3380CC4-5D6E-409C-BE32-E72D297353CC}">
              <c16:uniqueId val="{00000006-BAC2-466A-9A43-7AF59E7F9FF5}"/>
            </c:ext>
          </c:extLst>
        </c:ser>
        <c:ser>
          <c:idx val="2"/>
          <c:order val="1"/>
          <c:tx>
            <c:strRef>
              <c:f>'25_ábra_chart'!$H$10</c:f>
              <c:strCache>
                <c:ptCount val="1"/>
                <c:pt idx="0">
                  <c:v>Textil, ruházat</c:v>
                </c:pt>
              </c:strCache>
            </c:strRef>
          </c:tx>
          <c:spPr>
            <a:ln w="38100" cap="rnd">
              <a:solidFill>
                <a:srgbClr val="FF0000"/>
              </a:solidFill>
              <a:round/>
            </a:ln>
            <a:effectLst/>
          </c:spPr>
          <c:marker>
            <c:symbol val="triangle"/>
            <c:size val="11"/>
            <c:spPr>
              <a:solidFill>
                <a:schemeClr val="accent3"/>
              </a:solidFill>
              <a:ln w="9525">
                <a:solidFill>
                  <a:srgbClr val="FF0000"/>
                </a:solidFill>
              </a:ln>
              <a:effectLst/>
            </c:spPr>
          </c:marker>
          <c:dPt>
            <c:idx val="0"/>
            <c:marker>
              <c:symbol val="triangle"/>
              <c:size val="11"/>
              <c:spPr>
                <a:solidFill>
                  <a:schemeClr val="accent3"/>
                </a:solidFill>
                <a:ln w="9525">
                  <a:solidFill>
                    <a:srgbClr val="FF0000"/>
                  </a:solidFill>
                </a:ln>
                <a:effectLst/>
              </c:spPr>
            </c:marker>
            <c:bubble3D val="0"/>
            <c:spPr>
              <a:ln w="38100" cap="rnd">
                <a:solidFill>
                  <a:srgbClr val="FF0000"/>
                </a:solidFill>
                <a:round/>
              </a:ln>
              <a:effectLst/>
            </c:spPr>
            <c:extLst>
              <c:ext xmlns:c16="http://schemas.microsoft.com/office/drawing/2014/chart" uri="{C3380CC4-5D6E-409C-BE32-E72D297353CC}">
                <c16:uniqueId val="{00000003-FBCE-4292-93C1-2A72FDB4272B}"/>
              </c:ext>
            </c:extLst>
          </c:dPt>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'25_ábra_chart'!$H$11:$H$17</c:f>
              <c:numCache>
                <c:formatCode>#\ ##0.0</c:formatCode>
                <c:ptCount val="7"/>
                <c:pt idx="0">
                  <c:v>7.8760040925615504</c:v>
                </c:pt>
                <c:pt idx="1">
                  <c:v>7.8173586976403975</c:v>
                </c:pt>
                <c:pt idx="2">
                  <c:v>-46.95692318991884</c:v>
                </c:pt>
                <c:pt idx="3">
                  <c:v>-89.753751761877126</c:v>
                </c:pt>
                <c:pt idx="4">
                  <c:v>-40.904965428472416</c:v>
                </c:pt>
                <c:pt idx="5">
                  <c:v>-15.194594672137029</c:v>
                </c:pt>
                <c:pt idx="6">
                  <c:v>3.0021149227515531</c:v>
                </c:pt>
              </c:numCache>
            </c:numRef>
          </c:val>
          <c:smooth val="0"/>
          <c:extLst>
            <c:ext xmlns:c16="http://schemas.microsoft.com/office/drawing/2014/chart" uri="{C3380CC4-5D6E-409C-BE32-E72D297353CC}">
              <c16:uniqueId val="{00000015-5132-4CF9-BE99-761F3AA91D50}"/>
            </c:ext>
          </c:extLst>
        </c:ser>
        <c:ser>
          <c:idx val="3"/>
          <c:order val="2"/>
          <c:tx>
            <c:strRef>
              <c:f>'25_ábra_chart'!$I$10</c:f>
              <c:strCache>
                <c:ptCount val="1"/>
                <c:pt idx="0">
                  <c:v>Bútor, műszaki cikk</c:v>
                </c:pt>
              </c:strCache>
            </c:strRef>
          </c:tx>
          <c:spPr>
            <a:ln w="38100" cap="rnd">
              <a:solidFill>
                <a:srgbClr val="644A34"/>
              </a:solidFill>
              <a:round/>
            </a:ln>
            <a:effectLst/>
          </c:spPr>
          <c:marker>
            <c:symbol val="square"/>
            <c:size val="10"/>
            <c:spPr>
              <a:solidFill>
                <a:srgbClr val="644A34"/>
              </a:solidFill>
              <a:ln w="9525">
                <a:solidFill>
                  <a:srgbClr val="644A34"/>
                </a:solidFill>
              </a:ln>
              <a:effectLst/>
            </c:spPr>
          </c:marker>
          <c:dPt>
            <c:idx val="0"/>
            <c:marker>
              <c:symbol val="square"/>
              <c:size val="10"/>
              <c:spPr>
                <a:solidFill>
                  <a:srgbClr val="644A34"/>
                </a:solidFill>
                <a:ln w="9525">
                  <a:solidFill>
                    <a:srgbClr val="644A34"/>
                  </a:solidFill>
                </a:ln>
                <a:effectLst/>
              </c:spPr>
            </c:marker>
            <c:bubble3D val="0"/>
            <c:spPr>
              <a:ln w="38100" cap="rnd">
                <a:solidFill>
                  <a:srgbClr val="644A34"/>
                </a:solidFill>
                <a:round/>
              </a:ln>
              <a:effectLst/>
            </c:spPr>
            <c:extLst>
              <c:ext xmlns:c16="http://schemas.microsoft.com/office/drawing/2014/chart" uri="{C3380CC4-5D6E-409C-BE32-E72D297353CC}">
                <c16:uniqueId val="{00000005-FBCE-4292-93C1-2A72FDB4272B}"/>
              </c:ext>
            </c:extLst>
          </c:dPt>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'25_ábra_chart'!$I$11:$I$17</c:f>
              <c:numCache>
                <c:formatCode>#\ ##0.0</c:formatCode>
                <c:ptCount val="7"/>
                <c:pt idx="0">
                  <c:v>11.18038627414213</c:v>
                </c:pt>
                <c:pt idx="1">
                  <c:v>7.215288611544457</c:v>
                </c:pt>
                <c:pt idx="2">
                  <c:v>-1.8819895868634307</c:v>
                </c:pt>
                <c:pt idx="3">
                  <c:v>-21.173112836353813</c:v>
                </c:pt>
                <c:pt idx="4">
                  <c:v>3.2145177653402079</c:v>
                </c:pt>
                <c:pt idx="5">
                  <c:v>11.888853048246627</c:v>
                </c:pt>
                <c:pt idx="6">
                  <c:v>-11.219142688153072</c:v>
                </c:pt>
              </c:numCache>
            </c:numRef>
          </c:val>
          <c:smooth val="0"/>
          <c:extLst>
            <c:ext xmlns:c16="http://schemas.microsoft.com/office/drawing/2014/chart" uri="{C3380CC4-5D6E-409C-BE32-E72D297353CC}">
              <c16:uniqueId val="{00000016-5132-4CF9-BE99-761F3AA91D50}"/>
            </c:ext>
          </c:extLst>
        </c:ser>
        <c:ser>
          <c:idx val="4"/>
          <c:order val="3"/>
          <c:tx>
            <c:strRef>
              <c:f>'25_ábra_chart'!$J$10</c:f>
              <c:strCache>
                <c:ptCount val="1"/>
                <c:pt idx="0">
                  <c:v>Könyv, számítástechnika</c:v>
                </c:pt>
              </c:strCache>
            </c:strRef>
          </c:tx>
          <c:spPr>
            <a:ln w="38100" cap="rnd">
              <a:solidFill>
                <a:schemeClr val="accent5"/>
              </a:solidFill>
              <a:round/>
            </a:ln>
            <a:effectLst/>
          </c:spPr>
          <c:marker>
            <c:symbol val="diamond"/>
            <c:size val="10"/>
            <c:spPr>
              <a:solidFill>
                <a:schemeClr val="accent5"/>
              </a:solidFill>
              <a:ln w="9525">
                <a:solidFill>
                  <a:schemeClr val="accent5"/>
                </a:solidFill>
              </a:ln>
              <a:effectLst/>
            </c:spPr>
          </c:marker>
          <c:dPt>
            <c:idx val="0"/>
            <c:marker>
              <c:symbol val="diamond"/>
              <c:size val="10"/>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7-FBCE-4292-93C1-2A72FDB4272B}"/>
              </c:ext>
            </c:extLst>
          </c:dPt>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'25_ábra_chart'!$J$11:$J$17</c:f>
              <c:numCache>
                <c:formatCode>#\ ##0.0</c:formatCode>
                <c:ptCount val="7"/>
                <c:pt idx="0">
                  <c:v>19.324687936231765</c:v>
                </c:pt>
                <c:pt idx="1">
                  <c:v>19.436036323084281</c:v>
                </c:pt>
                <c:pt idx="2">
                  <c:v>-9.9603567888999045</c:v>
                </c:pt>
                <c:pt idx="3">
                  <c:v>-35.38463901217883</c:v>
                </c:pt>
                <c:pt idx="4">
                  <c:v>-9.9513289811144823</c:v>
                </c:pt>
                <c:pt idx="5">
                  <c:v>15.885485810673616</c:v>
                </c:pt>
                <c:pt idx="6">
                  <c:v>-0.59236187925714168</c:v>
                </c:pt>
              </c:numCache>
            </c:numRef>
          </c:val>
          <c:smooth val="0"/>
          <c:extLst>
            <c:ext xmlns:c16="http://schemas.microsoft.com/office/drawing/2014/chart" uri="{C3380CC4-5D6E-409C-BE32-E72D297353CC}">
              <c16:uniqueId val="{00000017-5132-4CF9-BE99-761F3AA91D50}"/>
            </c:ext>
          </c:extLst>
        </c:ser>
        <c:ser>
          <c:idx val="5"/>
          <c:order val="4"/>
          <c:tx>
            <c:strRef>
              <c:f>'25_ábra_chart'!$K$10</c:f>
              <c:strCache>
                <c:ptCount val="1"/>
                <c:pt idx="0">
                  <c:v>Gyógyszer, illatszer</c:v>
                </c:pt>
              </c:strCache>
            </c:strRef>
          </c:tx>
          <c:spPr>
            <a:ln w="38100" cap="rnd">
              <a:solidFill>
                <a:schemeClr val="accent1"/>
              </a:solidFill>
              <a:round/>
            </a:ln>
            <a:effectLst/>
          </c:spPr>
          <c:marker>
            <c:symbol val="circle"/>
            <c:size val="10"/>
            <c:spPr>
              <a:solidFill>
                <a:schemeClr val="accent1"/>
              </a:solidFill>
              <a:ln w="9525">
                <a:solidFill>
                  <a:schemeClr val="accent1"/>
                </a:solidFill>
              </a:ln>
              <a:effectLst/>
            </c:spPr>
          </c:marker>
          <c:dPt>
            <c:idx val="0"/>
            <c:marker>
              <c:symbol val="circle"/>
              <c:size val="10"/>
              <c:spPr>
                <a:solidFill>
                  <a:schemeClr val="accent1"/>
                </a:solidFill>
                <a:ln w="9525">
                  <a:solidFill>
                    <a:schemeClr val="accent1"/>
                  </a:solidFill>
                </a:ln>
                <a:effectLst/>
              </c:spPr>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9-FBCE-4292-93C1-2A72FDB4272B}"/>
              </c:ext>
            </c:extLst>
          </c:dPt>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'25_ábra_chart'!$K$11:$K$17</c:f>
              <c:numCache>
                <c:formatCode>#\ ##0.0</c:formatCode>
                <c:ptCount val="7"/>
                <c:pt idx="0">
                  <c:v>5.9248620455060852</c:v>
                </c:pt>
                <c:pt idx="1">
                  <c:v>17.257574513506846</c:v>
                </c:pt>
                <c:pt idx="2">
                  <c:v>-10.200367140413002</c:v>
                </c:pt>
                <c:pt idx="3">
                  <c:v>-13.568773234200748</c:v>
                </c:pt>
                <c:pt idx="4">
                  <c:v>-15.732926411510073</c:v>
                </c:pt>
                <c:pt idx="5">
                  <c:v>-0.85943684270044507</c:v>
                </c:pt>
                <c:pt idx="6">
                  <c:v>6.920591736099313</c:v>
                </c:pt>
              </c:numCache>
            </c:numRef>
          </c:val>
          <c:smooth val="0"/>
          <c:extLst>
            <c:ext xmlns:c16="http://schemas.microsoft.com/office/drawing/2014/chart" uri="{C3380CC4-5D6E-409C-BE32-E72D297353CC}">
              <c16:uniqueId val="{00000018-5132-4CF9-BE99-761F3AA91D50}"/>
            </c:ext>
          </c:extLst>
        </c:ser>
        <c:ser>
          <c:idx val="6"/>
          <c:order val="5"/>
          <c:tx>
            <c:strRef>
              <c:f>'25_ábra_chart'!$L$10</c:f>
              <c:strCache>
                <c:ptCount val="1"/>
                <c:pt idx="0">
                  <c:v>Csomagküldő, internet</c:v>
                </c:pt>
              </c:strCache>
            </c:strRef>
          </c:tx>
          <c:spPr>
            <a:ln w="38100" cap="rnd">
              <a:solidFill>
                <a:schemeClr val="accent6">
                  <a:lumMod val="75000"/>
                </a:schemeClr>
              </a:solidFill>
              <a:round/>
            </a:ln>
            <a:effectLst/>
          </c:spPr>
          <c:marker>
            <c:symbol val="triangle"/>
            <c:size val="10"/>
            <c:spPr>
              <a:solidFill>
                <a:schemeClr val="accent1">
                  <a:lumMod val="60000"/>
                </a:schemeClr>
              </a:solidFill>
              <a:ln w="9525">
                <a:solidFill>
                  <a:schemeClr val="accent6">
                    <a:lumMod val="75000"/>
                  </a:schemeClr>
                </a:solidFill>
              </a:ln>
              <a:effectLst/>
            </c:spPr>
          </c:marker>
          <c:dPt>
            <c:idx val="0"/>
            <c:marker>
              <c:symbol val="triangle"/>
              <c:size val="10"/>
              <c:spPr>
                <a:solidFill>
                  <a:schemeClr val="accent1">
                    <a:lumMod val="60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0B-FBCE-4292-93C1-2A72FDB4272B}"/>
              </c:ext>
            </c:extLst>
          </c:dPt>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'25_ábra_chart'!$L$11:$L$17</c:f>
              <c:numCache>
                <c:formatCode>#\ ##0.0</c:formatCode>
                <c:ptCount val="7"/>
                <c:pt idx="0">
                  <c:v>30.070937915286279</c:v>
                </c:pt>
                <c:pt idx="1">
                  <c:v>30.961226626162276</c:v>
                </c:pt>
                <c:pt idx="2">
                  <c:v>61.66262239858402</c:v>
                </c:pt>
                <c:pt idx="3">
                  <c:v>102.42815811427252</c:v>
                </c:pt>
                <c:pt idx="4">
                  <c:v>48.03452812630362</c:v>
                </c:pt>
                <c:pt idx="5">
                  <c:v>36.037535410764868</c:v>
                </c:pt>
                <c:pt idx="6">
                  <c:v>20.839344474882893</c:v>
                </c:pt>
              </c:numCache>
            </c:numRef>
          </c:val>
          <c:smooth val="0"/>
          <c:extLst>
            <c:ext xmlns:c16="http://schemas.microsoft.com/office/drawing/2014/chart" uri="{C3380CC4-5D6E-409C-BE32-E72D297353CC}">
              <c16:uniqueId val="{00000019-5132-4CF9-BE99-761F3AA91D50}"/>
            </c:ext>
          </c:extLst>
        </c:ser>
        <c:ser>
          <c:idx val="7"/>
          <c:order val="6"/>
          <c:tx>
            <c:strRef>
              <c:f>'25_ábra_chart'!$M$10</c:f>
              <c:strCache>
                <c:ptCount val="1"/>
                <c:pt idx="0">
                  <c:v>Vendéglátás</c:v>
                </c:pt>
              </c:strCache>
            </c:strRef>
          </c:tx>
          <c:spPr>
            <a:ln w="38100" cap="rnd">
              <a:solidFill>
                <a:srgbClr val="7030A0"/>
              </a:solidFill>
              <a:round/>
            </a:ln>
            <a:effectLst/>
          </c:spPr>
          <c:marker>
            <c:symbol val="circle"/>
            <c:size val="10"/>
            <c:spPr>
              <a:solidFill>
                <a:srgbClr val="7030A0"/>
              </a:solidFill>
              <a:ln w="9525">
                <a:solidFill>
                  <a:srgbClr val="7030A0"/>
                </a:solidFill>
              </a:ln>
              <a:effectLst/>
            </c:spPr>
          </c:marker>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val>
            <c:numRef>
              <c:f>'25_ábra_chart'!$M$11:$M$17</c:f>
              <c:numCache>
                <c:formatCode>#\ ##0.0</c:formatCode>
                <c:ptCount val="7"/>
                <c:pt idx="0">
                  <c:v>14.672077209914459</c:v>
                </c:pt>
                <c:pt idx="1">
                  <c:v>17.487373066085389</c:v>
                </c:pt>
                <c:pt idx="2">
                  <c:v>-39.268524837469919</c:v>
                </c:pt>
                <c:pt idx="3">
                  <c:v>-73.746929069147299</c:v>
                </c:pt>
                <c:pt idx="4">
                  <c:v>-53.265886260919558</c:v>
                </c:pt>
                <c:pt idx="5">
                  <c:v>-29.284530780246065</c:v>
                </c:pt>
                <c:pt idx="6">
                  <c:v>-12.800361651076264</c:v>
                </c:pt>
              </c:numCache>
            </c:numRef>
          </c:val>
          <c:smooth val="0"/>
          <c:extLst>
            <c:ext xmlns:c16="http://schemas.microsoft.com/office/drawing/2014/chart" uri="{C3380CC4-5D6E-409C-BE32-E72D297353CC}">
              <c16:uniqueId val="{0000001B-5132-4CF9-BE99-761F3AA91D50}"/>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7"/>
          <c:tx>
            <c:v>fikt</c:v>
          </c:tx>
          <c:spPr>
            <a:ln w="28575" cap="rnd">
              <a:noFill/>
              <a:round/>
            </a:ln>
            <a:effectLst/>
          </c:spPr>
          <c:marker>
            <c:symbol val="none"/>
          </c:marker>
          <c:cat>
            <c:strRef>
              <c:f>'25_ábra_chart'!$F$11:$F$17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smooth val="0"/>
          <c:extLst>
            <c:ext xmlns:c16="http://schemas.microsoft.com/office/drawing/2014/chart" uri="{C3380CC4-5D6E-409C-BE32-E72D297353CC}">
              <c16:uniqueId val="{00000007-BAC2-466A-9A43-7AF59E7F9FF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12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0"/>
      </c:valAx>
      <c:valAx>
        <c:axId val="577482528"/>
        <c:scaling>
          <c:orientation val="minMax"/>
          <c:max val="12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677597222222226"/>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2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3955555555555556E-2"/>
          <c:y val="0.83135619216804857"/>
          <c:w val="0.97208874999999995"/>
          <c:h val="0.1546885945433650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4639668884178136"/>
        </c:manualLayout>
      </c:layout>
      <c:lineChart>
        <c:grouping val="standard"/>
        <c:varyColors val="0"/>
        <c:ser>
          <c:idx val="0"/>
          <c:order val="0"/>
          <c:tx>
            <c:strRef>
              <c:f>'25_ábra_chart'!$G$9</c:f>
              <c:strCache>
                <c:ptCount val="1"/>
                <c:pt idx="0">
                  <c:v>Food</c:v>
                </c:pt>
              </c:strCache>
            </c:strRef>
          </c:tx>
          <c:spPr>
            <a:ln w="38100" cap="rnd">
              <a:solidFill>
                <a:srgbClr val="002060"/>
              </a:solidFill>
              <a:round/>
            </a:ln>
            <a:effectLst/>
          </c:spPr>
          <c:marker>
            <c:symbol val="diamond"/>
            <c:size val="10"/>
            <c:spPr>
              <a:solidFill>
                <a:srgbClr val="0C2148"/>
              </a:solidFill>
              <a:ln w="9525">
                <a:solidFill>
                  <a:srgbClr val="002060"/>
                </a:solidFill>
              </a:ln>
              <a:effectLst/>
            </c:spPr>
          </c:marker>
          <c:dPt>
            <c:idx val="0"/>
            <c:marker>
              <c:symbol val="diamond"/>
              <c:size val="10"/>
              <c:spPr>
                <a:solidFill>
                  <a:srgbClr val="0C2148"/>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1-8E4A-4AB5-BD69-6AE42DCF3E7F}"/>
              </c:ext>
            </c:extLst>
          </c:dPt>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'25_ábra_chart'!$G$11:$G$17</c:f>
              <c:numCache>
                <c:formatCode>#\ ##0.0</c:formatCode>
                <c:ptCount val="7"/>
                <c:pt idx="0">
                  <c:v>11.292307771702536</c:v>
                </c:pt>
                <c:pt idx="1">
                  <c:v>17.305160474373871</c:v>
                </c:pt>
                <c:pt idx="2">
                  <c:v>6.1977198215639184</c:v>
                </c:pt>
                <c:pt idx="3">
                  <c:v>5.8893569246759592</c:v>
                </c:pt>
                <c:pt idx="4">
                  <c:v>8.1430347517119639</c:v>
                </c:pt>
                <c:pt idx="5">
                  <c:v>4.6043413221984242</c:v>
                </c:pt>
                <c:pt idx="6">
                  <c:v>9.7865552222933019</c:v>
                </c:pt>
              </c:numCache>
            </c:numRef>
          </c:val>
          <c:smooth val="0"/>
          <c:extLst>
            <c:ext xmlns:c16="http://schemas.microsoft.com/office/drawing/2014/chart" uri="{C3380CC4-5D6E-409C-BE32-E72D297353CC}">
              <c16:uniqueId val="{00000002-8E4A-4AB5-BD69-6AE42DCF3E7F}"/>
            </c:ext>
          </c:extLst>
        </c:ser>
        <c:ser>
          <c:idx val="2"/>
          <c:order val="1"/>
          <c:tx>
            <c:strRef>
              <c:f>'25_ábra_chart'!$H$9</c:f>
              <c:strCache>
                <c:ptCount val="1"/>
                <c:pt idx="0">
                  <c:v>Fashion</c:v>
                </c:pt>
              </c:strCache>
            </c:strRef>
          </c:tx>
          <c:spPr>
            <a:ln w="38100" cap="rnd">
              <a:solidFill>
                <a:srgbClr val="FF0000"/>
              </a:solidFill>
              <a:round/>
            </a:ln>
            <a:effectLst/>
          </c:spPr>
          <c:marker>
            <c:symbol val="triangle"/>
            <c:size val="11"/>
            <c:spPr>
              <a:solidFill>
                <a:schemeClr val="accent3"/>
              </a:solidFill>
              <a:ln w="9525">
                <a:solidFill>
                  <a:srgbClr val="FF0000"/>
                </a:solidFill>
              </a:ln>
              <a:effectLst/>
            </c:spPr>
          </c:marker>
          <c:dPt>
            <c:idx val="0"/>
            <c:marker>
              <c:symbol val="triangle"/>
              <c:size val="11"/>
              <c:spPr>
                <a:solidFill>
                  <a:schemeClr val="accent3"/>
                </a:solidFill>
                <a:ln w="9525">
                  <a:solidFill>
                    <a:srgbClr val="FF0000"/>
                  </a:solidFill>
                </a:ln>
                <a:effectLst/>
              </c:spPr>
            </c:marker>
            <c:bubble3D val="0"/>
            <c:spPr>
              <a:ln w="38100" cap="rnd">
                <a:solidFill>
                  <a:srgbClr val="FF0000"/>
                </a:solidFill>
                <a:round/>
              </a:ln>
              <a:effectLst/>
            </c:spPr>
            <c:extLst>
              <c:ext xmlns:c16="http://schemas.microsoft.com/office/drawing/2014/chart" uri="{C3380CC4-5D6E-409C-BE32-E72D297353CC}">
                <c16:uniqueId val="{00000004-8E4A-4AB5-BD69-6AE42DCF3E7F}"/>
              </c:ext>
            </c:extLst>
          </c:dPt>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'25_ábra_chart'!$H$11:$H$17</c:f>
              <c:numCache>
                <c:formatCode>#\ ##0.0</c:formatCode>
                <c:ptCount val="7"/>
                <c:pt idx="0">
                  <c:v>7.8760040925615504</c:v>
                </c:pt>
                <c:pt idx="1">
                  <c:v>7.8173586976403975</c:v>
                </c:pt>
                <c:pt idx="2">
                  <c:v>-46.95692318991884</c:v>
                </c:pt>
                <c:pt idx="3">
                  <c:v>-89.753751761877126</c:v>
                </c:pt>
                <c:pt idx="4">
                  <c:v>-40.904965428472416</c:v>
                </c:pt>
                <c:pt idx="5">
                  <c:v>-15.194594672137029</c:v>
                </c:pt>
                <c:pt idx="6">
                  <c:v>3.0021149227515531</c:v>
                </c:pt>
              </c:numCache>
            </c:numRef>
          </c:val>
          <c:smooth val="0"/>
          <c:extLst>
            <c:ext xmlns:c16="http://schemas.microsoft.com/office/drawing/2014/chart" uri="{C3380CC4-5D6E-409C-BE32-E72D297353CC}">
              <c16:uniqueId val="{00000005-8E4A-4AB5-BD69-6AE42DCF3E7F}"/>
            </c:ext>
          </c:extLst>
        </c:ser>
        <c:ser>
          <c:idx val="3"/>
          <c:order val="2"/>
          <c:tx>
            <c:strRef>
              <c:f>'25_ábra_chart'!$I$9</c:f>
              <c:strCache>
                <c:ptCount val="1"/>
                <c:pt idx="0">
                  <c:v>Furniture, Electronics</c:v>
                </c:pt>
              </c:strCache>
            </c:strRef>
          </c:tx>
          <c:spPr>
            <a:ln w="38100" cap="rnd">
              <a:solidFill>
                <a:srgbClr val="644A34"/>
              </a:solidFill>
              <a:round/>
            </a:ln>
            <a:effectLst/>
          </c:spPr>
          <c:marker>
            <c:symbol val="square"/>
            <c:size val="10"/>
            <c:spPr>
              <a:solidFill>
                <a:srgbClr val="644A34"/>
              </a:solidFill>
              <a:ln w="9525">
                <a:solidFill>
                  <a:srgbClr val="644A34"/>
                </a:solidFill>
              </a:ln>
              <a:effectLst/>
            </c:spPr>
          </c:marker>
          <c:dPt>
            <c:idx val="0"/>
            <c:marker>
              <c:symbol val="square"/>
              <c:size val="10"/>
              <c:spPr>
                <a:solidFill>
                  <a:srgbClr val="644A34"/>
                </a:solidFill>
                <a:ln w="9525">
                  <a:solidFill>
                    <a:srgbClr val="644A34"/>
                  </a:solidFill>
                </a:ln>
                <a:effectLst/>
              </c:spPr>
            </c:marker>
            <c:bubble3D val="0"/>
            <c:spPr>
              <a:ln w="38100" cap="rnd">
                <a:solidFill>
                  <a:srgbClr val="644A34"/>
                </a:solidFill>
                <a:round/>
              </a:ln>
              <a:effectLst/>
            </c:spPr>
            <c:extLst>
              <c:ext xmlns:c16="http://schemas.microsoft.com/office/drawing/2014/chart" uri="{C3380CC4-5D6E-409C-BE32-E72D297353CC}">
                <c16:uniqueId val="{00000007-8E4A-4AB5-BD69-6AE42DCF3E7F}"/>
              </c:ext>
            </c:extLst>
          </c:dPt>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'25_ábra_chart'!$I$11:$I$17</c:f>
              <c:numCache>
                <c:formatCode>#\ ##0.0</c:formatCode>
                <c:ptCount val="7"/>
                <c:pt idx="0">
                  <c:v>11.18038627414213</c:v>
                </c:pt>
                <c:pt idx="1">
                  <c:v>7.215288611544457</c:v>
                </c:pt>
                <c:pt idx="2">
                  <c:v>-1.8819895868634307</c:v>
                </c:pt>
                <c:pt idx="3">
                  <c:v>-21.173112836353813</c:v>
                </c:pt>
                <c:pt idx="4">
                  <c:v>3.2145177653402079</c:v>
                </c:pt>
                <c:pt idx="5">
                  <c:v>11.888853048246627</c:v>
                </c:pt>
                <c:pt idx="6">
                  <c:v>-11.219142688153072</c:v>
                </c:pt>
              </c:numCache>
            </c:numRef>
          </c:val>
          <c:smooth val="0"/>
          <c:extLst>
            <c:ext xmlns:c16="http://schemas.microsoft.com/office/drawing/2014/chart" uri="{C3380CC4-5D6E-409C-BE32-E72D297353CC}">
              <c16:uniqueId val="{00000008-8E4A-4AB5-BD69-6AE42DCF3E7F}"/>
            </c:ext>
          </c:extLst>
        </c:ser>
        <c:ser>
          <c:idx val="4"/>
          <c:order val="3"/>
          <c:tx>
            <c:strRef>
              <c:f>'25_ábra_chart'!$J$9</c:f>
              <c:strCache>
                <c:ptCount val="1"/>
                <c:pt idx="0">
                  <c:v>Book, computing</c:v>
                </c:pt>
              </c:strCache>
            </c:strRef>
          </c:tx>
          <c:spPr>
            <a:ln w="38100" cap="rnd">
              <a:solidFill>
                <a:schemeClr val="accent5"/>
              </a:solidFill>
              <a:round/>
            </a:ln>
            <a:effectLst/>
          </c:spPr>
          <c:marker>
            <c:symbol val="diamond"/>
            <c:size val="10"/>
            <c:spPr>
              <a:solidFill>
                <a:schemeClr val="accent5"/>
              </a:solidFill>
              <a:ln w="9525">
                <a:solidFill>
                  <a:schemeClr val="accent5"/>
                </a:solidFill>
              </a:ln>
              <a:effectLst/>
            </c:spPr>
          </c:marker>
          <c:dPt>
            <c:idx val="0"/>
            <c:marker>
              <c:symbol val="diamond"/>
              <c:size val="10"/>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A-8E4A-4AB5-BD69-6AE42DCF3E7F}"/>
              </c:ext>
            </c:extLst>
          </c:dPt>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'25_ábra_chart'!$J$11:$J$17</c:f>
              <c:numCache>
                <c:formatCode>#\ ##0.0</c:formatCode>
                <c:ptCount val="7"/>
                <c:pt idx="0">
                  <c:v>19.324687936231765</c:v>
                </c:pt>
                <c:pt idx="1">
                  <c:v>19.436036323084281</c:v>
                </c:pt>
                <c:pt idx="2">
                  <c:v>-9.9603567888999045</c:v>
                </c:pt>
                <c:pt idx="3">
                  <c:v>-35.38463901217883</c:v>
                </c:pt>
                <c:pt idx="4">
                  <c:v>-9.9513289811144823</c:v>
                </c:pt>
                <c:pt idx="5">
                  <c:v>15.885485810673616</c:v>
                </c:pt>
                <c:pt idx="6">
                  <c:v>-0.59236187925714168</c:v>
                </c:pt>
              </c:numCache>
            </c:numRef>
          </c:val>
          <c:smooth val="0"/>
          <c:extLst>
            <c:ext xmlns:c16="http://schemas.microsoft.com/office/drawing/2014/chart" uri="{C3380CC4-5D6E-409C-BE32-E72D297353CC}">
              <c16:uniqueId val="{0000000B-8E4A-4AB5-BD69-6AE42DCF3E7F}"/>
            </c:ext>
          </c:extLst>
        </c:ser>
        <c:ser>
          <c:idx val="5"/>
          <c:order val="4"/>
          <c:tx>
            <c:strRef>
              <c:f>'25_ábra_chart'!$K$9</c:f>
              <c:strCache>
                <c:ptCount val="1"/>
                <c:pt idx="0">
                  <c:v>Health&amp; Beauty</c:v>
                </c:pt>
              </c:strCache>
            </c:strRef>
          </c:tx>
          <c:spPr>
            <a:ln w="38100" cap="rnd">
              <a:solidFill>
                <a:schemeClr val="accent1"/>
              </a:solidFill>
              <a:round/>
            </a:ln>
            <a:effectLst/>
          </c:spPr>
          <c:marker>
            <c:symbol val="circle"/>
            <c:size val="10"/>
            <c:spPr>
              <a:solidFill>
                <a:schemeClr val="accent1"/>
              </a:solidFill>
              <a:ln w="9525">
                <a:solidFill>
                  <a:schemeClr val="accent1"/>
                </a:solidFill>
              </a:ln>
              <a:effectLst/>
            </c:spPr>
          </c:marker>
          <c:dPt>
            <c:idx val="0"/>
            <c:marker>
              <c:symbol val="circle"/>
              <c:size val="10"/>
              <c:spPr>
                <a:solidFill>
                  <a:schemeClr val="accent1"/>
                </a:solidFill>
                <a:ln w="9525">
                  <a:solidFill>
                    <a:schemeClr val="accent1"/>
                  </a:solidFill>
                </a:ln>
                <a:effectLst/>
              </c:spPr>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D-8E4A-4AB5-BD69-6AE42DCF3E7F}"/>
              </c:ext>
            </c:extLst>
          </c:dPt>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'25_ábra_chart'!$K$11:$K$17</c:f>
              <c:numCache>
                <c:formatCode>#\ ##0.0</c:formatCode>
                <c:ptCount val="7"/>
                <c:pt idx="0">
                  <c:v>5.9248620455060852</c:v>
                </c:pt>
                <c:pt idx="1">
                  <c:v>17.257574513506846</c:v>
                </c:pt>
                <c:pt idx="2">
                  <c:v>-10.200367140413002</c:v>
                </c:pt>
                <c:pt idx="3">
                  <c:v>-13.568773234200748</c:v>
                </c:pt>
                <c:pt idx="4">
                  <c:v>-15.732926411510073</c:v>
                </c:pt>
                <c:pt idx="5">
                  <c:v>-0.85943684270044507</c:v>
                </c:pt>
                <c:pt idx="6">
                  <c:v>6.920591736099313</c:v>
                </c:pt>
              </c:numCache>
            </c:numRef>
          </c:val>
          <c:smooth val="0"/>
          <c:extLst>
            <c:ext xmlns:c16="http://schemas.microsoft.com/office/drawing/2014/chart" uri="{C3380CC4-5D6E-409C-BE32-E72D297353CC}">
              <c16:uniqueId val="{0000000E-8E4A-4AB5-BD69-6AE42DCF3E7F}"/>
            </c:ext>
          </c:extLst>
        </c:ser>
        <c:ser>
          <c:idx val="6"/>
          <c:order val="5"/>
          <c:tx>
            <c:strRef>
              <c:f>'25_ábra_chart'!$L$9</c:f>
              <c:strCache>
                <c:ptCount val="1"/>
                <c:pt idx="0">
                  <c:v>Internet sales</c:v>
                </c:pt>
              </c:strCache>
            </c:strRef>
          </c:tx>
          <c:spPr>
            <a:ln w="38100" cap="rnd">
              <a:solidFill>
                <a:schemeClr val="accent6">
                  <a:lumMod val="75000"/>
                </a:schemeClr>
              </a:solidFill>
              <a:round/>
            </a:ln>
            <a:effectLst/>
          </c:spPr>
          <c:marker>
            <c:symbol val="triangle"/>
            <c:size val="10"/>
            <c:spPr>
              <a:solidFill>
                <a:schemeClr val="accent1">
                  <a:lumMod val="60000"/>
                </a:schemeClr>
              </a:solidFill>
              <a:ln w="9525">
                <a:solidFill>
                  <a:schemeClr val="accent6">
                    <a:lumMod val="75000"/>
                  </a:schemeClr>
                </a:solidFill>
              </a:ln>
              <a:effectLst/>
            </c:spPr>
          </c:marker>
          <c:dPt>
            <c:idx val="0"/>
            <c:marker>
              <c:symbol val="triangle"/>
              <c:size val="10"/>
              <c:spPr>
                <a:solidFill>
                  <a:schemeClr val="accent1">
                    <a:lumMod val="60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10-8E4A-4AB5-BD69-6AE42DCF3E7F}"/>
              </c:ext>
            </c:extLst>
          </c:dPt>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'25_ábra_chart'!$L$11:$L$17</c:f>
              <c:numCache>
                <c:formatCode>#\ ##0.0</c:formatCode>
                <c:ptCount val="7"/>
                <c:pt idx="0">
                  <c:v>30.070937915286279</c:v>
                </c:pt>
                <c:pt idx="1">
                  <c:v>30.961226626162276</c:v>
                </c:pt>
                <c:pt idx="2">
                  <c:v>61.66262239858402</c:v>
                </c:pt>
                <c:pt idx="3">
                  <c:v>102.42815811427252</c:v>
                </c:pt>
                <c:pt idx="4">
                  <c:v>48.03452812630362</c:v>
                </c:pt>
                <c:pt idx="5">
                  <c:v>36.037535410764868</c:v>
                </c:pt>
                <c:pt idx="6">
                  <c:v>20.839344474882893</c:v>
                </c:pt>
              </c:numCache>
            </c:numRef>
          </c:val>
          <c:smooth val="0"/>
          <c:extLst>
            <c:ext xmlns:c16="http://schemas.microsoft.com/office/drawing/2014/chart" uri="{C3380CC4-5D6E-409C-BE32-E72D297353CC}">
              <c16:uniqueId val="{00000011-8E4A-4AB5-BD69-6AE42DCF3E7F}"/>
            </c:ext>
          </c:extLst>
        </c:ser>
        <c:ser>
          <c:idx val="7"/>
          <c:order val="6"/>
          <c:tx>
            <c:strRef>
              <c:f>'25_ábra_chart'!$M$9</c:f>
              <c:strCache>
                <c:ptCount val="1"/>
                <c:pt idx="0">
                  <c:v>Catering</c:v>
                </c:pt>
              </c:strCache>
            </c:strRef>
          </c:tx>
          <c:spPr>
            <a:ln w="38100" cap="rnd">
              <a:solidFill>
                <a:srgbClr val="7030A0"/>
              </a:solidFill>
              <a:round/>
            </a:ln>
            <a:effectLst/>
          </c:spPr>
          <c:marker>
            <c:symbol val="circle"/>
            <c:size val="10"/>
            <c:spPr>
              <a:solidFill>
                <a:srgbClr val="7030A0"/>
              </a:solidFill>
              <a:ln w="9525">
                <a:solidFill>
                  <a:srgbClr val="7030A0"/>
                </a:solidFill>
              </a:ln>
              <a:effectLst/>
            </c:spPr>
          </c:marker>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val>
            <c:numRef>
              <c:f>'25_ábra_chart'!$M$11:$M$17</c:f>
              <c:numCache>
                <c:formatCode>#\ ##0.0</c:formatCode>
                <c:ptCount val="7"/>
                <c:pt idx="0">
                  <c:v>14.672077209914459</c:v>
                </c:pt>
                <c:pt idx="1">
                  <c:v>17.487373066085389</c:v>
                </c:pt>
                <c:pt idx="2">
                  <c:v>-39.268524837469919</c:v>
                </c:pt>
                <c:pt idx="3">
                  <c:v>-73.746929069147299</c:v>
                </c:pt>
                <c:pt idx="4">
                  <c:v>-53.265886260919558</c:v>
                </c:pt>
                <c:pt idx="5">
                  <c:v>-29.284530780246065</c:v>
                </c:pt>
                <c:pt idx="6">
                  <c:v>-12.800361651076264</c:v>
                </c:pt>
              </c:numCache>
            </c:numRef>
          </c:val>
          <c:smooth val="0"/>
          <c:extLst>
            <c:ext xmlns:c16="http://schemas.microsoft.com/office/drawing/2014/chart" uri="{C3380CC4-5D6E-409C-BE32-E72D297353CC}">
              <c16:uniqueId val="{00000014-8E4A-4AB5-BD69-6AE42DCF3E7F}"/>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7"/>
          <c:tx>
            <c:v>fikt</c:v>
          </c:tx>
          <c:spPr>
            <a:ln w="28575" cap="rnd">
              <a:noFill/>
              <a:round/>
            </a:ln>
            <a:effectLst/>
          </c:spPr>
          <c:marker>
            <c:symbol val="none"/>
          </c:marker>
          <c:cat>
            <c:strRef>
              <c:f>'25_ábra_chart'!$E$11:$E$17</c:f>
              <c:strCache>
                <c:ptCount val="7"/>
                <c:pt idx="0">
                  <c:v>January 2020</c:v>
                </c:pt>
                <c:pt idx="1">
                  <c:v>February 2020</c:v>
                </c:pt>
                <c:pt idx="2">
                  <c:v>March 2020</c:v>
                </c:pt>
                <c:pt idx="3">
                  <c:v>April 2020</c:v>
                </c:pt>
                <c:pt idx="4">
                  <c:v>May 2020</c:v>
                </c:pt>
                <c:pt idx="5">
                  <c:v>June 2020</c:v>
                </c:pt>
                <c:pt idx="6">
                  <c:v>July 2020</c:v>
                </c:pt>
              </c:strCache>
            </c:strRef>
          </c:cat>
          <c:smooth val="0"/>
          <c:extLst>
            <c:ext xmlns:c16="http://schemas.microsoft.com/office/drawing/2014/chart" uri="{C3380CC4-5D6E-409C-BE32-E72D297353CC}">
              <c16:uniqueId val="{00000012-8E4A-4AB5-BD69-6AE42DCF3E7F}"/>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12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4305555555555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0"/>
      </c:valAx>
      <c:valAx>
        <c:axId val="577482528"/>
        <c:scaling>
          <c:orientation val="minMax"/>
          <c:max val="12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269263888888887"/>
              <c:y val="5.201155608869435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2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2.1011111111111112E-2"/>
          <c:y val="0.83135619216804857"/>
          <c:w val="0.95431847222222221"/>
          <c:h val="0.152362725661934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'26_ábra_chart'!$H$17:$H$18</c:f>
              <c:strCache>
                <c:ptCount val="2"/>
                <c:pt idx="0">
                  <c:v>Bruttó átlagár</c:v>
                </c:pt>
                <c:pt idx="1">
                  <c:v>2019 jan-jún.</c:v>
                </c:pt>
              </c:strCache>
            </c:strRef>
          </c:tx>
          <c:spPr>
            <a:solidFill>
              <a:srgbClr val="0C2148"/>
            </a:solidFill>
            <a:ln>
              <a:solidFill>
                <a:schemeClr val="tx1"/>
              </a:solidFill>
            </a:ln>
          </c:spPr>
          <c:invertIfNegative val="0"/>
          <c:cat>
            <c:strRef>
              <c:f>'26_ábra_chart'!$E$19:$E$23</c:f>
              <c:strCache>
                <c:ptCount val="5"/>
                <c:pt idx="0">
                  <c:v>Prága</c:v>
                </c:pt>
                <c:pt idx="1">
                  <c:v>Budapest</c:v>
                </c:pt>
                <c:pt idx="2">
                  <c:v>Varsó</c:v>
                </c:pt>
                <c:pt idx="3">
                  <c:v>Bukarest</c:v>
                </c:pt>
                <c:pt idx="4">
                  <c:v>Pozsony</c:v>
                </c:pt>
              </c:strCache>
              <c:extLst/>
            </c:strRef>
          </c:cat>
          <c:val>
            <c:numRef>
              <c:f>'26_ábra_chart'!$H$19:$H$23</c:f>
              <c:numCache>
                <c:formatCode>#,##0.00</c:formatCode>
                <c:ptCount val="5"/>
                <c:pt idx="0">
                  <c:v>91.261334668688704</c:v>
                </c:pt>
                <c:pt idx="1">
                  <c:v>87.301100815645597</c:v>
                </c:pt>
                <c:pt idx="2">
                  <c:v>74.725615903389496</c:v>
                </c:pt>
                <c:pt idx="3">
                  <c:v>87.727667684854296</c:v>
                </c:pt>
                <c:pt idx="4">
                  <c:v>86.460791990495906</c:v>
                </c:pt>
              </c:numCache>
              <c:extLst/>
            </c:numRef>
          </c:val>
          <c:extLst>
            <c:ext xmlns:c16="http://schemas.microsoft.com/office/drawing/2014/chart" uri="{C3380CC4-5D6E-409C-BE32-E72D297353CC}">
              <c16:uniqueId val="{00000001-B5B8-498D-B03D-75B4FC9F5575}"/>
            </c:ext>
          </c:extLst>
        </c:ser>
        <c:ser>
          <c:idx val="7"/>
          <c:order val="1"/>
          <c:tx>
            <c:strRef>
              <c:f>'26_ábra_chart'!$I$17:$I$18</c:f>
              <c:strCache>
                <c:ptCount val="2"/>
                <c:pt idx="0">
                  <c:v>Bruttó átlagár</c:v>
                </c:pt>
                <c:pt idx="1">
                  <c:v>2020 jan-jún.</c:v>
                </c:pt>
              </c:strCache>
            </c:strRef>
          </c:tx>
          <c:spPr>
            <a:solidFill>
              <a:srgbClr val="B0CFE3"/>
            </a:solidFill>
            <a:ln w="9525">
              <a:solidFill>
                <a:schemeClr val="tx1"/>
              </a:solidFill>
            </a:ln>
          </c:spPr>
          <c:invertIfNegative val="0"/>
          <c:cat>
            <c:strRef>
              <c:f>'26_ábra_chart'!$E$19:$E$23</c:f>
              <c:strCache>
                <c:ptCount val="5"/>
                <c:pt idx="0">
                  <c:v>Prága</c:v>
                </c:pt>
                <c:pt idx="1">
                  <c:v>Budapest</c:v>
                </c:pt>
                <c:pt idx="2">
                  <c:v>Varsó</c:v>
                </c:pt>
                <c:pt idx="3">
                  <c:v>Bukarest</c:v>
                </c:pt>
                <c:pt idx="4">
                  <c:v>Pozsony</c:v>
                </c:pt>
              </c:strCache>
              <c:extLst/>
            </c:strRef>
          </c:cat>
          <c:val>
            <c:numRef>
              <c:f>'26_ábra_chart'!$I$19:$I$23</c:f>
              <c:numCache>
                <c:formatCode>#,##0.00</c:formatCode>
                <c:ptCount val="5"/>
                <c:pt idx="0">
                  <c:v>69.470388107893399</c:v>
                </c:pt>
                <c:pt idx="1">
                  <c:v>78.414400033379806</c:v>
                </c:pt>
                <c:pt idx="2">
                  <c:v>63.923235224003797</c:v>
                </c:pt>
                <c:pt idx="3">
                  <c:v>73.884892404908697</c:v>
                </c:pt>
                <c:pt idx="4">
                  <c:v>70.357818210821193</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'26_ábra_chart'!$F$17:$F$18</c:f>
              <c:strCache>
                <c:ptCount val="2"/>
                <c:pt idx="0">
                  <c:v>Szobafoglaltság </c:v>
                </c:pt>
                <c:pt idx="1">
                  <c:v>2019 jan-jún. (jobb tengely)</c:v>
                </c:pt>
              </c:strCache>
            </c:strRef>
          </c:tx>
          <c:spPr>
            <a:ln w="28575">
              <a:noFill/>
            </a:ln>
          </c:spPr>
          <c:marker>
            <c:symbol val="triangle"/>
            <c:size val="11"/>
            <c:spPr>
              <a:solidFill>
                <a:srgbClr val="DA0000"/>
              </a:solidFill>
              <a:ln>
                <a:solidFill>
                  <a:schemeClr val="tx1"/>
                </a:solidFill>
              </a:ln>
            </c:spPr>
          </c:marker>
          <c:cat>
            <c:strRef>
              <c:f>'26_ábra_chart'!$E$19:$E$23</c:f>
              <c:strCache>
                <c:ptCount val="5"/>
                <c:pt idx="0">
                  <c:v>Prága</c:v>
                </c:pt>
                <c:pt idx="1">
                  <c:v>Budapest</c:v>
                </c:pt>
                <c:pt idx="2">
                  <c:v>Varsó</c:v>
                </c:pt>
                <c:pt idx="3">
                  <c:v>Bukarest</c:v>
                </c:pt>
                <c:pt idx="4">
                  <c:v>Pozsony</c:v>
                </c:pt>
              </c:strCache>
              <c:extLst/>
            </c:strRef>
          </c:cat>
          <c:val>
            <c:numRef>
              <c:f>'26_ábra_chart'!$F$19:$F$23</c:f>
              <c:numCache>
                <c:formatCode>#,##0.00</c:formatCode>
                <c:ptCount val="5"/>
                <c:pt idx="0">
                  <c:v>74.632000614208494</c:v>
                </c:pt>
                <c:pt idx="1">
                  <c:v>74.267053964788104</c:v>
                </c:pt>
                <c:pt idx="2">
                  <c:v>70.752312816525802</c:v>
                </c:pt>
                <c:pt idx="3">
                  <c:v>72.545868948156794</c:v>
                </c:pt>
                <c:pt idx="4">
                  <c:v>63.244827983572002</c:v>
                </c:pt>
              </c:numCache>
              <c:extLst/>
            </c:numRef>
          </c:val>
          <c:smooth val="0"/>
          <c:extLst>
            <c:ext xmlns:c16="http://schemas.microsoft.com/office/drawing/2014/chart" uri="{C3380CC4-5D6E-409C-BE32-E72D297353CC}">
              <c16:uniqueId val="{00000004-B5B8-498D-B03D-75B4FC9F5575}"/>
            </c:ext>
          </c:extLst>
        </c:ser>
        <c:ser>
          <c:idx val="3"/>
          <c:order val="3"/>
          <c:tx>
            <c:strRef>
              <c:f>'26_ábra_chart'!$G$17:$G$18</c:f>
              <c:strCache>
                <c:ptCount val="2"/>
                <c:pt idx="0">
                  <c:v>Szobafoglaltság </c:v>
                </c:pt>
                <c:pt idx="1">
                  <c:v>2020 jan-jún. (jobb tengely)</c:v>
                </c:pt>
              </c:strCache>
            </c:strRef>
          </c:tx>
          <c:spPr>
            <a:ln>
              <a:noFill/>
            </a:ln>
          </c:spPr>
          <c:marker>
            <c:symbol val="x"/>
            <c:size val="10"/>
            <c:spPr>
              <a:noFill/>
              <a:ln w="25400">
                <a:solidFill>
                  <a:srgbClr val="F6A800"/>
                </a:solidFill>
              </a:ln>
            </c:spPr>
          </c:marker>
          <c:cat>
            <c:strRef>
              <c:f>'26_ábra_chart'!$E$19:$E$23</c:f>
              <c:strCache>
                <c:ptCount val="5"/>
                <c:pt idx="0">
                  <c:v>Prága</c:v>
                </c:pt>
                <c:pt idx="1">
                  <c:v>Budapest</c:v>
                </c:pt>
                <c:pt idx="2">
                  <c:v>Varsó</c:v>
                </c:pt>
                <c:pt idx="3">
                  <c:v>Bukarest</c:v>
                </c:pt>
                <c:pt idx="4">
                  <c:v>Pozsony</c:v>
                </c:pt>
              </c:strCache>
              <c:extLst/>
            </c:strRef>
          </c:cat>
          <c:val>
            <c:numRef>
              <c:f>'26_ábra_chart'!$G$19:$G$23</c:f>
              <c:numCache>
                <c:formatCode>#,##0.00</c:formatCode>
                <c:ptCount val="5"/>
                <c:pt idx="0">
                  <c:v>26.461211115711102</c:v>
                </c:pt>
                <c:pt idx="1">
                  <c:v>30.080137923847701</c:v>
                </c:pt>
                <c:pt idx="2">
                  <c:v>33.715281980186603</c:v>
                </c:pt>
                <c:pt idx="3">
                  <c:v>27.7653034941318</c:v>
                </c:pt>
                <c:pt idx="4">
                  <c:v>26.150175285492999</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68921717573073371"/>
        </c:manualLayout>
      </c:layout>
      <c:barChart>
        <c:barDir val="col"/>
        <c:grouping val="stacked"/>
        <c:varyColors val="0"/>
        <c:ser>
          <c:idx val="0"/>
          <c:order val="0"/>
          <c:tx>
            <c:strRef>
              <c:f>'3_ábra_chart'!$F$8</c:f>
              <c:strCache>
                <c:ptCount val="1"/>
                <c:pt idx="0">
                  <c:v>Regularly</c:v>
                </c:pt>
              </c:strCache>
            </c:strRef>
          </c:tx>
          <c:spPr>
            <a:solidFill>
              <a:schemeClr val="accent1"/>
            </a:solidFill>
            <a:ln>
              <a:solidFill>
                <a:schemeClr val="tx1"/>
              </a:solidFill>
            </a:ln>
            <a:effectLst/>
          </c:spPr>
          <c:invertIfNegative val="0"/>
          <c:cat>
            <c:multiLvlStrRef>
              <c:f>'3_ábra_chart'!$D$10:$E$28</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2019</c:v>
                  </c:pt>
                  <c:pt idx="12">
                    <c:v>2020</c:v>
                  </c:pt>
                </c:lvl>
              </c:multiLvlStrCache>
            </c:multiLvlStrRef>
          </c:cat>
          <c:val>
            <c:numRef>
              <c:f>'3_ábra_chart'!$F$10:$F$28</c:f>
              <c:numCache>
                <c:formatCode>0.0</c:formatCode>
                <c:ptCount val="19"/>
                <c:pt idx="0">
                  <c:v>0.59256450457868637</c:v>
                </c:pt>
                <c:pt idx="1">
                  <c:v>0.55507953573794588</c:v>
                </c:pt>
                <c:pt idx="2">
                  <c:v>0.76441257444235022</c:v>
                </c:pt>
                <c:pt idx="3">
                  <c:v>0.72842678420489737</c:v>
                </c:pt>
                <c:pt idx="4">
                  <c:v>1.0307215778971577</c:v>
                </c:pt>
                <c:pt idx="5">
                  <c:v>0.68628774832882822</c:v>
                </c:pt>
                <c:pt idx="6">
                  <c:v>1.0908281684314183</c:v>
                </c:pt>
                <c:pt idx="7">
                  <c:v>0.78352987589642253</c:v>
                </c:pt>
                <c:pt idx="8">
                  <c:v>0.80194083308808806</c:v>
                </c:pt>
                <c:pt idx="9">
                  <c:v>0.9746029773959578</c:v>
                </c:pt>
                <c:pt idx="10">
                  <c:v>0.86365395459923266</c:v>
                </c:pt>
                <c:pt idx="11">
                  <c:v>0.69605218873682762</c:v>
                </c:pt>
                <c:pt idx="12">
                  <c:v>1.1495820578519329</c:v>
                </c:pt>
                <c:pt idx="13">
                  <c:v>1.0200111345897989</c:v>
                </c:pt>
                <c:pt idx="14">
                  <c:v>3.4595380498530095</c:v>
                </c:pt>
                <c:pt idx="15">
                  <c:v>8.3609603155817105</c:v>
                </c:pt>
                <c:pt idx="16">
                  <c:v>6.889577717593669</c:v>
                </c:pt>
                <c:pt idx="17">
                  <c:v>4.669972431518528</c:v>
                </c:pt>
                <c:pt idx="18">
                  <c:v>1.9346746060926723</c:v>
                </c:pt>
              </c:numCache>
            </c:numRef>
          </c:val>
          <c:extLst>
            <c:ext xmlns:c16="http://schemas.microsoft.com/office/drawing/2014/chart" uri="{C3380CC4-5D6E-409C-BE32-E72D297353CC}">
              <c16:uniqueId val="{00000000-3237-462D-84F1-87F5522529AC}"/>
            </c:ext>
          </c:extLst>
        </c:ser>
        <c:ser>
          <c:idx val="1"/>
          <c:order val="1"/>
          <c:tx>
            <c:strRef>
              <c:f>'3_ábra_chart'!$G$8</c:f>
              <c:strCache>
                <c:ptCount val="1"/>
                <c:pt idx="0">
                  <c:v>Occasionally</c:v>
                </c:pt>
              </c:strCache>
            </c:strRef>
          </c:tx>
          <c:spPr>
            <a:solidFill>
              <a:schemeClr val="tx2"/>
            </a:solidFill>
            <a:ln>
              <a:solidFill>
                <a:schemeClr val="tx1"/>
              </a:solidFill>
            </a:ln>
            <a:effectLst/>
          </c:spPr>
          <c:invertIfNegative val="0"/>
          <c:cat>
            <c:multiLvlStrRef>
              <c:f>'3_ábra_chart'!$D$10:$E$28</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2019</c:v>
                  </c:pt>
                  <c:pt idx="12">
                    <c:v>2020</c:v>
                  </c:pt>
                </c:lvl>
              </c:multiLvlStrCache>
            </c:multiLvlStrRef>
          </c:cat>
          <c:val>
            <c:numRef>
              <c:f>'3_ábra_chart'!$G$10:$G$28</c:f>
              <c:numCache>
                <c:formatCode>0.0</c:formatCode>
                <c:ptCount val="19"/>
                <c:pt idx="0">
                  <c:v>1.5268187150829955</c:v>
                </c:pt>
                <c:pt idx="1">
                  <c:v>1.5103780948252183</c:v>
                </c:pt>
                <c:pt idx="2">
                  <c:v>1.2839828222799572</c:v>
                </c:pt>
                <c:pt idx="3">
                  <c:v>0.84932058571659164</c:v>
                </c:pt>
                <c:pt idx="4">
                  <c:v>1.3103114509865166</c:v>
                </c:pt>
                <c:pt idx="5">
                  <c:v>1.0259834992844588</c:v>
                </c:pt>
                <c:pt idx="6">
                  <c:v>0.90623531798455448</c:v>
                </c:pt>
                <c:pt idx="7">
                  <c:v>1.3931479362479267</c:v>
                </c:pt>
                <c:pt idx="8">
                  <c:v>0.72472742267894796</c:v>
                </c:pt>
                <c:pt idx="9">
                  <c:v>1.1720172265486573</c:v>
                </c:pt>
                <c:pt idx="10">
                  <c:v>1.3005008901027211</c:v>
                </c:pt>
                <c:pt idx="11">
                  <c:v>1.455250923324362</c:v>
                </c:pt>
                <c:pt idx="12">
                  <c:v>1.7669277674114148</c:v>
                </c:pt>
                <c:pt idx="13">
                  <c:v>1.3056685022731638</c:v>
                </c:pt>
                <c:pt idx="14">
                  <c:v>4.1380276096644177</c:v>
                </c:pt>
                <c:pt idx="15">
                  <c:v>8.3391899025573721</c:v>
                </c:pt>
                <c:pt idx="16">
                  <c:v>10.349108248198378</c:v>
                </c:pt>
                <c:pt idx="17">
                  <c:v>8.7809248005054226</c:v>
                </c:pt>
                <c:pt idx="18">
                  <c:v>5.59543453112249</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strRef>
              <c:f>'3_ábra_chart'!$H$8</c:f>
              <c:strCache>
                <c:ptCount val="1"/>
                <c:pt idx="0">
                  <c:v>Budapest</c:v>
                </c:pt>
              </c:strCache>
            </c:strRef>
          </c:tx>
          <c:spPr>
            <a:ln w="28575" cap="rnd">
              <a:noFill/>
              <a:round/>
            </a:ln>
            <a:effectLst/>
          </c:spPr>
          <c:marker>
            <c:symbol val="diamond"/>
            <c:size val="12"/>
            <c:spPr>
              <a:noFill/>
              <a:ln w="19050">
                <a:solidFill>
                  <a:srgbClr val="C00000"/>
                </a:solidFill>
              </a:ln>
              <a:effectLst/>
            </c:spPr>
          </c:marker>
          <c:cat>
            <c:multiLvlStrRef>
              <c:f>'3_ábra_chart'!$D$10:$E$28</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2019</c:v>
                  </c:pt>
                  <c:pt idx="12">
                    <c:v>2020</c:v>
                  </c:pt>
                </c:lvl>
              </c:multiLvlStrCache>
            </c:multiLvlStrRef>
          </c:cat>
          <c:val>
            <c:numRef>
              <c:f>'3_ábra_chart'!$H$10:$H$28</c:f>
              <c:numCache>
                <c:formatCode>0.0</c:formatCode>
                <c:ptCount val="19"/>
                <c:pt idx="14">
                  <c:v>15.823363741113331</c:v>
                </c:pt>
                <c:pt idx="15">
                  <c:v>35.739057345213354</c:v>
                </c:pt>
                <c:pt idx="16">
                  <c:v>38.809700383090096</c:v>
                </c:pt>
                <c:pt idx="17">
                  <c:v>27.24242248952654</c:v>
                </c:pt>
                <c:pt idx="18">
                  <c:v>21.247782865438431</c:v>
                </c:pt>
              </c:numCache>
            </c:numRef>
          </c:val>
          <c:smooth val="0"/>
          <c:extLst>
            <c:ext xmlns:c16="http://schemas.microsoft.com/office/drawing/2014/chart" uri="{C3380CC4-5D6E-409C-BE32-E72D297353CC}">
              <c16:uniqueId val="{00000002-3237-462D-84F1-87F5522529AC}"/>
            </c:ext>
          </c:extLst>
        </c:ser>
        <c:dLbls>
          <c:showLegendKey val="0"/>
          <c:showVal val="0"/>
          <c:showCatName val="0"/>
          <c:showSerName val="0"/>
          <c:showPercent val="0"/>
          <c:showBubbleSize val="0"/>
        </c:dLbls>
        <c:marker val="1"/>
        <c:smooth val="0"/>
        <c:axId val="1007246536"/>
        <c:axId val="1007248176"/>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48176"/>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2041666666667"/>
              <c:y val="6.674954433690796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46536"/>
        <c:crosses val="max"/>
        <c:crossBetween val="between"/>
      </c:valAx>
      <c:catAx>
        <c:axId val="1007246536"/>
        <c:scaling>
          <c:orientation val="minMax"/>
        </c:scaling>
        <c:delete val="1"/>
        <c:axPos val="b"/>
        <c:numFmt formatCode="General" sourceLinked="1"/>
        <c:majorTickMark val="out"/>
        <c:minorTickMark val="none"/>
        <c:tickLblPos val="nextTo"/>
        <c:crossAx val="100724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'26_ábra_chart'!$H$15:$H$16</c:f>
              <c:strCache>
                <c:ptCount val="2"/>
                <c:pt idx="0">
                  <c:v>Gross average daily rate</c:v>
                </c:pt>
                <c:pt idx="1">
                  <c:v>Jan-June 2019</c:v>
                </c:pt>
              </c:strCache>
            </c:strRef>
          </c:tx>
          <c:spPr>
            <a:solidFill>
              <a:srgbClr val="0C2148"/>
            </a:solidFill>
            <a:ln>
              <a:solidFill>
                <a:schemeClr val="tx1"/>
              </a:solidFill>
            </a:ln>
          </c:spPr>
          <c:invertIfNegative val="0"/>
          <c:cat>
            <c:strRef>
              <c:f>'26_ábra_chart'!$D$19:$D$23</c:f>
              <c:strCache>
                <c:ptCount val="5"/>
                <c:pt idx="0">
                  <c:v>Prague</c:v>
                </c:pt>
                <c:pt idx="1">
                  <c:v>Budapest</c:v>
                </c:pt>
                <c:pt idx="2">
                  <c:v>Warsaw</c:v>
                </c:pt>
                <c:pt idx="3">
                  <c:v>Bucharest</c:v>
                </c:pt>
                <c:pt idx="4">
                  <c:v>Bratislava</c:v>
                </c:pt>
              </c:strCache>
            </c:strRef>
          </c:cat>
          <c:val>
            <c:numRef>
              <c:f>'26_ábra_chart'!$H$19:$H$23</c:f>
              <c:numCache>
                <c:formatCode>#,##0.00</c:formatCode>
                <c:ptCount val="5"/>
                <c:pt idx="0">
                  <c:v>91.261334668688704</c:v>
                </c:pt>
                <c:pt idx="1">
                  <c:v>87.301100815645597</c:v>
                </c:pt>
                <c:pt idx="2">
                  <c:v>74.725615903389496</c:v>
                </c:pt>
                <c:pt idx="3">
                  <c:v>87.727667684854296</c:v>
                </c:pt>
                <c:pt idx="4">
                  <c:v>86.460791990495906</c:v>
                </c:pt>
              </c:numCache>
              <c:extLst/>
            </c:numRef>
          </c:val>
          <c:extLst>
            <c:ext xmlns:c16="http://schemas.microsoft.com/office/drawing/2014/chart" uri="{C3380CC4-5D6E-409C-BE32-E72D297353CC}">
              <c16:uniqueId val="{00000000-6459-4DE9-B615-179F790C280A}"/>
            </c:ext>
          </c:extLst>
        </c:ser>
        <c:ser>
          <c:idx val="7"/>
          <c:order val="1"/>
          <c:tx>
            <c:strRef>
              <c:f>'26_ábra_chart'!$I$15:$I$16</c:f>
              <c:strCache>
                <c:ptCount val="2"/>
                <c:pt idx="0">
                  <c:v>Gross average daily rate</c:v>
                </c:pt>
                <c:pt idx="1">
                  <c:v>Jan-June 2020</c:v>
                </c:pt>
              </c:strCache>
            </c:strRef>
          </c:tx>
          <c:spPr>
            <a:solidFill>
              <a:srgbClr val="B0CFE3"/>
            </a:solidFill>
            <a:ln w="9525">
              <a:solidFill>
                <a:schemeClr val="tx1"/>
              </a:solidFill>
            </a:ln>
          </c:spPr>
          <c:invertIfNegative val="0"/>
          <c:cat>
            <c:strRef>
              <c:f>'26_ábra_chart'!$D$19:$D$23</c:f>
              <c:strCache>
                <c:ptCount val="5"/>
                <c:pt idx="0">
                  <c:v>Prague</c:v>
                </c:pt>
                <c:pt idx="1">
                  <c:v>Budapest</c:v>
                </c:pt>
                <c:pt idx="2">
                  <c:v>Warsaw</c:v>
                </c:pt>
                <c:pt idx="3">
                  <c:v>Bucharest</c:v>
                </c:pt>
                <c:pt idx="4">
                  <c:v>Bratislava</c:v>
                </c:pt>
              </c:strCache>
            </c:strRef>
          </c:cat>
          <c:val>
            <c:numRef>
              <c:f>'26_ábra_chart'!$I$19:$I$23</c:f>
              <c:numCache>
                <c:formatCode>#,##0.00</c:formatCode>
                <c:ptCount val="5"/>
                <c:pt idx="0">
                  <c:v>69.470388107893399</c:v>
                </c:pt>
                <c:pt idx="1">
                  <c:v>78.414400033379806</c:v>
                </c:pt>
                <c:pt idx="2">
                  <c:v>63.923235224003797</c:v>
                </c:pt>
                <c:pt idx="3">
                  <c:v>73.884892404908697</c:v>
                </c:pt>
                <c:pt idx="4">
                  <c:v>70.357818210821193</c:v>
                </c:pt>
              </c:numCache>
              <c:extLst/>
            </c:numRef>
          </c:val>
          <c:extLst>
            <c:ext xmlns:c16="http://schemas.microsoft.com/office/drawing/2014/chart" uri="{C3380CC4-5D6E-409C-BE32-E72D297353CC}">
              <c16:uniqueId val="{00000001-6459-4DE9-B615-179F790C280A}"/>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6459-4DE9-B615-179F790C280A}"/>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'26_ábra_chart'!$F$15:$F$16</c:f>
              <c:strCache>
                <c:ptCount val="2"/>
                <c:pt idx="0">
                  <c:v>Occupancy rate</c:v>
                </c:pt>
                <c:pt idx="1">
                  <c:v>Jan-June 2019 (right-hand scale)</c:v>
                </c:pt>
              </c:strCache>
            </c:strRef>
          </c:tx>
          <c:spPr>
            <a:ln w="28575">
              <a:noFill/>
            </a:ln>
          </c:spPr>
          <c:marker>
            <c:symbol val="triangle"/>
            <c:size val="11"/>
            <c:spPr>
              <a:solidFill>
                <a:srgbClr val="DA0000"/>
              </a:solidFill>
              <a:ln>
                <a:solidFill>
                  <a:schemeClr val="tx1"/>
                </a:solidFill>
              </a:ln>
            </c:spPr>
          </c:marker>
          <c:cat>
            <c:strRef>
              <c:f>'26_ábra_chart'!$D$19:$D$23</c:f>
              <c:strCache>
                <c:ptCount val="5"/>
                <c:pt idx="0">
                  <c:v>Prague</c:v>
                </c:pt>
                <c:pt idx="1">
                  <c:v>Budapest</c:v>
                </c:pt>
                <c:pt idx="2">
                  <c:v>Warsaw</c:v>
                </c:pt>
                <c:pt idx="3">
                  <c:v>Bucharest</c:v>
                </c:pt>
                <c:pt idx="4">
                  <c:v>Bratislava</c:v>
                </c:pt>
              </c:strCache>
            </c:strRef>
          </c:cat>
          <c:val>
            <c:numRef>
              <c:f>'26_ábra_chart'!$F$19:$F$23</c:f>
              <c:numCache>
                <c:formatCode>#,##0.00</c:formatCode>
                <c:ptCount val="5"/>
                <c:pt idx="0">
                  <c:v>74.632000614208494</c:v>
                </c:pt>
                <c:pt idx="1">
                  <c:v>74.267053964788104</c:v>
                </c:pt>
                <c:pt idx="2">
                  <c:v>70.752312816525802</c:v>
                </c:pt>
                <c:pt idx="3">
                  <c:v>72.545868948156794</c:v>
                </c:pt>
                <c:pt idx="4">
                  <c:v>63.244827983572002</c:v>
                </c:pt>
              </c:numCache>
              <c:extLst/>
            </c:numRef>
          </c:val>
          <c:smooth val="0"/>
          <c:extLst>
            <c:ext xmlns:c16="http://schemas.microsoft.com/office/drawing/2014/chart" uri="{C3380CC4-5D6E-409C-BE32-E72D297353CC}">
              <c16:uniqueId val="{00000003-6459-4DE9-B615-179F790C280A}"/>
            </c:ext>
          </c:extLst>
        </c:ser>
        <c:ser>
          <c:idx val="3"/>
          <c:order val="3"/>
          <c:tx>
            <c:strRef>
              <c:f>'26_ábra_chart'!$G$15:$G$16</c:f>
              <c:strCache>
                <c:ptCount val="2"/>
                <c:pt idx="0">
                  <c:v>Occupancy rate</c:v>
                </c:pt>
                <c:pt idx="1">
                  <c:v>Jan-June 2020 (right-hand scale)</c:v>
                </c:pt>
              </c:strCache>
            </c:strRef>
          </c:tx>
          <c:spPr>
            <a:ln>
              <a:noFill/>
            </a:ln>
          </c:spPr>
          <c:marker>
            <c:symbol val="x"/>
            <c:size val="10"/>
            <c:spPr>
              <a:noFill/>
              <a:ln w="25400">
                <a:solidFill>
                  <a:srgbClr val="F6A800"/>
                </a:solidFill>
              </a:ln>
            </c:spPr>
          </c:marker>
          <c:cat>
            <c:strRef>
              <c:f>'26_ábra_chart'!$D$19:$D$23</c:f>
              <c:strCache>
                <c:ptCount val="5"/>
                <c:pt idx="0">
                  <c:v>Prague</c:v>
                </c:pt>
                <c:pt idx="1">
                  <c:v>Budapest</c:v>
                </c:pt>
                <c:pt idx="2">
                  <c:v>Warsaw</c:v>
                </c:pt>
                <c:pt idx="3">
                  <c:v>Bucharest</c:v>
                </c:pt>
                <c:pt idx="4">
                  <c:v>Bratislava</c:v>
                </c:pt>
              </c:strCache>
            </c:strRef>
          </c:cat>
          <c:val>
            <c:numRef>
              <c:f>'26_ábra_chart'!$G$19:$G$23</c:f>
              <c:numCache>
                <c:formatCode>#,##0.00</c:formatCode>
                <c:ptCount val="5"/>
                <c:pt idx="0">
                  <c:v>26.461211115711102</c:v>
                </c:pt>
                <c:pt idx="1">
                  <c:v>30.080137923847701</c:v>
                </c:pt>
                <c:pt idx="2">
                  <c:v>33.715281980186603</c:v>
                </c:pt>
                <c:pt idx="3">
                  <c:v>27.7653034941318</c:v>
                </c:pt>
                <c:pt idx="4">
                  <c:v>26.150175285492999</c:v>
                </c:pt>
              </c:numCache>
              <c:extLst/>
            </c:numRef>
          </c:val>
          <c:smooth val="0"/>
          <c:extLst>
            <c:ext xmlns:c16="http://schemas.microsoft.com/office/drawing/2014/chart" uri="{C3380CC4-5D6E-409C-BE32-E72D297353CC}">
              <c16:uniqueId val="{00000004-6459-4DE9-B615-179F790C280A}"/>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2021483425682906"/>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1"/>
          <c:order val="0"/>
          <c:tx>
            <c:strRef>
              <c:f>'27_ábra_chart'!$H$14</c:f>
              <c:strCache>
                <c:ptCount val="1"/>
                <c:pt idx="0">
                  <c:v>Kiadható szállodai szobák száma</c:v>
                </c:pt>
              </c:strCache>
            </c:strRef>
          </c:tx>
          <c:spPr>
            <a:solidFill>
              <a:srgbClr val="232157"/>
            </a:solidFill>
            <a:ln>
              <a:solidFill>
                <a:schemeClr val="tx1"/>
              </a:solidFill>
            </a:ln>
            <a:effectLst/>
          </c:spPr>
          <c:invertIfNegative val="0"/>
          <c:cat>
            <c:multiLvlStrRef>
              <c:f>'27_ábra_chart'!$F$15:$G$57</c:f>
              <c:multiLvlStrCache>
                <c:ptCount val="43"/>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lvl>
                <c:lvl>
                  <c:pt idx="0">
                    <c:v>2017</c:v>
                  </c:pt>
                  <c:pt idx="12">
                    <c:v>2018</c:v>
                  </c:pt>
                  <c:pt idx="24">
                    <c:v>2019</c:v>
                  </c:pt>
                  <c:pt idx="36">
                    <c:v>2020</c:v>
                  </c:pt>
                </c:lvl>
              </c:multiLvlStrCache>
            </c:multiLvlStrRef>
          </c:cat>
          <c:val>
            <c:numRef>
              <c:f>'27_ábra_chart'!$H$15:$H$57</c:f>
              <c:numCache>
                <c:formatCode>0</c:formatCode>
                <c:ptCount val="43"/>
                <c:pt idx="0">
                  <c:v>54.262</c:v>
                </c:pt>
                <c:pt idx="1">
                  <c:v>53.725000000000001</c:v>
                </c:pt>
                <c:pt idx="2">
                  <c:v>55.168999999999997</c:v>
                </c:pt>
                <c:pt idx="3">
                  <c:v>57.040999999999997</c:v>
                </c:pt>
                <c:pt idx="4">
                  <c:v>59.216999999999999</c:v>
                </c:pt>
                <c:pt idx="5">
                  <c:v>60.665999999999997</c:v>
                </c:pt>
                <c:pt idx="6">
                  <c:v>62.274000000000001</c:v>
                </c:pt>
                <c:pt idx="7">
                  <c:v>62.319000000000003</c:v>
                </c:pt>
                <c:pt idx="8">
                  <c:v>59.884</c:v>
                </c:pt>
                <c:pt idx="9">
                  <c:v>57.271000000000001</c:v>
                </c:pt>
                <c:pt idx="10">
                  <c:v>56.005000000000003</c:v>
                </c:pt>
                <c:pt idx="11">
                  <c:v>55.337000000000003</c:v>
                </c:pt>
                <c:pt idx="12">
                  <c:v>54.55</c:v>
                </c:pt>
                <c:pt idx="13">
                  <c:v>54.517000000000003</c:v>
                </c:pt>
                <c:pt idx="14">
                  <c:v>55.548000000000002</c:v>
                </c:pt>
                <c:pt idx="15">
                  <c:v>57.398000000000003</c:v>
                </c:pt>
                <c:pt idx="16">
                  <c:v>58.472999999999999</c:v>
                </c:pt>
                <c:pt idx="17">
                  <c:v>59.814</c:v>
                </c:pt>
                <c:pt idx="18">
                  <c:v>61.539000000000001</c:v>
                </c:pt>
                <c:pt idx="19">
                  <c:v>61.554000000000002</c:v>
                </c:pt>
                <c:pt idx="20">
                  <c:v>59.973999999999997</c:v>
                </c:pt>
                <c:pt idx="21">
                  <c:v>57.831000000000003</c:v>
                </c:pt>
                <c:pt idx="22">
                  <c:v>56.472999999999999</c:v>
                </c:pt>
                <c:pt idx="23">
                  <c:v>55.933999999999997</c:v>
                </c:pt>
                <c:pt idx="24">
                  <c:v>55.506999999999998</c:v>
                </c:pt>
                <c:pt idx="25">
                  <c:v>55.027999999999999</c:v>
                </c:pt>
                <c:pt idx="26">
                  <c:v>55.807000000000002</c:v>
                </c:pt>
                <c:pt idx="27">
                  <c:v>57.616</c:v>
                </c:pt>
                <c:pt idx="28">
                  <c:v>58.808</c:v>
                </c:pt>
                <c:pt idx="29">
                  <c:v>60.323999999999998</c:v>
                </c:pt>
                <c:pt idx="30">
                  <c:v>61.695999999999998</c:v>
                </c:pt>
                <c:pt idx="31">
                  <c:v>61.924999999999997</c:v>
                </c:pt>
                <c:pt idx="32">
                  <c:v>60.146000000000001</c:v>
                </c:pt>
                <c:pt idx="33">
                  <c:v>58.716999999999999</c:v>
                </c:pt>
                <c:pt idx="34">
                  <c:v>57.18</c:v>
                </c:pt>
                <c:pt idx="35">
                  <c:v>56.914999999999999</c:v>
                </c:pt>
                <c:pt idx="36">
                  <c:v>56.33</c:v>
                </c:pt>
                <c:pt idx="37">
                  <c:v>55.927</c:v>
                </c:pt>
                <c:pt idx="38">
                  <c:v>50.411999999999999</c:v>
                </c:pt>
                <c:pt idx="39">
                  <c:v>25.102</c:v>
                </c:pt>
                <c:pt idx="40">
                  <c:v>31.875</c:v>
                </c:pt>
                <c:pt idx="41">
                  <c:v>41.921999999999997</c:v>
                </c:pt>
                <c:pt idx="42">
                  <c:v>52.204000000000001</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'27_ábra_chart'!$I$14</c:f>
              <c:strCache>
                <c:ptCount val="1"/>
                <c:pt idx="0">
                  <c:v>A kiadható szállodai szobák számának éves változása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'27_ábra_chart'!$F$15:$G$57</c:f>
              <c:multiLvlStrCache>
                <c:ptCount val="43"/>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lvl>
                <c:lvl>
                  <c:pt idx="0">
                    <c:v>2017</c:v>
                  </c:pt>
                  <c:pt idx="12">
                    <c:v>2018</c:v>
                  </c:pt>
                  <c:pt idx="24">
                    <c:v>2019</c:v>
                  </c:pt>
                  <c:pt idx="36">
                    <c:v>2020</c:v>
                  </c:pt>
                </c:lvl>
              </c:multiLvlStrCache>
            </c:multiLvlStrRef>
          </c:cat>
          <c:val>
            <c:numRef>
              <c:f>'27_ábra_chart'!$I$15:$I$57</c:f>
              <c:numCache>
                <c:formatCode>0.0</c:formatCode>
                <c:ptCount val="43"/>
                <c:pt idx="0">
                  <c:v>1.9713227970608704</c:v>
                </c:pt>
                <c:pt idx="1">
                  <c:v>1.8271071435340458</c:v>
                </c:pt>
                <c:pt idx="2">
                  <c:v>1.2182368590037518</c:v>
                </c:pt>
                <c:pt idx="3">
                  <c:v>1.4585297308834733</c:v>
                </c:pt>
                <c:pt idx="4">
                  <c:v>1.1288339367443223</c:v>
                </c:pt>
                <c:pt idx="5">
                  <c:v>0.44704947347506963</c:v>
                </c:pt>
                <c:pt idx="6">
                  <c:v>0.43707562537296241</c:v>
                </c:pt>
                <c:pt idx="7">
                  <c:v>1.1031976508379504</c:v>
                </c:pt>
                <c:pt idx="8">
                  <c:v>0.75205679963659122</c:v>
                </c:pt>
                <c:pt idx="9">
                  <c:v>0.5107055107055114</c:v>
                </c:pt>
                <c:pt idx="10">
                  <c:v>1.1066580011553917</c:v>
                </c:pt>
                <c:pt idx="11">
                  <c:v>0.2318462569508517</c:v>
                </c:pt>
                <c:pt idx="12">
                  <c:v>0.53075817330727748</c:v>
                </c:pt>
                <c:pt idx="13">
                  <c:v>1.4741740344346166</c:v>
                </c:pt>
                <c:pt idx="14">
                  <c:v>0.68698000688791616</c:v>
                </c:pt>
                <c:pt idx="15">
                  <c:v>0.6258656054416889</c:v>
                </c:pt>
                <c:pt idx="16">
                  <c:v>-1.2563959673742353</c:v>
                </c:pt>
                <c:pt idx="17">
                  <c:v>-1.4044110374839325</c:v>
                </c:pt>
                <c:pt idx="18">
                  <c:v>-1.1802678485403173</c:v>
                </c:pt>
                <c:pt idx="19">
                  <c:v>-1.2275549992779133</c:v>
                </c:pt>
                <c:pt idx="20">
                  <c:v>0.15029056175273059</c:v>
                </c:pt>
                <c:pt idx="21">
                  <c:v>0.97780726720329003</c:v>
                </c:pt>
                <c:pt idx="22">
                  <c:v>0.8356396750290207</c:v>
                </c:pt>
                <c:pt idx="23">
                  <c:v>1.0788441729764786</c:v>
                </c:pt>
                <c:pt idx="24">
                  <c:v>1.7543538038496731</c:v>
                </c:pt>
                <c:pt idx="25">
                  <c:v>0.93732230313479104</c:v>
                </c:pt>
                <c:pt idx="26">
                  <c:v>0.46626341182400832</c:v>
                </c:pt>
                <c:pt idx="27">
                  <c:v>0.37980417436147551</c:v>
                </c:pt>
                <c:pt idx="28">
                  <c:v>0.57291399449317382</c:v>
                </c:pt>
                <c:pt idx="29">
                  <c:v>0.85264319390110366</c:v>
                </c:pt>
                <c:pt idx="30">
                  <c:v>0.25512276767578612</c:v>
                </c:pt>
                <c:pt idx="31">
                  <c:v>0.60272281248985315</c:v>
                </c:pt>
                <c:pt idx="32">
                  <c:v>0.28679094274186578</c:v>
                </c:pt>
                <c:pt idx="33">
                  <c:v>1.5320502844495154</c:v>
                </c:pt>
                <c:pt idx="34">
                  <c:v>1.2519256990066063</c:v>
                </c:pt>
                <c:pt idx="35">
                  <c:v>1.7538527550327254</c:v>
                </c:pt>
                <c:pt idx="36">
                  <c:v>1.4826958761958053</c:v>
                </c:pt>
                <c:pt idx="37">
                  <c:v>1.6337137457294482</c:v>
                </c:pt>
                <c:pt idx="38">
                  <c:v>-9.6672460444030328</c:v>
                </c:pt>
                <c:pt idx="39">
                  <c:v>-56.432241044154409</c:v>
                </c:pt>
                <c:pt idx="40">
                  <c:v>-45.798190722350697</c:v>
                </c:pt>
                <c:pt idx="41">
                  <c:v>-30.505271533717927</c:v>
                </c:pt>
                <c:pt idx="42">
                  <c:v>-15.385114107883812</c:v>
                </c:pt>
              </c:numCache>
            </c:numRef>
          </c:val>
          <c:smooth val="0"/>
          <c:extLst>
            <c:ext xmlns:c16="http://schemas.microsoft.com/office/drawing/2014/chart" uri="{C3380CC4-5D6E-409C-BE32-E72D297353CC}">
              <c16:uniqueId val="{00000001-28E9-4D0C-BE07-8FFE30FCCD8D}"/>
            </c:ext>
          </c:extLst>
        </c:ser>
        <c:ser>
          <c:idx val="0"/>
          <c:order val="2"/>
          <c:tx>
            <c:strRef>
              <c:f>'27_ábra_chart'!$J$14</c:f>
              <c:strCache>
                <c:ptCount val="1"/>
                <c:pt idx="0">
                  <c:v>A szállodák bevételének éves változása (jobb tengely)</c:v>
                </c:pt>
              </c:strCache>
            </c:strRef>
          </c:tx>
          <c:spPr>
            <a:ln w="25400" cap="rnd">
              <a:noFill/>
              <a:round/>
            </a:ln>
            <a:effectLst/>
          </c:spPr>
          <c:marker>
            <c:symbol val="diamond"/>
            <c:size val="11"/>
            <c:spPr>
              <a:solidFill>
                <a:srgbClr val="C00000"/>
              </a:solidFill>
              <a:ln w="9525">
                <a:solidFill>
                  <a:schemeClr val="tx1"/>
                </a:solidFill>
              </a:ln>
              <a:effectLst/>
            </c:spPr>
          </c:marker>
          <c:cat>
            <c:multiLvlStrRef>
              <c:f>'27_ábra_chart'!$F$15:$G$57</c:f>
              <c:multiLvlStrCache>
                <c:ptCount val="43"/>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lvl>
                <c:lvl>
                  <c:pt idx="0">
                    <c:v>2017</c:v>
                  </c:pt>
                  <c:pt idx="12">
                    <c:v>2018</c:v>
                  </c:pt>
                  <c:pt idx="24">
                    <c:v>2019</c:v>
                  </c:pt>
                  <c:pt idx="36">
                    <c:v>2020</c:v>
                  </c:pt>
                </c:lvl>
              </c:multiLvlStrCache>
            </c:multiLvlStrRef>
          </c:cat>
          <c:val>
            <c:numRef>
              <c:f>'27_ábra_chart'!$J$15:$J$57</c:f>
              <c:numCache>
                <c:formatCode>0.0</c:formatCode>
                <c:ptCount val="43"/>
                <c:pt idx="0">
                  <c:v>10.704409883146958</c:v>
                </c:pt>
                <c:pt idx="1">
                  <c:v>10.938456548904751</c:v>
                </c:pt>
                <c:pt idx="2">
                  <c:v>9.0275532599049413</c:v>
                </c:pt>
                <c:pt idx="3">
                  <c:v>27.644470019485134</c:v>
                </c:pt>
                <c:pt idx="4">
                  <c:v>18.180412565156388</c:v>
                </c:pt>
                <c:pt idx="5">
                  <c:v>22.228589894109916</c:v>
                </c:pt>
                <c:pt idx="6">
                  <c:v>18.914364718599288</c:v>
                </c:pt>
                <c:pt idx="7">
                  <c:v>14.867169533253843</c:v>
                </c:pt>
                <c:pt idx="8">
                  <c:v>12.870650577422161</c:v>
                </c:pt>
                <c:pt idx="9">
                  <c:v>8.8890913727529774</c:v>
                </c:pt>
                <c:pt idx="10">
                  <c:v>16.468964927144004</c:v>
                </c:pt>
                <c:pt idx="11">
                  <c:v>12.167211227008057</c:v>
                </c:pt>
                <c:pt idx="12">
                  <c:v>10.856144059221551</c:v>
                </c:pt>
                <c:pt idx="13">
                  <c:v>11.352053323500577</c:v>
                </c:pt>
                <c:pt idx="14">
                  <c:v>18.291146190125307</c:v>
                </c:pt>
                <c:pt idx="15">
                  <c:v>6.4147339236019896</c:v>
                </c:pt>
                <c:pt idx="16">
                  <c:v>7.9021428567627394</c:v>
                </c:pt>
                <c:pt idx="17">
                  <c:v>5.55809580720521</c:v>
                </c:pt>
                <c:pt idx="18">
                  <c:v>2.2804791225358612</c:v>
                </c:pt>
                <c:pt idx="19">
                  <c:v>11.382665455606823</c:v>
                </c:pt>
                <c:pt idx="20">
                  <c:v>10.458761535572169</c:v>
                </c:pt>
                <c:pt idx="21">
                  <c:v>11.628885174224912</c:v>
                </c:pt>
                <c:pt idx="22">
                  <c:v>7.1869289182549201</c:v>
                </c:pt>
                <c:pt idx="23">
                  <c:v>7.1648402362706198</c:v>
                </c:pt>
                <c:pt idx="24">
                  <c:v>10.497426638194973</c:v>
                </c:pt>
                <c:pt idx="25">
                  <c:v>8.642772331762739</c:v>
                </c:pt>
                <c:pt idx="26">
                  <c:v>3.7772863266231971</c:v>
                </c:pt>
                <c:pt idx="27">
                  <c:v>10.004597027456107</c:v>
                </c:pt>
                <c:pt idx="28">
                  <c:v>10.319225270357846</c:v>
                </c:pt>
                <c:pt idx="29">
                  <c:v>13.741716579526209</c:v>
                </c:pt>
                <c:pt idx="30">
                  <c:v>5.4037723582983199</c:v>
                </c:pt>
                <c:pt idx="31">
                  <c:v>8.9706936118077341</c:v>
                </c:pt>
                <c:pt idx="32">
                  <c:v>7.9204209802148817</c:v>
                </c:pt>
                <c:pt idx="33">
                  <c:v>9.1870770593923226</c:v>
                </c:pt>
                <c:pt idx="34">
                  <c:v>9.9382502682861418</c:v>
                </c:pt>
                <c:pt idx="35">
                  <c:v>15.81950448995566</c:v>
                </c:pt>
                <c:pt idx="36">
                  <c:v>16.693503734233282</c:v>
                </c:pt>
                <c:pt idx="37">
                  <c:v>18.582525856232547</c:v>
                </c:pt>
                <c:pt idx="38">
                  <c:v>-60.577908806683432</c:v>
                </c:pt>
                <c:pt idx="39">
                  <c:v>-98.01544271098733</c:v>
                </c:pt>
                <c:pt idx="40">
                  <c:v>-94.904845772596218</c:v>
                </c:pt>
                <c:pt idx="41">
                  <c:v>-79.826633471286826</c:v>
                </c:pt>
                <c:pt idx="42">
                  <c:v>-42.577594859690258</c:v>
                </c:pt>
              </c:numCache>
            </c:numRef>
          </c:val>
          <c:smooth val="0"/>
          <c:extLst>
            <c:ext xmlns:c16="http://schemas.microsoft.com/office/drawing/2014/chart" uri="{C3380CC4-5D6E-409C-BE32-E72D297353CC}">
              <c16:uniqueId val="{00000001-D80B-46BA-88B6-6E08DE857C97}"/>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7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9.8777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6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2497777777777781E-2"/>
          <c:y val="0.84437962962962965"/>
          <c:w val="0.82971263888888891"/>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1"/>
          <c:order val="0"/>
          <c:tx>
            <c:strRef>
              <c:f>'27_ábra_chart'!$H$13</c:f>
              <c:strCache>
                <c:ptCount val="1"/>
                <c:pt idx="0">
                  <c:v>Number of available hotel rooms</c:v>
                </c:pt>
              </c:strCache>
            </c:strRef>
          </c:tx>
          <c:spPr>
            <a:solidFill>
              <a:srgbClr val="232157"/>
            </a:solidFill>
            <a:ln>
              <a:solidFill>
                <a:schemeClr val="tx1"/>
              </a:solidFill>
            </a:ln>
            <a:effectLst/>
          </c:spPr>
          <c:invertIfNegative val="0"/>
          <c:cat>
            <c:multiLvlStrRef>
              <c:f>'27_ábra_chart'!$D$15:$E$57</c:f>
              <c:multiLvlStrCache>
                <c:ptCount val="43"/>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lvl>
                <c:lvl>
                  <c:pt idx="0">
                    <c:v>2017</c:v>
                  </c:pt>
                  <c:pt idx="12">
                    <c:v>2018</c:v>
                  </c:pt>
                  <c:pt idx="24">
                    <c:v>2019</c:v>
                  </c:pt>
                  <c:pt idx="36">
                    <c:v>2020</c:v>
                  </c:pt>
                </c:lvl>
              </c:multiLvlStrCache>
            </c:multiLvlStrRef>
          </c:cat>
          <c:val>
            <c:numRef>
              <c:f>'27_ábra_chart'!$H$15:$H$57</c:f>
              <c:numCache>
                <c:formatCode>0</c:formatCode>
                <c:ptCount val="43"/>
                <c:pt idx="0">
                  <c:v>54.262</c:v>
                </c:pt>
                <c:pt idx="1">
                  <c:v>53.725000000000001</c:v>
                </c:pt>
                <c:pt idx="2">
                  <c:v>55.168999999999997</c:v>
                </c:pt>
                <c:pt idx="3">
                  <c:v>57.040999999999997</c:v>
                </c:pt>
                <c:pt idx="4">
                  <c:v>59.216999999999999</c:v>
                </c:pt>
                <c:pt idx="5">
                  <c:v>60.665999999999997</c:v>
                </c:pt>
                <c:pt idx="6">
                  <c:v>62.274000000000001</c:v>
                </c:pt>
                <c:pt idx="7">
                  <c:v>62.319000000000003</c:v>
                </c:pt>
                <c:pt idx="8">
                  <c:v>59.884</c:v>
                </c:pt>
                <c:pt idx="9">
                  <c:v>57.271000000000001</c:v>
                </c:pt>
                <c:pt idx="10">
                  <c:v>56.005000000000003</c:v>
                </c:pt>
                <c:pt idx="11">
                  <c:v>55.337000000000003</c:v>
                </c:pt>
                <c:pt idx="12">
                  <c:v>54.55</c:v>
                </c:pt>
                <c:pt idx="13">
                  <c:v>54.517000000000003</c:v>
                </c:pt>
                <c:pt idx="14">
                  <c:v>55.548000000000002</c:v>
                </c:pt>
                <c:pt idx="15">
                  <c:v>57.398000000000003</c:v>
                </c:pt>
                <c:pt idx="16">
                  <c:v>58.472999999999999</c:v>
                </c:pt>
                <c:pt idx="17">
                  <c:v>59.814</c:v>
                </c:pt>
                <c:pt idx="18">
                  <c:v>61.539000000000001</c:v>
                </c:pt>
                <c:pt idx="19">
                  <c:v>61.554000000000002</c:v>
                </c:pt>
                <c:pt idx="20">
                  <c:v>59.973999999999997</c:v>
                </c:pt>
                <c:pt idx="21">
                  <c:v>57.831000000000003</c:v>
                </c:pt>
                <c:pt idx="22">
                  <c:v>56.472999999999999</c:v>
                </c:pt>
                <c:pt idx="23">
                  <c:v>55.933999999999997</c:v>
                </c:pt>
                <c:pt idx="24">
                  <c:v>55.506999999999998</c:v>
                </c:pt>
                <c:pt idx="25">
                  <c:v>55.027999999999999</c:v>
                </c:pt>
                <c:pt idx="26">
                  <c:v>55.807000000000002</c:v>
                </c:pt>
                <c:pt idx="27">
                  <c:v>57.616</c:v>
                </c:pt>
                <c:pt idx="28">
                  <c:v>58.808</c:v>
                </c:pt>
                <c:pt idx="29">
                  <c:v>60.323999999999998</c:v>
                </c:pt>
                <c:pt idx="30">
                  <c:v>61.695999999999998</c:v>
                </c:pt>
                <c:pt idx="31">
                  <c:v>61.924999999999997</c:v>
                </c:pt>
                <c:pt idx="32">
                  <c:v>60.146000000000001</c:v>
                </c:pt>
                <c:pt idx="33">
                  <c:v>58.716999999999999</c:v>
                </c:pt>
                <c:pt idx="34">
                  <c:v>57.18</c:v>
                </c:pt>
                <c:pt idx="35">
                  <c:v>56.914999999999999</c:v>
                </c:pt>
                <c:pt idx="36">
                  <c:v>56.33</c:v>
                </c:pt>
                <c:pt idx="37">
                  <c:v>55.927</c:v>
                </c:pt>
                <c:pt idx="38">
                  <c:v>50.411999999999999</c:v>
                </c:pt>
                <c:pt idx="39">
                  <c:v>25.102</c:v>
                </c:pt>
                <c:pt idx="40">
                  <c:v>31.875</c:v>
                </c:pt>
                <c:pt idx="41">
                  <c:v>41.921999999999997</c:v>
                </c:pt>
                <c:pt idx="42">
                  <c:v>52.204000000000001</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'27_ábra_chart'!$I$13</c:f>
              <c:strCache>
                <c:ptCount val="1"/>
                <c:pt idx="0">
                  <c:v>Yearly change in the number of available hotel rooms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'27_ábra_chart'!$D$16:$E$57</c:f>
              <c:multiLvlStrCache>
                <c:ptCount val="42"/>
                <c:lvl>
                  <c:pt idx="0">
                    <c:v>Feb</c:v>
                  </c:pt>
                  <c:pt idx="1">
                    <c:v>Mar</c:v>
                  </c:pt>
                  <c:pt idx="2">
                    <c:v>Apr</c:v>
                  </c:pt>
                  <c:pt idx="3">
                    <c:v>May</c:v>
                  </c:pt>
                  <c:pt idx="4">
                    <c:v>June</c:v>
                  </c:pt>
                  <c:pt idx="5">
                    <c:v>July</c:v>
                  </c:pt>
                  <c:pt idx="6">
                    <c:v>Aug</c:v>
                  </c:pt>
                  <c:pt idx="7">
                    <c:v>Sept</c:v>
                  </c:pt>
                  <c:pt idx="8">
                    <c:v>Oct</c:v>
                  </c:pt>
                  <c:pt idx="9">
                    <c:v>Nov</c:v>
                  </c:pt>
                  <c:pt idx="10">
                    <c:v>Dec</c:v>
                  </c:pt>
                  <c:pt idx="11">
                    <c:v>Jan</c:v>
                  </c:pt>
                  <c:pt idx="12">
                    <c:v>Feb</c:v>
                  </c:pt>
                  <c:pt idx="13">
                    <c:v>Mar</c:v>
                  </c:pt>
                  <c:pt idx="14">
                    <c:v>Apr</c:v>
                  </c:pt>
                  <c:pt idx="15">
                    <c:v>May</c:v>
                  </c:pt>
                  <c:pt idx="16">
                    <c:v>June</c:v>
                  </c:pt>
                  <c:pt idx="17">
                    <c:v>July</c:v>
                  </c:pt>
                  <c:pt idx="18">
                    <c:v>Aug</c:v>
                  </c:pt>
                  <c:pt idx="19">
                    <c:v>Sept</c:v>
                  </c:pt>
                  <c:pt idx="20">
                    <c:v>Oct</c:v>
                  </c:pt>
                  <c:pt idx="21">
                    <c:v>Nov</c:v>
                  </c:pt>
                  <c:pt idx="22">
                    <c:v>Dec</c:v>
                  </c:pt>
                  <c:pt idx="23">
                    <c:v>Jan</c:v>
                  </c:pt>
                  <c:pt idx="24">
                    <c:v>Feb</c:v>
                  </c:pt>
                  <c:pt idx="25">
                    <c:v>Mar</c:v>
                  </c:pt>
                  <c:pt idx="26">
                    <c:v>Apr</c:v>
                  </c:pt>
                  <c:pt idx="27">
                    <c:v>May</c:v>
                  </c:pt>
                  <c:pt idx="28">
                    <c:v>June</c:v>
                  </c:pt>
                  <c:pt idx="29">
                    <c:v>July</c:v>
                  </c:pt>
                  <c:pt idx="30">
                    <c:v>Aug</c:v>
                  </c:pt>
                  <c:pt idx="31">
                    <c:v>Sept</c:v>
                  </c:pt>
                  <c:pt idx="32">
                    <c:v>Oct</c:v>
                  </c:pt>
                  <c:pt idx="33">
                    <c:v>Nov</c:v>
                  </c:pt>
                  <c:pt idx="34">
                    <c:v>Dec</c:v>
                  </c:pt>
                  <c:pt idx="35">
                    <c:v>Jan</c:v>
                  </c:pt>
                  <c:pt idx="36">
                    <c:v>Feb</c:v>
                  </c:pt>
                  <c:pt idx="37">
                    <c:v>Mar</c:v>
                  </c:pt>
                  <c:pt idx="38">
                    <c:v>Apr</c:v>
                  </c:pt>
                  <c:pt idx="39">
                    <c:v>May</c:v>
                  </c:pt>
                  <c:pt idx="40">
                    <c:v>June</c:v>
                  </c:pt>
                  <c:pt idx="41">
                    <c:v>July</c:v>
                  </c:pt>
                </c:lvl>
                <c:lvl>
                  <c:pt idx="11">
                    <c:v>2018</c:v>
                  </c:pt>
                  <c:pt idx="23">
                    <c:v>2019</c:v>
                  </c:pt>
                  <c:pt idx="35">
                    <c:v>2020</c:v>
                  </c:pt>
                </c:lvl>
              </c:multiLvlStrCache>
            </c:multiLvlStrRef>
          </c:cat>
          <c:val>
            <c:numRef>
              <c:f>'27_ábra_chart'!$I$15:$I$57</c:f>
              <c:numCache>
                <c:formatCode>0.0</c:formatCode>
                <c:ptCount val="43"/>
                <c:pt idx="0">
                  <c:v>1.9713227970608704</c:v>
                </c:pt>
                <c:pt idx="1">
                  <c:v>1.8271071435340458</c:v>
                </c:pt>
                <c:pt idx="2">
                  <c:v>1.2182368590037518</c:v>
                </c:pt>
                <c:pt idx="3">
                  <c:v>1.4585297308834733</c:v>
                </c:pt>
                <c:pt idx="4">
                  <c:v>1.1288339367443223</c:v>
                </c:pt>
                <c:pt idx="5">
                  <c:v>0.44704947347506963</c:v>
                </c:pt>
                <c:pt idx="6">
                  <c:v>0.43707562537296241</c:v>
                </c:pt>
                <c:pt idx="7">
                  <c:v>1.1031976508379504</c:v>
                </c:pt>
                <c:pt idx="8">
                  <c:v>0.75205679963659122</c:v>
                </c:pt>
                <c:pt idx="9">
                  <c:v>0.5107055107055114</c:v>
                </c:pt>
                <c:pt idx="10">
                  <c:v>1.1066580011553917</c:v>
                </c:pt>
                <c:pt idx="11">
                  <c:v>0.2318462569508517</c:v>
                </c:pt>
                <c:pt idx="12">
                  <c:v>0.53075817330727748</c:v>
                </c:pt>
                <c:pt idx="13">
                  <c:v>1.4741740344346166</c:v>
                </c:pt>
                <c:pt idx="14">
                  <c:v>0.68698000688791616</c:v>
                </c:pt>
                <c:pt idx="15">
                  <c:v>0.6258656054416889</c:v>
                </c:pt>
                <c:pt idx="16">
                  <c:v>-1.2563959673742353</c:v>
                </c:pt>
                <c:pt idx="17">
                  <c:v>-1.4044110374839325</c:v>
                </c:pt>
                <c:pt idx="18">
                  <c:v>-1.1802678485403173</c:v>
                </c:pt>
                <c:pt idx="19">
                  <c:v>-1.2275549992779133</c:v>
                </c:pt>
                <c:pt idx="20">
                  <c:v>0.15029056175273059</c:v>
                </c:pt>
                <c:pt idx="21">
                  <c:v>0.97780726720329003</c:v>
                </c:pt>
                <c:pt idx="22">
                  <c:v>0.8356396750290207</c:v>
                </c:pt>
                <c:pt idx="23">
                  <c:v>1.0788441729764786</c:v>
                </c:pt>
                <c:pt idx="24">
                  <c:v>1.7543538038496731</c:v>
                </c:pt>
                <c:pt idx="25">
                  <c:v>0.93732230313479104</c:v>
                </c:pt>
                <c:pt idx="26">
                  <c:v>0.46626341182400832</c:v>
                </c:pt>
                <c:pt idx="27">
                  <c:v>0.37980417436147551</c:v>
                </c:pt>
                <c:pt idx="28">
                  <c:v>0.57291399449317382</c:v>
                </c:pt>
                <c:pt idx="29">
                  <c:v>0.85264319390110366</c:v>
                </c:pt>
                <c:pt idx="30">
                  <c:v>0.25512276767578612</c:v>
                </c:pt>
                <c:pt idx="31">
                  <c:v>0.60272281248985315</c:v>
                </c:pt>
                <c:pt idx="32">
                  <c:v>0.28679094274186578</c:v>
                </c:pt>
                <c:pt idx="33">
                  <c:v>1.5320502844495154</c:v>
                </c:pt>
                <c:pt idx="34">
                  <c:v>1.2519256990066063</c:v>
                </c:pt>
                <c:pt idx="35">
                  <c:v>1.7538527550327254</c:v>
                </c:pt>
                <c:pt idx="36">
                  <c:v>1.4826958761958053</c:v>
                </c:pt>
                <c:pt idx="37">
                  <c:v>1.6337137457294482</c:v>
                </c:pt>
                <c:pt idx="38">
                  <c:v>-9.6672460444030328</c:v>
                </c:pt>
                <c:pt idx="39">
                  <c:v>-56.432241044154409</c:v>
                </c:pt>
                <c:pt idx="40">
                  <c:v>-45.798190722350697</c:v>
                </c:pt>
                <c:pt idx="41">
                  <c:v>-30.505271533717927</c:v>
                </c:pt>
                <c:pt idx="42">
                  <c:v>-15.385114107883812</c:v>
                </c:pt>
              </c:numCache>
            </c:numRef>
          </c:val>
          <c:smooth val="0"/>
          <c:extLst>
            <c:ext xmlns:c16="http://schemas.microsoft.com/office/drawing/2014/chart" uri="{C3380CC4-5D6E-409C-BE32-E72D297353CC}">
              <c16:uniqueId val="{00000001-F890-4E57-AC09-6413A82D4A0A}"/>
            </c:ext>
          </c:extLst>
        </c:ser>
        <c:ser>
          <c:idx val="0"/>
          <c:order val="2"/>
          <c:tx>
            <c:strRef>
              <c:f>'27_ábra_chart'!$J$13</c:f>
              <c:strCache>
                <c:ptCount val="1"/>
                <c:pt idx="0">
                  <c:v>Yearly change in the turnover of hotels (right-hand scale)</c:v>
                </c:pt>
              </c:strCache>
            </c:strRef>
          </c:tx>
          <c:spPr>
            <a:ln w="25400" cap="rnd">
              <a:noFill/>
              <a:round/>
            </a:ln>
            <a:effectLst/>
          </c:spPr>
          <c:marker>
            <c:symbol val="diamond"/>
            <c:size val="11"/>
            <c:spPr>
              <a:solidFill>
                <a:srgbClr val="DA0000"/>
              </a:solidFill>
              <a:ln w="9525">
                <a:solidFill>
                  <a:schemeClr val="tx1"/>
                </a:solidFill>
              </a:ln>
              <a:effectLst/>
            </c:spPr>
          </c:marker>
          <c:cat>
            <c:multiLvlStrRef>
              <c:f>'27_ábra_chart'!$D$16:$E$57</c:f>
              <c:multiLvlStrCache>
                <c:ptCount val="42"/>
                <c:lvl>
                  <c:pt idx="0">
                    <c:v>Feb</c:v>
                  </c:pt>
                  <c:pt idx="1">
                    <c:v>Mar</c:v>
                  </c:pt>
                  <c:pt idx="2">
                    <c:v>Apr</c:v>
                  </c:pt>
                  <c:pt idx="3">
                    <c:v>May</c:v>
                  </c:pt>
                  <c:pt idx="4">
                    <c:v>June</c:v>
                  </c:pt>
                  <c:pt idx="5">
                    <c:v>July</c:v>
                  </c:pt>
                  <c:pt idx="6">
                    <c:v>Aug</c:v>
                  </c:pt>
                  <c:pt idx="7">
                    <c:v>Sept</c:v>
                  </c:pt>
                  <c:pt idx="8">
                    <c:v>Oct</c:v>
                  </c:pt>
                  <c:pt idx="9">
                    <c:v>Nov</c:v>
                  </c:pt>
                  <c:pt idx="10">
                    <c:v>Dec</c:v>
                  </c:pt>
                  <c:pt idx="11">
                    <c:v>Jan</c:v>
                  </c:pt>
                  <c:pt idx="12">
                    <c:v>Feb</c:v>
                  </c:pt>
                  <c:pt idx="13">
                    <c:v>Mar</c:v>
                  </c:pt>
                  <c:pt idx="14">
                    <c:v>Apr</c:v>
                  </c:pt>
                  <c:pt idx="15">
                    <c:v>May</c:v>
                  </c:pt>
                  <c:pt idx="16">
                    <c:v>June</c:v>
                  </c:pt>
                  <c:pt idx="17">
                    <c:v>July</c:v>
                  </c:pt>
                  <c:pt idx="18">
                    <c:v>Aug</c:v>
                  </c:pt>
                  <c:pt idx="19">
                    <c:v>Sept</c:v>
                  </c:pt>
                  <c:pt idx="20">
                    <c:v>Oct</c:v>
                  </c:pt>
                  <c:pt idx="21">
                    <c:v>Nov</c:v>
                  </c:pt>
                  <c:pt idx="22">
                    <c:v>Dec</c:v>
                  </c:pt>
                  <c:pt idx="23">
                    <c:v>Jan</c:v>
                  </c:pt>
                  <c:pt idx="24">
                    <c:v>Feb</c:v>
                  </c:pt>
                  <c:pt idx="25">
                    <c:v>Mar</c:v>
                  </c:pt>
                  <c:pt idx="26">
                    <c:v>Apr</c:v>
                  </c:pt>
                  <c:pt idx="27">
                    <c:v>May</c:v>
                  </c:pt>
                  <c:pt idx="28">
                    <c:v>June</c:v>
                  </c:pt>
                  <c:pt idx="29">
                    <c:v>July</c:v>
                  </c:pt>
                  <c:pt idx="30">
                    <c:v>Aug</c:v>
                  </c:pt>
                  <c:pt idx="31">
                    <c:v>Sept</c:v>
                  </c:pt>
                  <c:pt idx="32">
                    <c:v>Oct</c:v>
                  </c:pt>
                  <c:pt idx="33">
                    <c:v>Nov</c:v>
                  </c:pt>
                  <c:pt idx="34">
                    <c:v>Dec</c:v>
                  </c:pt>
                  <c:pt idx="35">
                    <c:v>Jan</c:v>
                  </c:pt>
                  <c:pt idx="36">
                    <c:v>Feb</c:v>
                  </c:pt>
                  <c:pt idx="37">
                    <c:v>Mar</c:v>
                  </c:pt>
                  <c:pt idx="38">
                    <c:v>Apr</c:v>
                  </c:pt>
                  <c:pt idx="39">
                    <c:v>May</c:v>
                  </c:pt>
                  <c:pt idx="40">
                    <c:v>June</c:v>
                  </c:pt>
                  <c:pt idx="41">
                    <c:v>July</c:v>
                  </c:pt>
                </c:lvl>
                <c:lvl>
                  <c:pt idx="11">
                    <c:v>2018</c:v>
                  </c:pt>
                  <c:pt idx="23">
                    <c:v>2019</c:v>
                  </c:pt>
                  <c:pt idx="35">
                    <c:v>2020</c:v>
                  </c:pt>
                </c:lvl>
              </c:multiLvlStrCache>
            </c:multiLvlStrRef>
          </c:cat>
          <c:val>
            <c:numRef>
              <c:f>'27_ábra_chart'!$J$15:$J$57</c:f>
              <c:numCache>
                <c:formatCode>0.0</c:formatCode>
                <c:ptCount val="43"/>
                <c:pt idx="0">
                  <c:v>10.704409883146958</c:v>
                </c:pt>
                <c:pt idx="1">
                  <c:v>10.938456548904751</c:v>
                </c:pt>
                <c:pt idx="2">
                  <c:v>9.0275532599049413</c:v>
                </c:pt>
                <c:pt idx="3">
                  <c:v>27.644470019485134</c:v>
                </c:pt>
                <c:pt idx="4">
                  <c:v>18.180412565156388</c:v>
                </c:pt>
                <c:pt idx="5">
                  <c:v>22.228589894109916</c:v>
                </c:pt>
                <c:pt idx="6">
                  <c:v>18.914364718599288</c:v>
                </c:pt>
                <c:pt idx="7">
                  <c:v>14.867169533253843</c:v>
                </c:pt>
                <c:pt idx="8">
                  <c:v>12.870650577422161</c:v>
                </c:pt>
                <c:pt idx="9">
                  <c:v>8.8890913727529774</c:v>
                </c:pt>
                <c:pt idx="10">
                  <c:v>16.468964927144004</c:v>
                </c:pt>
                <c:pt idx="11">
                  <c:v>12.167211227008057</c:v>
                </c:pt>
                <c:pt idx="12">
                  <c:v>10.856144059221551</c:v>
                </c:pt>
                <c:pt idx="13">
                  <c:v>11.352053323500577</c:v>
                </c:pt>
                <c:pt idx="14">
                  <c:v>18.291146190125307</c:v>
                </c:pt>
                <c:pt idx="15">
                  <c:v>6.4147339236019896</c:v>
                </c:pt>
                <c:pt idx="16">
                  <c:v>7.9021428567627394</c:v>
                </c:pt>
                <c:pt idx="17">
                  <c:v>5.55809580720521</c:v>
                </c:pt>
                <c:pt idx="18">
                  <c:v>2.2804791225358612</c:v>
                </c:pt>
                <c:pt idx="19">
                  <c:v>11.382665455606823</c:v>
                </c:pt>
                <c:pt idx="20">
                  <c:v>10.458761535572169</c:v>
                </c:pt>
                <c:pt idx="21">
                  <c:v>11.628885174224912</c:v>
                </c:pt>
                <c:pt idx="22">
                  <c:v>7.1869289182549201</c:v>
                </c:pt>
                <c:pt idx="23">
                  <c:v>7.1648402362706198</c:v>
                </c:pt>
                <c:pt idx="24">
                  <c:v>10.497426638194973</c:v>
                </c:pt>
                <c:pt idx="25">
                  <c:v>8.642772331762739</c:v>
                </c:pt>
                <c:pt idx="26">
                  <c:v>3.7772863266231971</c:v>
                </c:pt>
                <c:pt idx="27">
                  <c:v>10.004597027456107</c:v>
                </c:pt>
                <c:pt idx="28">
                  <c:v>10.319225270357846</c:v>
                </c:pt>
                <c:pt idx="29">
                  <c:v>13.741716579526209</c:v>
                </c:pt>
                <c:pt idx="30">
                  <c:v>5.4037723582983199</c:v>
                </c:pt>
                <c:pt idx="31">
                  <c:v>8.9706936118077341</c:v>
                </c:pt>
                <c:pt idx="32">
                  <c:v>7.9204209802148817</c:v>
                </c:pt>
                <c:pt idx="33">
                  <c:v>9.1870770593923226</c:v>
                </c:pt>
                <c:pt idx="34">
                  <c:v>9.9382502682861418</c:v>
                </c:pt>
                <c:pt idx="35">
                  <c:v>15.81950448995566</c:v>
                </c:pt>
                <c:pt idx="36">
                  <c:v>16.693503734233282</c:v>
                </c:pt>
                <c:pt idx="37">
                  <c:v>18.582525856232547</c:v>
                </c:pt>
                <c:pt idx="38">
                  <c:v>-60.577908806683432</c:v>
                </c:pt>
                <c:pt idx="39">
                  <c:v>-98.01544271098733</c:v>
                </c:pt>
                <c:pt idx="40">
                  <c:v>-94.904845772596218</c:v>
                </c:pt>
                <c:pt idx="41">
                  <c:v>-79.826633471286826</c:v>
                </c:pt>
                <c:pt idx="42">
                  <c:v>-42.577594859690258</c:v>
                </c:pt>
              </c:numCache>
            </c:numRef>
          </c:val>
          <c:smooth val="0"/>
          <c:extLst>
            <c:ext xmlns:c16="http://schemas.microsoft.com/office/drawing/2014/chart" uri="{C3380CC4-5D6E-409C-BE32-E72D297353CC}">
              <c16:uniqueId val="{00000003-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7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70138888888888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19861111111110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7219999999999998E-2"/>
          <c:y val="0.84202777777777782"/>
          <c:w val="0.90555986111111109"/>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2206329527210045"/>
        </c:manualLayout>
      </c:layout>
      <c:barChart>
        <c:barDir val="col"/>
        <c:grouping val="stacked"/>
        <c:varyColors val="0"/>
        <c:ser>
          <c:idx val="2"/>
          <c:order val="0"/>
          <c:tx>
            <c:strRef>
              <c:f>'28_ábra_chart'!$G$18</c:f>
              <c:strCache>
                <c:ptCount val="1"/>
                <c:pt idx="0">
                  <c:v>Észak-Magyarország</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30A-4AD2-9D4C-601DFE8FD3E3}"/>
                </c:ext>
              </c:extLst>
            </c:dLbl>
            <c:dLbl>
              <c:idx val="3"/>
              <c:delete val="1"/>
              <c:extLst>
                <c:ext xmlns:c15="http://schemas.microsoft.com/office/drawing/2012/chart" uri="{CE6537A1-D6FC-4f65-9D91-7224C49458BB}"/>
                <c:ext xmlns:c16="http://schemas.microsoft.com/office/drawing/2014/chart" uri="{C3380CC4-5D6E-409C-BE32-E72D297353CC}">
                  <c16:uniqueId val="{00000003-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2-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'28_ábra_chart'!$H$14:$N$14</c:f>
              <c:strCache>
                <c:ptCount val="7"/>
                <c:pt idx="0">
                  <c:v>2015</c:v>
                </c:pt>
                <c:pt idx="1">
                  <c:v>2016</c:v>
                </c:pt>
                <c:pt idx="2">
                  <c:v>2017</c:v>
                </c:pt>
                <c:pt idx="3">
                  <c:v>2018</c:v>
                </c:pt>
                <c:pt idx="4">
                  <c:v>2019</c:v>
                </c:pt>
                <c:pt idx="5">
                  <c:v>2020 I-II.</c:v>
                </c:pt>
                <c:pt idx="6">
                  <c:v>2020-2022 (e.)</c:v>
                </c:pt>
              </c:strCache>
            </c:strRef>
          </c:cat>
          <c:val>
            <c:numRef>
              <c:f>'28_ábra_chart'!$H$18:$N$18</c:f>
              <c:numCache>
                <c:formatCode>#,##0</c:formatCode>
                <c:ptCount val="7"/>
                <c:pt idx="0">
                  <c:v>35</c:v>
                </c:pt>
                <c:pt idx="1">
                  <c:v>165</c:v>
                </c:pt>
                <c:pt idx="2">
                  <c:v>0</c:v>
                </c:pt>
                <c:pt idx="3">
                  <c:v>0</c:v>
                </c:pt>
                <c:pt idx="4">
                  <c:v>45</c:v>
                </c:pt>
                <c:pt idx="5">
                  <c:v>98</c:v>
                </c:pt>
                <c:pt idx="6">
                  <c:v>315</c:v>
                </c:pt>
              </c:numCache>
            </c:numRef>
          </c:val>
          <c:extLst>
            <c:ext xmlns:c16="http://schemas.microsoft.com/office/drawing/2014/chart" uri="{C3380CC4-5D6E-409C-BE32-E72D297353CC}">
              <c16:uniqueId val="{00000004-330A-4AD2-9D4C-601DFE8FD3E3}"/>
            </c:ext>
          </c:extLst>
        </c:ser>
        <c:ser>
          <c:idx val="3"/>
          <c:order val="1"/>
          <c:tx>
            <c:strRef>
              <c:f>'28_ábra_chart'!$G$19</c:f>
              <c:strCache>
                <c:ptCount val="1"/>
                <c:pt idx="0">
                  <c:v>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2-6D66-4999-B622-C669311CA856}"/>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'28_ábra_chart'!$H$14:$N$14</c:f>
              <c:strCache>
                <c:ptCount val="7"/>
                <c:pt idx="0">
                  <c:v>2015</c:v>
                </c:pt>
                <c:pt idx="1">
                  <c:v>2016</c:v>
                </c:pt>
                <c:pt idx="2">
                  <c:v>2017</c:v>
                </c:pt>
                <c:pt idx="3">
                  <c:v>2018</c:v>
                </c:pt>
                <c:pt idx="4">
                  <c:v>2019</c:v>
                </c:pt>
                <c:pt idx="5">
                  <c:v>2020 I-II.</c:v>
                </c:pt>
                <c:pt idx="6">
                  <c:v>2020-2022 (e.)</c:v>
                </c:pt>
              </c:strCache>
            </c:strRef>
          </c:cat>
          <c:val>
            <c:numRef>
              <c:f>'28_ábra_chart'!$H$19:$N$19</c:f>
              <c:numCache>
                <c:formatCode>#,##0</c:formatCode>
                <c:ptCount val="7"/>
                <c:pt idx="0">
                  <c:v>276</c:v>
                </c:pt>
                <c:pt idx="1">
                  <c:v>49</c:v>
                </c:pt>
                <c:pt idx="2">
                  <c:v>51</c:v>
                </c:pt>
                <c:pt idx="3">
                  <c:v>114</c:v>
                </c:pt>
                <c:pt idx="4">
                  <c:v>123</c:v>
                </c:pt>
                <c:pt idx="5">
                  <c:v>0</c:v>
                </c:pt>
                <c:pt idx="6">
                  <c:v>418</c:v>
                </c:pt>
              </c:numCache>
            </c:numRef>
          </c:val>
          <c:extLst>
            <c:ext xmlns:c16="http://schemas.microsoft.com/office/drawing/2014/chart" uri="{C3380CC4-5D6E-409C-BE32-E72D297353CC}">
              <c16:uniqueId val="{00000005-330A-4AD2-9D4C-601DFE8FD3E3}"/>
            </c:ext>
          </c:extLst>
        </c:ser>
        <c:ser>
          <c:idx val="6"/>
          <c:order val="2"/>
          <c:tx>
            <c:strRef>
              <c:f>'28_ábra_chart'!$G$17</c:f>
              <c:strCache>
                <c:ptCount val="1"/>
                <c:pt idx="0">
                  <c:v>Közép-Magyarország</c:v>
                </c:pt>
              </c:strCache>
            </c:strRef>
          </c:tx>
          <c:spPr>
            <a:solidFill>
              <a:srgbClr val="BFBFBF"/>
            </a:solidFill>
            <a:ln>
              <a:solidFill>
                <a:schemeClr val="tx1"/>
              </a:solidFill>
            </a:ln>
          </c:spPr>
          <c:invertIfNegative val="0"/>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2-4AE1-BFF3-921D17EA45C7}"/>
                </c:ext>
              </c:extLst>
            </c:dLbl>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'28_ábra_chart'!$H$14:$N$14</c:f>
              <c:strCache>
                <c:ptCount val="7"/>
                <c:pt idx="0">
                  <c:v>2015</c:v>
                </c:pt>
                <c:pt idx="1">
                  <c:v>2016</c:v>
                </c:pt>
                <c:pt idx="2">
                  <c:v>2017</c:v>
                </c:pt>
                <c:pt idx="3">
                  <c:v>2018</c:v>
                </c:pt>
                <c:pt idx="4">
                  <c:v>2019</c:v>
                </c:pt>
                <c:pt idx="5">
                  <c:v>2020 I-II.</c:v>
                </c:pt>
                <c:pt idx="6">
                  <c:v>2020-2022 (e.)</c:v>
                </c:pt>
              </c:strCache>
            </c:strRef>
          </c:cat>
          <c:val>
            <c:numRef>
              <c:f>'28_ábra_chart'!$H$17:$N$17</c:f>
              <c:numCache>
                <c:formatCode>General</c:formatCode>
                <c:ptCount val="7"/>
                <c:pt idx="0">
                  <c:v>0</c:v>
                </c:pt>
                <c:pt idx="1">
                  <c:v>0</c:v>
                </c:pt>
                <c:pt idx="2">
                  <c:v>0</c:v>
                </c:pt>
                <c:pt idx="3">
                  <c:v>0</c:v>
                </c:pt>
                <c:pt idx="4">
                  <c:v>0</c:v>
                </c:pt>
                <c:pt idx="5">
                  <c:v>0</c:v>
                </c:pt>
                <c:pt idx="6">
                  <c:v>214</c:v>
                </c:pt>
              </c:numCache>
            </c:numRef>
          </c:val>
          <c:extLst>
            <c:ext xmlns:c16="http://schemas.microsoft.com/office/drawing/2014/chart" uri="{C3380CC4-5D6E-409C-BE32-E72D297353CC}">
              <c16:uniqueId val="{00000000-5680-4B48-9928-C33AE6C95689}"/>
            </c:ext>
          </c:extLst>
        </c:ser>
        <c:ser>
          <c:idx val="4"/>
          <c:order val="3"/>
          <c:tx>
            <c:strRef>
              <c:f>'28_ábra_chart'!$G$20</c:f>
              <c:strCache>
                <c:ptCount val="1"/>
                <c:pt idx="0">
                  <c:v>Dunántúl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330A-4AD2-9D4C-601DFE8FD3E3}"/>
                </c:ext>
              </c:extLst>
            </c:dLbl>
            <c:dLbl>
              <c:idx val="5"/>
              <c:delete val="1"/>
              <c:extLst>
                <c:ext xmlns:c15="http://schemas.microsoft.com/office/drawing/2012/chart" uri="{CE6537A1-D6FC-4f65-9D91-7224C49458BB}"/>
                <c:ext xmlns:c16="http://schemas.microsoft.com/office/drawing/2014/chart" uri="{C3380CC4-5D6E-409C-BE32-E72D297353CC}">
                  <c16:uniqueId val="{00000003-6D66-4999-B622-C669311CA856}"/>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'28_ábra_chart'!$H$14:$N$14</c:f>
              <c:strCache>
                <c:ptCount val="7"/>
                <c:pt idx="0">
                  <c:v>2015</c:v>
                </c:pt>
                <c:pt idx="1">
                  <c:v>2016</c:v>
                </c:pt>
                <c:pt idx="2">
                  <c:v>2017</c:v>
                </c:pt>
                <c:pt idx="3">
                  <c:v>2018</c:v>
                </c:pt>
                <c:pt idx="4">
                  <c:v>2019</c:v>
                </c:pt>
                <c:pt idx="5">
                  <c:v>2020 I-II.</c:v>
                </c:pt>
                <c:pt idx="6">
                  <c:v>2020-2022 (e.)</c:v>
                </c:pt>
              </c:strCache>
            </c:strRef>
          </c:cat>
          <c:val>
            <c:numRef>
              <c:f>'28_ábra_chart'!$H$20:$N$20</c:f>
              <c:numCache>
                <c:formatCode>#,##0</c:formatCode>
                <c:ptCount val="7"/>
                <c:pt idx="0">
                  <c:v>272</c:v>
                </c:pt>
                <c:pt idx="1">
                  <c:v>312</c:v>
                </c:pt>
                <c:pt idx="2">
                  <c:v>0</c:v>
                </c:pt>
                <c:pt idx="3">
                  <c:v>33</c:v>
                </c:pt>
                <c:pt idx="4">
                  <c:v>17</c:v>
                </c:pt>
                <c:pt idx="5">
                  <c:v>0</c:v>
                </c:pt>
                <c:pt idx="6">
                  <c:v>901</c:v>
                </c:pt>
              </c:numCache>
            </c:numRef>
          </c:val>
          <c:extLst>
            <c:ext xmlns:c16="http://schemas.microsoft.com/office/drawing/2014/chart" uri="{C3380CC4-5D6E-409C-BE32-E72D297353CC}">
              <c16:uniqueId val="{00000007-330A-4AD2-9D4C-601DFE8FD3E3}"/>
            </c:ext>
          </c:extLst>
        </c:ser>
        <c:ser>
          <c:idx val="1"/>
          <c:order val="4"/>
          <c:tx>
            <c:strRef>
              <c:f>'28_ábra_chart'!$G$16</c:f>
              <c:strCache>
                <c:ptCount val="1"/>
                <c:pt idx="0">
                  <c:v>Balaton régió</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1-3AE2-42F1-9298-52431064C6CB}"/>
                </c:ext>
              </c:extLst>
            </c:dLbl>
            <c:dLbl>
              <c:idx val="5"/>
              <c:delete val="1"/>
              <c:extLst>
                <c:ext xmlns:c15="http://schemas.microsoft.com/office/drawing/2012/chart" uri="{CE6537A1-D6FC-4f65-9D91-7224C49458BB}"/>
                <c:ext xmlns:c16="http://schemas.microsoft.com/office/drawing/2014/chart" uri="{C3380CC4-5D6E-409C-BE32-E72D297353CC}">
                  <c16:uniqueId val="{00000004-6D66-4999-B622-C669311CA856}"/>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'28_ábra_chart'!$H$14:$N$14</c:f>
              <c:strCache>
                <c:ptCount val="7"/>
                <c:pt idx="0">
                  <c:v>2015</c:v>
                </c:pt>
                <c:pt idx="1">
                  <c:v>2016</c:v>
                </c:pt>
                <c:pt idx="2">
                  <c:v>2017</c:v>
                </c:pt>
                <c:pt idx="3">
                  <c:v>2018</c:v>
                </c:pt>
                <c:pt idx="4">
                  <c:v>2019</c:v>
                </c:pt>
                <c:pt idx="5">
                  <c:v>2020 I-II.</c:v>
                </c:pt>
                <c:pt idx="6">
                  <c:v>2020-2022 (e.)</c:v>
                </c:pt>
              </c:strCache>
            </c:strRef>
          </c:cat>
          <c:val>
            <c:numRef>
              <c:f>'28_ábra_chart'!$H$16:$N$16</c:f>
              <c:numCache>
                <c:formatCode>#,##0</c:formatCode>
                <c:ptCount val="7"/>
                <c:pt idx="0">
                  <c:v>106</c:v>
                </c:pt>
                <c:pt idx="1">
                  <c:v>225</c:v>
                </c:pt>
                <c:pt idx="2">
                  <c:v>450</c:v>
                </c:pt>
                <c:pt idx="3">
                  <c:v>0</c:v>
                </c:pt>
                <c:pt idx="4">
                  <c:v>0</c:v>
                </c:pt>
                <c:pt idx="5">
                  <c:v>0</c:v>
                </c:pt>
                <c:pt idx="6">
                  <c:v>1220</c:v>
                </c:pt>
              </c:numCache>
            </c:numRef>
          </c:val>
          <c:extLst>
            <c:ext xmlns:c16="http://schemas.microsoft.com/office/drawing/2014/chart" uri="{C3380CC4-5D6E-409C-BE32-E72D297353CC}">
              <c16:uniqueId val="{00000001-330A-4AD2-9D4C-601DFE8FD3E3}"/>
            </c:ext>
          </c:extLst>
        </c:ser>
        <c:ser>
          <c:idx val="0"/>
          <c:order val="5"/>
          <c:tx>
            <c:strRef>
              <c:f>'28_ábra_chart'!$G$15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'28_ábra_chart'!$H$14:$N$14</c:f>
              <c:strCache>
                <c:ptCount val="7"/>
                <c:pt idx="0">
                  <c:v>2015</c:v>
                </c:pt>
                <c:pt idx="1">
                  <c:v>2016</c:v>
                </c:pt>
                <c:pt idx="2">
                  <c:v>2017</c:v>
                </c:pt>
                <c:pt idx="3">
                  <c:v>2018</c:v>
                </c:pt>
                <c:pt idx="4">
                  <c:v>2019</c:v>
                </c:pt>
                <c:pt idx="5">
                  <c:v>2020 I-II.</c:v>
                </c:pt>
                <c:pt idx="6">
                  <c:v>2020-2022 (e.)</c:v>
                </c:pt>
              </c:strCache>
            </c:strRef>
          </c:cat>
          <c:val>
            <c:numRef>
              <c:f>'28_ábra_chart'!$H$15:$N$15</c:f>
              <c:numCache>
                <c:formatCode>#,##0</c:formatCode>
                <c:ptCount val="7"/>
                <c:pt idx="0">
                  <c:v>252</c:v>
                </c:pt>
                <c:pt idx="1">
                  <c:v>136</c:v>
                </c:pt>
                <c:pt idx="2">
                  <c:v>343</c:v>
                </c:pt>
                <c:pt idx="3">
                  <c:v>582</c:v>
                </c:pt>
                <c:pt idx="4">
                  <c:v>1062</c:v>
                </c:pt>
                <c:pt idx="5">
                  <c:v>52</c:v>
                </c:pt>
                <c:pt idx="6">
                  <c:v>3946</c:v>
                </c:pt>
              </c:numCache>
            </c:numRef>
          </c:val>
          <c:extLst>
            <c:ext xmlns:c16="http://schemas.microsoft.com/office/drawing/2014/chart" uri="{C3380CC4-5D6E-409C-BE32-E72D297353CC}">
              <c16:uniqueId val="{00000008-330A-4AD2-9D4C-601DFE8FD3E3}"/>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6"/>
          <c:tx>
            <c:v>fikt</c:v>
          </c:tx>
          <c:spPr>
            <a:solidFill>
              <a:srgbClr val="7BAFD4"/>
            </a:solidFill>
            <a:ln w="25400">
              <a:noFill/>
            </a:ln>
          </c:spPr>
          <c:invertIfNegative val="0"/>
          <c:cat>
            <c:strRef>
              <c:f>'28_ábra_chart'!$H$14:$N$14</c:f>
              <c:strCache>
                <c:ptCount val="7"/>
                <c:pt idx="0">
                  <c:v>2015</c:v>
                </c:pt>
                <c:pt idx="1">
                  <c:v>2016</c:v>
                </c:pt>
                <c:pt idx="2">
                  <c:v>2017</c:v>
                </c:pt>
                <c:pt idx="3">
                  <c:v>2018</c:v>
                </c:pt>
                <c:pt idx="4">
                  <c:v>2019</c:v>
                </c:pt>
                <c:pt idx="5">
                  <c:v>2020 I-II.</c:v>
                </c:pt>
                <c:pt idx="6">
                  <c:v>2020-2022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2446768112498542E-2"/>
          <c:y val="0.88578795532484789"/>
          <c:w val="0.83156670612737194"/>
          <c:h val="0.101041589428514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3742887177613414"/>
        </c:manualLayout>
      </c:layout>
      <c:barChart>
        <c:barDir val="col"/>
        <c:grouping val="stacked"/>
        <c:varyColors val="0"/>
        <c:ser>
          <c:idx val="2"/>
          <c:order val="0"/>
          <c:tx>
            <c:strRef>
              <c:f>'28_ábra_chart'!$F$18</c:f>
              <c:strCache>
                <c:ptCount val="1"/>
                <c:pt idx="0">
                  <c:v>North Hungary</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AB5D-4C50-AE5C-9DA843C875B2}"/>
                </c:ext>
              </c:extLst>
            </c:dLbl>
            <c:dLbl>
              <c:idx val="3"/>
              <c:delete val="1"/>
              <c:extLst>
                <c:ext xmlns:c15="http://schemas.microsoft.com/office/drawing/2012/chart" uri="{CE6537A1-D6FC-4f65-9D91-7224C49458BB}"/>
                <c:ext xmlns:c16="http://schemas.microsoft.com/office/drawing/2014/chart" uri="{C3380CC4-5D6E-409C-BE32-E72D297353CC}">
                  <c16:uniqueId val="{00000003-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2-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'28_ábra_chart'!$H$13:$N$13</c:f>
              <c:strCache>
                <c:ptCount val="7"/>
                <c:pt idx="0">
                  <c:v>2015</c:v>
                </c:pt>
                <c:pt idx="1">
                  <c:v>2016</c:v>
                </c:pt>
                <c:pt idx="2">
                  <c:v>2017</c:v>
                </c:pt>
                <c:pt idx="3">
                  <c:v>2018</c:v>
                </c:pt>
                <c:pt idx="4">
                  <c:v>2019</c:v>
                </c:pt>
                <c:pt idx="5">
                  <c:v>2020 H1</c:v>
                </c:pt>
                <c:pt idx="6">
                  <c:v>2020-2022 (fc)</c:v>
                </c:pt>
              </c:strCache>
            </c:strRef>
          </c:cat>
          <c:val>
            <c:numRef>
              <c:f>'28_ábra_chart'!$H$18:$N$18</c:f>
              <c:numCache>
                <c:formatCode>#,##0</c:formatCode>
                <c:ptCount val="7"/>
                <c:pt idx="0">
                  <c:v>35</c:v>
                </c:pt>
                <c:pt idx="1">
                  <c:v>165</c:v>
                </c:pt>
                <c:pt idx="2">
                  <c:v>0</c:v>
                </c:pt>
                <c:pt idx="3">
                  <c:v>0</c:v>
                </c:pt>
                <c:pt idx="4">
                  <c:v>45</c:v>
                </c:pt>
                <c:pt idx="5">
                  <c:v>98</c:v>
                </c:pt>
                <c:pt idx="6">
                  <c:v>315</c:v>
                </c:pt>
              </c:numCache>
            </c:numRef>
          </c:val>
          <c:extLst>
            <c:ext xmlns:c16="http://schemas.microsoft.com/office/drawing/2014/chart" uri="{C3380CC4-5D6E-409C-BE32-E72D297353CC}">
              <c16:uniqueId val="{00000004-AB5D-4C50-AE5C-9DA843C875B2}"/>
            </c:ext>
          </c:extLst>
        </c:ser>
        <c:ser>
          <c:idx val="3"/>
          <c:order val="1"/>
          <c:tx>
            <c:strRef>
              <c:f>'28_ábra_chart'!$F$19</c:f>
              <c:strCache>
                <c:ptCount val="1"/>
                <c:pt idx="0">
                  <c:v>Great Plain/Alföld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E92C-45CC-AC2E-C6C3D226B041}"/>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'28_ábra_chart'!$H$13:$N$13</c:f>
              <c:strCache>
                <c:ptCount val="7"/>
                <c:pt idx="0">
                  <c:v>2015</c:v>
                </c:pt>
                <c:pt idx="1">
                  <c:v>2016</c:v>
                </c:pt>
                <c:pt idx="2">
                  <c:v>2017</c:v>
                </c:pt>
                <c:pt idx="3">
                  <c:v>2018</c:v>
                </c:pt>
                <c:pt idx="4">
                  <c:v>2019</c:v>
                </c:pt>
                <c:pt idx="5">
                  <c:v>2020 H1</c:v>
                </c:pt>
                <c:pt idx="6">
                  <c:v>2020-2022 (fc)</c:v>
                </c:pt>
              </c:strCache>
            </c:strRef>
          </c:cat>
          <c:val>
            <c:numRef>
              <c:f>'28_ábra_chart'!$H$19:$N$19</c:f>
              <c:numCache>
                <c:formatCode>#,##0</c:formatCode>
                <c:ptCount val="7"/>
                <c:pt idx="0">
                  <c:v>276</c:v>
                </c:pt>
                <c:pt idx="1">
                  <c:v>49</c:v>
                </c:pt>
                <c:pt idx="2">
                  <c:v>51</c:v>
                </c:pt>
                <c:pt idx="3">
                  <c:v>114</c:v>
                </c:pt>
                <c:pt idx="4">
                  <c:v>123</c:v>
                </c:pt>
                <c:pt idx="5">
                  <c:v>0</c:v>
                </c:pt>
                <c:pt idx="6">
                  <c:v>418</c:v>
                </c:pt>
              </c:numCache>
            </c:numRef>
          </c:val>
          <c:extLst>
            <c:ext xmlns:c16="http://schemas.microsoft.com/office/drawing/2014/chart" uri="{C3380CC4-5D6E-409C-BE32-E72D297353CC}">
              <c16:uniqueId val="{00000005-AB5D-4C50-AE5C-9DA843C875B2}"/>
            </c:ext>
          </c:extLst>
        </c:ser>
        <c:ser>
          <c:idx val="6"/>
          <c:order val="2"/>
          <c:tx>
            <c:strRef>
              <c:f>'28_ábra_chart'!$F$17</c:f>
              <c:strCache>
                <c:ptCount val="1"/>
                <c:pt idx="0">
                  <c:v>Central Hungary</c:v>
                </c:pt>
              </c:strCache>
            </c:strRef>
          </c:tx>
          <c:spPr>
            <a:solidFill>
              <a:srgbClr val="BFBFBF"/>
            </a:solidFill>
            <a:ln>
              <a:solidFill>
                <a:schemeClr val="tx1"/>
              </a:solidFill>
            </a:ln>
          </c:spPr>
          <c:invertIfNegative val="0"/>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4-417B-A1F0-E54F01603CD9}"/>
                </c:ext>
              </c:extLst>
            </c:dLbl>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'28_ábra_chart'!$H$13:$N$13</c:f>
              <c:strCache>
                <c:ptCount val="7"/>
                <c:pt idx="0">
                  <c:v>2015</c:v>
                </c:pt>
                <c:pt idx="1">
                  <c:v>2016</c:v>
                </c:pt>
                <c:pt idx="2">
                  <c:v>2017</c:v>
                </c:pt>
                <c:pt idx="3">
                  <c:v>2018</c:v>
                </c:pt>
                <c:pt idx="4">
                  <c:v>2019</c:v>
                </c:pt>
                <c:pt idx="5">
                  <c:v>2020 H1</c:v>
                </c:pt>
                <c:pt idx="6">
                  <c:v>2020-2022 (fc)</c:v>
                </c:pt>
              </c:strCache>
            </c:strRef>
          </c:cat>
          <c:val>
            <c:numRef>
              <c:f>'28_ábra_chart'!$H$17:$N$17</c:f>
              <c:numCache>
                <c:formatCode>General</c:formatCode>
                <c:ptCount val="7"/>
                <c:pt idx="0">
                  <c:v>0</c:v>
                </c:pt>
                <c:pt idx="1">
                  <c:v>0</c:v>
                </c:pt>
                <c:pt idx="2">
                  <c:v>0</c:v>
                </c:pt>
                <c:pt idx="3">
                  <c:v>0</c:v>
                </c:pt>
                <c:pt idx="4">
                  <c:v>0</c:v>
                </c:pt>
                <c:pt idx="5">
                  <c:v>0</c:v>
                </c:pt>
                <c:pt idx="6">
                  <c:v>214</c:v>
                </c:pt>
              </c:numCache>
            </c:numRef>
          </c:val>
          <c:extLst>
            <c:ext xmlns:c16="http://schemas.microsoft.com/office/drawing/2014/chart" uri="{C3380CC4-5D6E-409C-BE32-E72D297353CC}">
              <c16:uniqueId val="{00000000-FC24-4EDB-93D2-FFA83484E3E4}"/>
            </c:ext>
          </c:extLst>
        </c:ser>
        <c:ser>
          <c:idx val="4"/>
          <c:order val="3"/>
          <c:tx>
            <c:strRef>
              <c:f>'28_ábra_chart'!$F$20</c:f>
              <c:strCache>
                <c:ptCount val="1"/>
                <c:pt idx="0">
                  <c:v>Transdanubia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AB5D-4C50-AE5C-9DA843C875B2}"/>
                </c:ext>
              </c:extLst>
            </c:dLbl>
            <c:dLbl>
              <c:idx val="5"/>
              <c:delete val="1"/>
              <c:extLst>
                <c:ext xmlns:c15="http://schemas.microsoft.com/office/drawing/2012/chart" uri="{CE6537A1-D6FC-4f65-9D91-7224C49458BB}"/>
                <c:ext xmlns:c16="http://schemas.microsoft.com/office/drawing/2014/chart" uri="{C3380CC4-5D6E-409C-BE32-E72D297353CC}">
                  <c16:uniqueId val="{00000002-E92C-45CC-AC2E-C6C3D226B041}"/>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'28_ábra_chart'!$H$13:$N$13</c:f>
              <c:strCache>
                <c:ptCount val="7"/>
                <c:pt idx="0">
                  <c:v>2015</c:v>
                </c:pt>
                <c:pt idx="1">
                  <c:v>2016</c:v>
                </c:pt>
                <c:pt idx="2">
                  <c:v>2017</c:v>
                </c:pt>
                <c:pt idx="3">
                  <c:v>2018</c:v>
                </c:pt>
                <c:pt idx="4">
                  <c:v>2019</c:v>
                </c:pt>
                <c:pt idx="5">
                  <c:v>2020 H1</c:v>
                </c:pt>
                <c:pt idx="6">
                  <c:v>2020-2022 (fc)</c:v>
                </c:pt>
              </c:strCache>
            </c:strRef>
          </c:cat>
          <c:val>
            <c:numRef>
              <c:f>'28_ábra_chart'!$H$20:$N$20</c:f>
              <c:numCache>
                <c:formatCode>#,##0</c:formatCode>
                <c:ptCount val="7"/>
                <c:pt idx="0">
                  <c:v>272</c:v>
                </c:pt>
                <c:pt idx="1">
                  <c:v>312</c:v>
                </c:pt>
                <c:pt idx="2">
                  <c:v>0</c:v>
                </c:pt>
                <c:pt idx="3">
                  <c:v>33</c:v>
                </c:pt>
                <c:pt idx="4">
                  <c:v>17</c:v>
                </c:pt>
                <c:pt idx="5">
                  <c:v>0</c:v>
                </c:pt>
                <c:pt idx="6">
                  <c:v>901</c:v>
                </c:pt>
              </c:numCache>
            </c:numRef>
          </c:val>
          <c:extLst>
            <c:ext xmlns:c16="http://schemas.microsoft.com/office/drawing/2014/chart" uri="{C3380CC4-5D6E-409C-BE32-E72D297353CC}">
              <c16:uniqueId val="{00000007-AB5D-4C50-AE5C-9DA843C875B2}"/>
            </c:ext>
          </c:extLst>
        </c:ser>
        <c:ser>
          <c:idx val="1"/>
          <c:order val="4"/>
          <c:tx>
            <c:strRef>
              <c:f>'28_ábra_chart'!$F$16</c:f>
              <c:strCache>
                <c:ptCount val="1"/>
                <c:pt idx="0">
                  <c:v>Balaton region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0-9AA0-4747-8DC2-B2FA1008EE29}"/>
                </c:ext>
              </c:extLst>
            </c:dLbl>
            <c:dLbl>
              <c:idx val="5"/>
              <c:delete val="1"/>
              <c:extLst>
                <c:ext xmlns:c15="http://schemas.microsoft.com/office/drawing/2012/chart" uri="{CE6537A1-D6FC-4f65-9D91-7224C49458BB}"/>
                <c:ext xmlns:c16="http://schemas.microsoft.com/office/drawing/2014/chart" uri="{C3380CC4-5D6E-409C-BE32-E72D297353CC}">
                  <c16:uniqueId val="{00000003-E92C-45CC-AC2E-C6C3D226B041}"/>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'28_ábra_chart'!$H$13:$N$13</c:f>
              <c:strCache>
                <c:ptCount val="7"/>
                <c:pt idx="0">
                  <c:v>2015</c:v>
                </c:pt>
                <c:pt idx="1">
                  <c:v>2016</c:v>
                </c:pt>
                <c:pt idx="2">
                  <c:v>2017</c:v>
                </c:pt>
                <c:pt idx="3">
                  <c:v>2018</c:v>
                </c:pt>
                <c:pt idx="4">
                  <c:v>2019</c:v>
                </c:pt>
                <c:pt idx="5">
                  <c:v>2020 H1</c:v>
                </c:pt>
                <c:pt idx="6">
                  <c:v>2020-2022 (fc)</c:v>
                </c:pt>
              </c:strCache>
            </c:strRef>
          </c:cat>
          <c:val>
            <c:numRef>
              <c:f>'28_ábra_chart'!$H$16:$N$16</c:f>
              <c:numCache>
                <c:formatCode>#,##0</c:formatCode>
                <c:ptCount val="7"/>
                <c:pt idx="0">
                  <c:v>106</c:v>
                </c:pt>
                <c:pt idx="1">
                  <c:v>225</c:v>
                </c:pt>
                <c:pt idx="2">
                  <c:v>450</c:v>
                </c:pt>
                <c:pt idx="3">
                  <c:v>0</c:v>
                </c:pt>
                <c:pt idx="4">
                  <c:v>0</c:v>
                </c:pt>
                <c:pt idx="5">
                  <c:v>0</c:v>
                </c:pt>
                <c:pt idx="6">
                  <c:v>1220</c:v>
                </c:pt>
              </c:numCache>
            </c:numRef>
          </c:val>
          <c:extLst>
            <c:ext xmlns:c16="http://schemas.microsoft.com/office/drawing/2014/chart" uri="{C3380CC4-5D6E-409C-BE32-E72D297353CC}">
              <c16:uniqueId val="{00000001-AB5D-4C50-AE5C-9DA843C875B2}"/>
            </c:ext>
          </c:extLst>
        </c:ser>
        <c:ser>
          <c:idx val="0"/>
          <c:order val="5"/>
          <c:tx>
            <c:strRef>
              <c:f>'28_ábra_chart'!$F$15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4-E92C-45CC-AC2E-C6C3D226B041}"/>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'28_ábra_chart'!$H$13:$N$13</c:f>
              <c:strCache>
                <c:ptCount val="7"/>
                <c:pt idx="0">
                  <c:v>2015</c:v>
                </c:pt>
                <c:pt idx="1">
                  <c:v>2016</c:v>
                </c:pt>
                <c:pt idx="2">
                  <c:v>2017</c:v>
                </c:pt>
                <c:pt idx="3">
                  <c:v>2018</c:v>
                </c:pt>
                <c:pt idx="4">
                  <c:v>2019</c:v>
                </c:pt>
                <c:pt idx="5">
                  <c:v>2020 H1</c:v>
                </c:pt>
                <c:pt idx="6">
                  <c:v>2020-2022 (fc)</c:v>
                </c:pt>
              </c:strCache>
            </c:strRef>
          </c:cat>
          <c:val>
            <c:numRef>
              <c:f>'28_ábra_chart'!$H$15:$N$15</c:f>
              <c:numCache>
                <c:formatCode>#,##0</c:formatCode>
                <c:ptCount val="7"/>
                <c:pt idx="0">
                  <c:v>252</c:v>
                </c:pt>
                <c:pt idx="1">
                  <c:v>136</c:v>
                </c:pt>
                <c:pt idx="2">
                  <c:v>343</c:v>
                </c:pt>
                <c:pt idx="3">
                  <c:v>582</c:v>
                </c:pt>
                <c:pt idx="4">
                  <c:v>1062</c:v>
                </c:pt>
                <c:pt idx="5">
                  <c:v>52</c:v>
                </c:pt>
                <c:pt idx="6">
                  <c:v>3946</c:v>
                </c:pt>
              </c:numCache>
            </c:numRef>
          </c:val>
          <c:extLst>
            <c:ext xmlns:c16="http://schemas.microsoft.com/office/drawing/2014/chart" uri="{C3380CC4-5D6E-409C-BE32-E72D297353CC}">
              <c16:uniqueId val="{00000008-AB5D-4C50-AE5C-9DA843C875B2}"/>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6"/>
          <c:tx>
            <c:v>fikt</c:v>
          </c:tx>
          <c:spPr>
            <a:solidFill>
              <a:srgbClr val="7BAFD4"/>
            </a:solidFill>
            <a:ln w="25400">
              <a:noFill/>
            </a:ln>
          </c:spPr>
          <c:invertIfNegative val="0"/>
          <c:cat>
            <c:strRef>
              <c:f>'28_ábra_chart'!$H$13:$N$13</c:f>
              <c:strCache>
                <c:ptCount val="7"/>
                <c:pt idx="0">
                  <c:v>2015</c:v>
                </c:pt>
                <c:pt idx="1">
                  <c:v>2016</c:v>
                </c:pt>
                <c:pt idx="2">
                  <c:v>2017</c:v>
                </c:pt>
                <c:pt idx="3">
                  <c:v>2018</c:v>
                </c:pt>
                <c:pt idx="4">
                  <c:v>2019</c:v>
                </c:pt>
                <c:pt idx="5">
                  <c:v>2020 H1</c:v>
                </c:pt>
                <c:pt idx="6">
                  <c:v>2020-2022 (fc)</c:v>
                </c:pt>
              </c:strCache>
            </c:strRef>
          </c:cat>
          <c:val>
            <c:numLit>
              <c:formatCode>General</c:formatCode>
              <c:ptCount val="1"/>
              <c:pt idx="0">
                <c:v>0</c:v>
              </c:pt>
            </c:numLit>
          </c:val>
          <c:extLst>
            <c:ext xmlns:c16="http://schemas.microsoft.com/office/drawing/2014/chart" uri="{C3380CC4-5D6E-409C-BE32-E72D297353CC}">
              <c16:uniqueId val="{00000009-AB5D-4C50-AE5C-9DA843C875B2}"/>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441663503449801"/>
              <c:y val="1.0854389062094365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9363127821479515E-2"/>
          <c:y val="0.90393139749567808"/>
          <c:w val="0.84472809957965367"/>
          <c:h val="8.289814953407362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61754232098415851"/>
        </c:manualLayout>
      </c:layout>
      <c:barChart>
        <c:barDir val="col"/>
        <c:grouping val="clustered"/>
        <c:varyColors val="0"/>
        <c:ser>
          <c:idx val="0"/>
          <c:order val="0"/>
          <c:tx>
            <c:strRef>
              <c:f>'29_ábra_chart'!$J$13</c:f>
              <c:strCache>
                <c:ptCount val="1"/>
                <c:pt idx="0">
                  <c:v>Új irodaátadások</c:v>
                </c:pt>
              </c:strCache>
            </c:strRef>
          </c:tx>
          <c:spPr>
            <a:solidFill>
              <a:srgbClr val="A6A6A6"/>
            </a:solidFill>
            <a:ln>
              <a:noFill/>
            </a:ln>
            <a:effectLst/>
          </c:spPr>
          <c:invertIfNegative val="0"/>
          <c:cat>
            <c:multiLvlStrRef>
              <c:f>'29_ábra_chart'!$H$14:$I$67</c:f>
              <c:multiLvlStrCache>
                <c:ptCount val="54"/>
                <c:lvl>
                  <c:pt idx="0">
                    <c:v>2012</c:v>
                  </c:pt>
                  <c:pt idx="1">
                    <c:v>2013</c:v>
                  </c:pt>
                  <c:pt idx="2">
                    <c:v>2014</c:v>
                  </c:pt>
                  <c:pt idx="3">
                    <c:v>2015</c:v>
                  </c:pt>
                  <c:pt idx="4">
                    <c:v>2016</c:v>
                  </c:pt>
                  <c:pt idx="5">
                    <c:v>2017</c:v>
                  </c:pt>
                  <c:pt idx="6">
                    <c:v>2018</c:v>
                  </c:pt>
                  <c:pt idx="7">
                    <c:v>2019</c:v>
                  </c:pt>
                  <c:pt idx="8">
                    <c:v>2020 I-II.</c:v>
                  </c:pt>
                  <c:pt idx="9">
                    <c:v>2012</c:v>
                  </c:pt>
                  <c:pt idx="10">
                    <c:v>2013</c:v>
                  </c:pt>
                  <c:pt idx="11">
                    <c:v>2014</c:v>
                  </c:pt>
                  <c:pt idx="12">
                    <c:v>2015</c:v>
                  </c:pt>
                  <c:pt idx="13">
                    <c:v>2016</c:v>
                  </c:pt>
                  <c:pt idx="14">
                    <c:v>2017</c:v>
                  </c:pt>
                  <c:pt idx="15">
                    <c:v>2018</c:v>
                  </c:pt>
                  <c:pt idx="16">
                    <c:v>2019</c:v>
                  </c:pt>
                  <c:pt idx="17">
                    <c:v>2020 I-II.</c:v>
                  </c:pt>
                  <c:pt idx="18">
                    <c:v>2012</c:v>
                  </c:pt>
                  <c:pt idx="19">
                    <c:v>2013</c:v>
                  </c:pt>
                  <c:pt idx="20">
                    <c:v>2014</c:v>
                  </c:pt>
                  <c:pt idx="21">
                    <c:v>2015</c:v>
                  </c:pt>
                  <c:pt idx="22">
                    <c:v>2016</c:v>
                  </c:pt>
                  <c:pt idx="23">
                    <c:v>2017</c:v>
                  </c:pt>
                  <c:pt idx="24">
                    <c:v>2018</c:v>
                  </c:pt>
                  <c:pt idx="25">
                    <c:v>2019</c:v>
                  </c:pt>
                  <c:pt idx="26">
                    <c:v>2020 I-II.</c:v>
                  </c:pt>
                  <c:pt idx="27">
                    <c:v>2012</c:v>
                  </c:pt>
                  <c:pt idx="28">
                    <c:v>2013</c:v>
                  </c:pt>
                  <c:pt idx="29">
                    <c:v>2014</c:v>
                  </c:pt>
                  <c:pt idx="30">
                    <c:v>2015</c:v>
                  </c:pt>
                  <c:pt idx="31">
                    <c:v>2016</c:v>
                  </c:pt>
                  <c:pt idx="32">
                    <c:v>2017</c:v>
                  </c:pt>
                  <c:pt idx="33">
                    <c:v>2018</c:v>
                  </c:pt>
                  <c:pt idx="34">
                    <c:v>2019</c:v>
                  </c:pt>
                  <c:pt idx="35">
                    <c:v>2020 I-II.</c:v>
                  </c:pt>
                  <c:pt idx="36">
                    <c:v>2012</c:v>
                  </c:pt>
                  <c:pt idx="37">
                    <c:v>2013</c:v>
                  </c:pt>
                  <c:pt idx="38">
                    <c:v>2014</c:v>
                  </c:pt>
                  <c:pt idx="39">
                    <c:v>2015</c:v>
                  </c:pt>
                  <c:pt idx="40">
                    <c:v>2016</c:v>
                  </c:pt>
                  <c:pt idx="41">
                    <c:v>2017</c:v>
                  </c:pt>
                  <c:pt idx="42">
                    <c:v>2018</c:v>
                  </c:pt>
                  <c:pt idx="43">
                    <c:v>2019</c:v>
                  </c:pt>
                  <c:pt idx="44">
                    <c:v>2020 I-II.</c:v>
                  </c:pt>
                  <c:pt idx="45">
                    <c:v>2012</c:v>
                  </c:pt>
                  <c:pt idx="46">
                    <c:v>2013</c:v>
                  </c:pt>
                  <c:pt idx="47">
                    <c:v>2014</c:v>
                  </c:pt>
                  <c:pt idx="48">
                    <c:v>2015</c:v>
                  </c:pt>
                  <c:pt idx="49">
                    <c:v>2016</c:v>
                  </c:pt>
                  <c:pt idx="50">
                    <c:v>2017</c:v>
                  </c:pt>
                  <c:pt idx="51">
                    <c:v>2018</c:v>
                  </c:pt>
                  <c:pt idx="52">
                    <c:v>2019</c:v>
                  </c:pt>
                  <c:pt idx="53">
                    <c:v>2020 I-II.</c:v>
                  </c:pt>
                </c:lvl>
                <c:lvl>
                  <c:pt idx="0">
                    <c:v>Varsó</c:v>
                  </c:pt>
                  <c:pt idx="9">
                    <c:v>Prága</c:v>
                  </c:pt>
                  <c:pt idx="18">
                    <c:v>Pozsony</c:v>
                  </c:pt>
                  <c:pt idx="27">
                    <c:v>Budapest</c:v>
                  </c:pt>
                  <c:pt idx="36">
                    <c:v>Bukarest</c:v>
                  </c:pt>
                  <c:pt idx="45">
                    <c:v>Szófia</c:v>
                  </c:pt>
                </c:lvl>
              </c:multiLvlStrCache>
            </c:multiLvlStrRef>
          </c:cat>
          <c:val>
            <c:numRef>
              <c:f>'29_ábra_chart'!$J$14:$J$67</c:f>
              <c:numCache>
                <c:formatCode>0</c:formatCode>
                <c:ptCount val="54"/>
                <c:pt idx="0">
                  <c:v>260</c:v>
                </c:pt>
                <c:pt idx="1">
                  <c:v>300</c:v>
                </c:pt>
                <c:pt idx="2">
                  <c:v>270</c:v>
                </c:pt>
                <c:pt idx="3">
                  <c:v>275</c:v>
                </c:pt>
                <c:pt idx="4">
                  <c:v>405</c:v>
                </c:pt>
                <c:pt idx="5">
                  <c:v>275.39999999999998</c:v>
                </c:pt>
                <c:pt idx="6">
                  <c:v>225</c:v>
                </c:pt>
                <c:pt idx="7">
                  <c:v>162.16300000000001</c:v>
                </c:pt>
                <c:pt idx="8">
                  <c:v>106.78100000000001</c:v>
                </c:pt>
                <c:pt idx="9">
                  <c:v>95</c:v>
                </c:pt>
                <c:pt idx="10">
                  <c:v>75</c:v>
                </c:pt>
                <c:pt idx="11">
                  <c:v>145</c:v>
                </c:pt>
                <c:pt idx="12">
                  <c:v>190.6</c:v>
                </c:pt>
                <c:pt idx="13">
                  <c:v>33.4</c:v>
                </c:pt>
                <c:pt idx="14">
                  <c:v>136</c:v>
                </c:pt>
                <c:pt idx="15">
                  <c:v>156.9</c:v>
                </c:pt>
                <c:pt idx="16">
                  <c:v>203.011</c:v>
                </c:pt>
                <c:pt idx="17">
                  <c:v>108.795</c:v>
                </c:pt>
                <c:pt idx="18">
                  <c:v>68</c:v>
                </c:pt>
                <c:pt idx="19">
                  <c:v>32</c:v>
                </c:pt>
                <c:pt idx="20">
                  <c:v>38</c:v>
                </c:pt>
                <c:pt idx="21">
                  <c:v>25</c:v>
                </c:pt>
                <c:pt idx="22">
                  <c:v>65</c:v>
                </c:pt>
                <c:pt idx="23">
                  <c:v>84.632999999999996</c:v>
                </c:pt>
                <c:pt idx="24">
                  <c:v>88.605999999999995</c:v>
                </c:pt>
                <c:pt idx="25">
                  <c:v>61.7</c:v>
                </c:pt>
                <c:pt idx="26">
                  <c:v>48</c:v>
                </c:pt>
                <c:pt idx="27">
                  <c:v>22.951000000000001</c:v>
                </c:pt>
                <c:pt idx="28">
                  <c:v>33.1</c:v>
                </c:pt>
                <c:pt idx="29">
                  <c:v>68.19</c:v>
                </c:pt>
                <c:pt idx="30">
                  <c:v>50.92</c:v>
                </c:pt>
                <c:pt idx="31">
                  <c:v>96.274000000000001</c:v>
                </c:pt>
                <c:pt idx="32">
                  <c:v>79.92</c:v>
                </c:pt>
                <c:pt idx="33">
                  <c:v>230.57499999999999</c:v>
                </c:pt>
                <c:pt idx="34">
                  <c:v>70.545000000000002</c:v>
                </c:pt>
                <c:pt idx="35">
                  <c:v>133.31</c:v>
                </c:pt>
                <c:pt idx="36">
                  <c:v>109.5</c:v>
                </c:pt>
                <c:pt idx="37">
                  <c:v>120</c:v>
                </c:pt>
                <c:pt idx="38">
                  <c:v>117</c:v>
                </c:pt>
                <c:pt idx="39">
                  <c:v>85</c:v>
                </c:pt>
                <c:pt idx="40">
                  <c:v>275</c:v>
                </c:pt>
                <c:pt idx="41">
                  <c:v>120</c:v>
                </c:pt>
                <c:pt idx="42">
                  <c:v>145</c:v>
                </c:pt>
                <c:pt idx="43">
                  <c:v>288.63400000000001</c:v>
                </c:pt>
                <c:pt idx="44">
                  <c:v>108.2</c:v>
                </c:pt>
                <c:pt idx="45">
                  <c:v>79</c:v>
                </c:pt>
                <c:pt idx="46">
                  <c:v>63</c:v>
                </c:pt>
                <c:pt idx="47">
                  <c:v>37</c:v>
                </c:pt>
                <c:pt idx="48">
                  <c:v>70</c:v>
                </c:pt>
                <c:pt idx="49">
                  <c:v>28</c:v>
                </c:pt>
                <c:pt idx="50">
                  <c:v>117</c:v>
                </c:pt>
                <c:pt idx="51">
                  <c:v>90.12</c:v>
                </c:pt>
                <c:pt idx="52">
                  <c:v>180</c:v>
                </c:pt>
                <c:pt idx="53">
                  <c:v>19.600000000000001</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'29_ábra_chart'!$K$13</c:f>
              <c:strCache>
                <c:ptCount val="1"/>
                <c:pt idx="0">
                  <c:v>Irodapiaci kihasználatlanság (jobb tengely)</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2857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2857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2857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28575" cap="rnd">
                <a:noFill/>
                <a:round/>
              </a:ln>
              <a:effectLst/>
            </c:spPr>
            <c:extLst>
              <c:ext xmlns:c16="http://schemas.microsoft.com/office/drawing/2014/chart" uri="{C3380CC4-5D6E-409C-BE32-E72D297353CC}">
                <c16:uniqueId val="{00000009-EF22-4F20-8EF7-4B502299A4FB}"/>
              </c:ext>
            </c:extLst>
          </c:dPt>
          <c:cat>
            <c:multiLvlStrRef>
              <c:f>'29_ábra_chart'!$H$14:$I$67</c:f>
              <c:multiLvlStrCache>
                <c:ptCount val="54"/>
                <c:lvl>
                  <c:pt idx="0">
                    <c:v>2012</c:v>
                  </c:pt>
                  <c:pt idx="1">
                    <c:v>2013</c:v>
                  </c:pt>
                  <c:pt idx="2">
                    <c:v>2014</c:v>
                  </c:pt>
                  <c:pt idx="3">
                    <c:v>2015</c:v>
                  </c:pt>
                  <c:pt idx="4">
                    <c:v>2016</c:v>
                  </c:pt>
                  <c:pt idx="5">
                    <c:v>2017</c:v>
                  </c:pt>
                  <c:pt idx="6">
                    <c:v>2018</c:v>
                  </c:pt>
                  <c:pt idx="7">
                    <c:v>2019</c:v>
                  </c:pt>
                  <c:pt idx="8">
                    <c:v>2020 I-II.</c:v>
                  </c:pt>
                  <c:pt idx="9">
                    <c:v>2012</c:v>
                  </c:pt>
                  <c:pt idx="10">
                    <c:v>2013</c:v>
                  </c:pt>
                  <c:pt idx="11">
                    <c:v>2014</c:v>
                  </c:pt>
                  <c:pt idx="12">
                    <c:v>2015</c:v>
                  </c:pt>
                  <c:pt idx="13">
                    <c:v>2016</c:v>
                  </c:pt>
                  <c:pt idx="14">
                    <c:v>2017</c:v>
                  </c:pt>
                  <c:pt idx="15">
                    <c:v>2018</c:v>
                  </c:pt>
                  <c:pt idx="16">
                    <c:v>2019</c:v>
                  </c:pt>
                  <c:pt idx="17">
                    <c:v>2020 I-II.</c:v>
                  </c:pt>
                  <c:pt idx="18">
                    <c:v>2012</c:v>
                  </c:pt>
                  <c:pt idx="19">
                    <c:v>2013</c:v>
                  </c:pt>
                  <c:pt idx="20">
                    <c:v>2014</c:v>
                  </c:pt>
                  <c:pt idx="21">
                    <c:v>2015</c:v>
                  </c:pt>
                  <c:pt idx="22">
                    <c:v>2016</c:v>
                  </c:pt>
                  <c:pt idx="23">
                    <c:v>2017</c:v>
                  </c:pt>
                  <c:pt idx="24">
                    <c:v>2018</c:v>
                  </c:pt>
                  <c:pt idx="25">
                    <c:v>2019</c:v>
                  </c:pt>
                  <c:pt idx="26">
                    <c:v>2020 I-II.</c:v>
                  </c:pt>
                  <c:pt idx="27">
                    <c:v>2012</c:v>
                  </c:pt>
                  <c:pt idx="28">
                    <c:v>2013</c:v>
                  </c:pt>
                  <c:pt idx="29">
                    <c:v>2014</c:v>
                  </c:pt>
                  <c:pt idx="30">
                    <c:v>2015</c:v>
                  </c:pt>
                  <c:pt idx="31">
                    <c:v>2016</c:v>
                  </c:pt>
                  <c:pt idx="32">
                    <c:v>2017</c:v>
                  </c:pt>
                  <c:pt idx="33">
                    <c:v>2018</c:v>
                  </c:pt>
                  <c:pt idx="34">
                    <c:v>2019</c:v>
                  </c:pt>
                  <c:pt idx="35">
                    <c:v>2020 I-II.</c:v>
                  </c:pt>
                  <c:pt idx="36">
                    <c:v>2012</c:v>
                  </c:pt>
                  <c:pt idx="37">
                    <c:v>2013</c:v>
                  </c:pt>
                  <c:pt idx="38">
                    <c:v>2014</c:v>
                  </c:pt>
                  <c:pt idx="39">
                    <c:v>2015</c:v>
                  </c:pt>
                  <c:pt idx="40">
                    <c:v>2016</c:v>
                  </c:pt>
                  <c:pt idx="41">
                    <c:v>2017</c:v>
                  </c:pt>
                  <c:pt idx="42">
                    <c:v>2018</c:v>
                  </c:pt>
                  <c:pt idx="43">
                    <c:v>2019</c:v>
                  </c:pt>
                  <c:pt idx="44">
                    <c:v>2020 I-II.</c:v>
                  </c:pt>
                  <c:pt idx="45">
                    <c:v>2012</c:v>
                  </c:pt>
                  <c:pt idx="46">
                    <c:v>2013</c:v>
                  </c:pt>
                  <c:pt idx="47">
                    <c:v>2014</c:v>
                  </c:pt>
                  <c:pt idx="48">
                    <c:v>2015</c:v>
                  </c:pt>
                  <c:pt idx="49">
                    <c:v>2016</c:v>
                  </c:pt>
                  <c:pt idx="50">
                    <c:v>2017</c:v>
                  </c:pt>
                  <c:pt idx="51">
                    <c:v>2018</c:v>
                  </c:pt>
                  <c:pt idx="52">
                    <c:v>2019</c:v>
                  </c:pt>
                  <c:pt idx="53">
                    <c:v>2020 I-II.</c:v>
                  </c:pt>
                </c:lvl>
                <c:lvl>
                  <c:pt idx="0">
                    <c:v>Varsó</c:v>
                  </c:pt>
                  <c:pt idx="9">
                    <c:v>Prága</c:v>
                  </c:pt>
                  <c:pt idx="18">
                    <c:v>Pozsony</c:v>
                  </c:pt>
                  <c:pt idx="27">
                    <c:v>Budapest</c:v>
                  </c:pt>
                  <c:pt idx="36">
                    <c:v>Bukarest</c:v>
                  </c:pt>
                  <c:pt idx="45">
                    <c:v>Szófia</c:v>
                  </c:pt>
                </c:lvl>
              </c:multiLvlStrCache>
            </c:multiLvlStrRef>
          </c:cat>
          <c:val>
            <c:numRef>
              <c:f>'29_ábra_chart'!$K$14:$K$67</c:f>
              <c:numCache>
                <c:formatCode>0.0</c:formatCode>
                <c:ptCount val="54"/>
                <c:pt idx="0">
                  <c:v>8.9829181444936346</c:v>
                </c:pt>
                <c:pt idx="1">
                  <c:v>11.725990577463543</c:v>
                </c:pt>
                <c:pt idx="2">
                  <c:v>13.333393975710454</c:v>
                </c:pt>
                <c:pt idx="3">
                  <c:v>12.263445120891635</c:v>
                </c:pt>
                <c:pt idx="4">
                  <c:v>14.246761226324987</c:v>
                </c:pt>
                <c:pt idx="5">
                  <c:v>11.7</c:v>
                </c:pt>
                <c:pt idx="6">
                  <c:v>8.6999999999999993</c:v>
                </c:pt>
                <c:pt idx="7">
                  <c:v>7.8</c:v>
                </c:pt>
                <c:pt idx="8">
                  <c:v>7.9</c:v>
                </c:pt>
                <c:pt idx="9">
                  <c:v>12.120000000000001</c:v>
                </c:pt>
                <c:pt idx="10">
                  <c:v>13.19</c:v>
                </c:pt>
                <c:pt idx="11">
                  <c:v>15.260000000000002</c:v>
                </c:pt>
                <c:pt idx="12">
                  <c:v>14.610000000000001</c:v>
                </c:pt>
                <c:pt idx="13">
                  <c:v>10.554437741647433</c:v>
                </c:pt>
                <c:pt idx="14">
                  <c:v>7.5</c:v>
                </c:pt>
                <c:pt idx="15">
                  <c:v>5.0999999999999996</c:v>
                </c:pt>
                <c:pt idx="16">
                  <c:v>5.48</c:v>
                </c:pt>
                <c:pt idx="17">
                  <c:v>6.1</c:v>
                </c:pt>
                <c:pt idx="18">
                  <c:v>12.462298386774656</c:v>
                </c:pt>
                <c:pt idx="19">
                  <c:v>15.214048262096869</c:v>
                </c:pt>
                <c:pt idx="20">
                  <c:v>11.235965576442389</c:v>
                </c:pt>
                <c:pt idx="21">
                  <c:v>8.8995129740518966</c:v>
                </c:pt>
                <c:pt idx="22">
                  <c:v>6.6367493857158619</c:v>
                </c:pt>
                <c:pt idx="23">
                  <c:v>6.18</c:v>
                </c:pt>
                <c:pt idx="24">
                  <c:v>5.99</c:v>
                </c:pt>
                <c:pt idx="25">
                  <c:v>8.73</c:v>
                </c:pt>
                <c:pt idx="26">
                  <c:v>9.8000000000000007</c:v>
                </c:pt>
                <c:pt idx="27">
                  <c:v>20.990000000000002</c:v>
                </c:pt>
                <c:pt idx="28">
                  <c:v>18.43</c:v>
                </c:pt>
                <c:pt idx="29">
                  <c:v>16.189999999999998</c:v>
                </c:pt>
                <c:pt idx="30">
                  <c:v>12.06</c:v>
                </c:pt>
                <c:pt idx="31">
                  <c:v>9.5</c:v>
                </c:pt>
                <c:pt idx="32">
                  <c:v>7.5</c:v>
                </c:pt>
                <c:pt idx="33">
                  <c:v>7.3</c:v>
                </c:pt>
                <c:pt idx="34">
                  <c:v>5.6</c:v>
                </c:pt>
                <c:pt idx="35">
                  <c:v>7.3</c:v>
                </c:pt>
                <c:pt idx="36">
                  <c:v>18.5</c:v>
                </c:pt>
                <c:pt idx="37">
                  <c:v>18</c:v>
                </c:pt>
                <c:pt idx="38">
                  <c:v>14.3</c:v>
                </c:pt>
                <c:pt idx="39">
                  <c:v>14</c:v>
                </c:pt>
                <c:pt idx="40">
                  <c:v>16</c:v>
                </c:pt>
                <c:pt idx="41">
                  <c:v>9.1999999999999993</c:v>
                </c:pt>
                <c:pt idx="42">
                  <c:v>6.6</c:v>
                </c:pt>
                <c:pt idx="43">
                  <c:v>9.1999999999999993</c:v>
                </c:pt>
                <c:pt idx="44">
                  <c:v>10.1</c:v>
                </c:pt>
                <c:pt idx="45">
                  <c:v>27</c:v>
                </c:pt>
                <c:pt idx="46">
                  <c:v>24</c:v>
                </c:pt>
                <c:pt idx="47">
                  <c:v>22</c:v>
                </c:pt>
                <c:pt idx="48">
                  <c:v>20</c:v>
                </c:pt>
                <c:pt idx="49">
                  <c:v>12</c:v>
                </c:pt>
                <c:pt idx="50">
                  <c:v>10</c:v>
                </c:pt>
                <c:pt idx="51">
                  <c:v>10</c:v>
                </c:pt>
                <c:pt idx="52">
                  <c:v>9.8000000000000007</c:v>
                </c:pt>
                <c:pt idx="53">
                  <c:v>10.6</c:v>
                </c:pt>
              </c:numCache>
            </c:numRef>
          </c:val>
          <c:smooth val="0"/>
          <c:extLst>
            <c:ext xmlns:c16="http://schemas.microsoft.com/office/drawing/2014/chart" uri="{C3380CC4-5D6E-409C-BE32-E72D297353CC}">
              <c16:uniqueId val="{0000000B-E9DD-4337-B8FD-4F955F62EBF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1382040542804495"/>
        </c:manualLayout>
      </c:layout>
      <c:barChart>
        <c:barDir val="col"/>
        <c:grouping val="clustered"/>
        <c:varyColors val="0"/>
        <c:ser>
          <c:idx val="0"/>
          <c:order val="0"/>
          <c:tx>
            <c:strRef>
              <c:f>'29_ábra_chart'!$J$12</c:f>
              <c:strCache>
                <c:ptCount val="1"/>
                <c:pt idx="0">
                  <c:v>New office completions</c:v>
                </c:pt>
              </c:strCache>
            </c:strRef>
          </c:tx>
          <c:spPr>
            <a:solidFill>
              <a:srgbClr val="A6A6A6"/>
            </a:solidFill>
            <a:ln>
              <a:noFill/>
            </a:ln>
            <a:effectLst/>
          </c:spPr>
          <c:invertIfNegative val="0"/>
          <c:cat>
            <c:multiLvlStrRef>
              <c:f>'29_ábra_chart'!$F$14:$G$67</c:f>
              <c:multiLvlStrCache>
                <c:ptCount val="54"/>
                <c:lvl>
                  <c:pt idx="0">
                    <c:v>2012</c:v>
                  </c:pt>
                  <c:pt idx="1">
                    <c:v>2013</c:v>
                  </c:pt>
                  <c:pt idx="2">
                    <c:v>2014</c:v>
                  </c:pt>
                  <c:pt idx="3">
                    <c:v>2015</c:v>
                  </c:pt>
                  <c:pt idx="4">
                    <c:v>2016</c:v>
                  </c:pt>
                  <c:pt idx="5">
                    <c:v>2017</c:v>
                  </c:pt>
                  <c:pt idx="6">
                    <c:v>2018</c:v>
                  </c:pt>
                  <c:pt idx="7">
                    <c:v>2019</c:v>
                  </c:pt>
                  <c:pt idx="8">
                    <c:v>2020 H1</c:v>
                  </c:pt>
                  <c:pt idx="9">
                    <c:v>2012</c:v>
                  </c:pt>
                  <c:pt idx="10">
                    <c:v>2013</c:v>
                  </c:pt>
                  <c:pt idx="11">
                    <c:v>2014</c:v>
                  </c:pt>
                  <c:pt idx="12">
                    <c:v>2015</c:v>
                  </c:pt>
                  <c:pt idx="13">
                    <c:v>2016</c:v>
                  </c:pt>
                  <c:pt idx="14">
                    <c:v>2017</c:v>
                  </c:pt>
                  <c:pt idx="15">
                    <c:v>2018</c:v>
                  </c:pt>
                  <c:pt idx="16">
                    <c:v>2019</c:v>
                  </c:pt>
                  <c:pt idx="17">
                    <c:v>2020 H1</c:v>
                  </c:pt>
                  <c:pt idx="18">
                    <c:v>2012</c:v>
                  </c:pt>
                  <c:pt idx="19">
                    <c:v>2013</c:v>
                  </c:pt>
                  <c:pt idx="20">
                    <c:v>2014</c:v>
                  </c:pt>
                  <c:pt idx="21">
                    <c:v>2015</c:v>
                  </c:pt>
                  <c:pt idx="22">
                    <c:v>2016</c:v>
                  </c:pt>
                  <c:pt idx="23">
                    <c:v>2017</c:v>
                  </c:pt>
                  <c:pt idx="24">
                    <c:v>2018</c:v>
                  </c:pt>
                  <c:pt idx="25">
                    <c:v>2019</c:v>
                  </c:pt>
                  <c:pt idx="26">
                    <c:v>2020 H1</c:v>
                  </c:pt>
                  <c:pt idx="27">
                    <c:v>2012</c:v>
                  </c:pt>
                  <c:pt idx="28">
                    <c:v>2013</c:v>
                  </c:pt>
                  <c:pt idx="29">
                    <c:v>2014</c:v>
                  </c:pt>
                  <c:pt idx="30">
                    <c:v>2015</c:v>
                  </c:pt>
                  <c:pt idx="31">
                    <c:v>2016</c:v>
                  </c:pt>
                  <c:pt idx="32">
                    <c:v>2017</c:v>
                  </c:pt>
                  <c:pt idx="33">
                    <c:v>2018</c:v>
                  </c:pt>
                  <c:pt idx="34">
                    <c:v>2019</c:v>
                  </c:pt>
                  <c:pt idx="35">
                    <c:v>2020 H1</c:v>
                  </c:pt>
                  <c:pt idx="36">
                    <c:v>2012</c:v>
                  </c:pt>
                  <c:pt idx="37">
                    <c:v>2013</c:v>
                  </c:pt>
                  <c:pt idx="38">
                    <c:v>2014</c:v>
                  </c:pt>
                  <c:pt idx="39">
                    <c:v>2015</c:v>
                  </c:pt>
                  <c:pt idx="40">
                    <c:v>2016</c:v>
                  </c:pt>
                  <c:pt idx="41">
                    <c:v>2017</c:v>
                  </c:pt>
                  <c:pt idx="42">
                    <c:v>2018</c:v>
                  </c:pt>
                  <c:pt idx="43">
                    <c:v>2019</c:v>
                  </c:pt>
                  <c:pt idx="44">
                    <c:v>2020 H1</c:v>
                  </c:pt>
                  <c:pt idx="45">
                    <c:v>2012</c:v>
                  </c:pt>
                  <c:pt idx="46">
                    <c:v>2013</c:v>
                  </c:pt>
                  <c:pt idx="47">
                    <c:v>2014</c:v>
                  </c:pt>
                  <c:pt idx="48">
                    <c:v>2015</c:v>
                  </c:pt>
                  <c:pt idx="49">
                    <c:v>2016</c:v>
                  </c:pt>
                  <c:pt idx="50">
                    <c:v>2017</c:v>
                  </c:pt>
                  <c:pt idx="51">
                    <c:v>2018</c:v>
                  </c:pt>
                  <c:pt idx="52">
                    <c:v>2019</c:v>
                  </c:pt>
                  <c:pt idx="53">
                    <c:v>2020 H1</c:v>
                  </c:pt>
                </c:lvl>
                <c:lvl>
                  <c:pt idx="0">
                    <c:v>Warsaw</c:v>
                  </c:pt>
                  <c:pt idx="9">
                    <c:v>Prague</c:v>
                  </c:pt>
                  <c:pt idx="18">
                    <c:v>Bratislava</c:v>
                  </c:pt>
                  <c:pt idx="27">
                    <c:v>Budapest</c:v>
                  </c:pt>
                  <c:pt idx="36">
                    <c:v>Bucharest</c:v>
                  </c:pt>
                  <c:pt idx="45">
                    <c:v>Sofia</c:v>
                  </c:pt>
                </c:lvl>
              </c:multiLvlStrCache>
            </c:multiLvlStrRef>
          </c:cat>
          <c:val>
            <c:numRef>
              <c:f>'29_ábra_chart'!$J$14:$J$67</c:f>
              <c:numCache>
                <c:formatCode>0</c:formatCode>
                <c:ptCount val="54"/>
                <c:pt idx="0">
                  <c:v>260</c:v>
                </c:pt>
                <c:pt idx="1">
                  <c:v>300</c:v>
                </c:pt>
                <c:pt idx="2">
                  <c:v>270</c:v>
                </c:pt>
                <c:pt idx="3">
                  <c:v>275</c:v>
                </c:pt>
                <c:pt idx="4">
                  <c:v>405</c:v>
                </c:pt>
                <c:pt idx="5">
                  <c:v>275.39999999999998</c:v>
                </c:pt>
                <c:pt idx="6">
                  <c:v>225</c:v>
                </c:pt>
                <c:pt idx="7">
                  <c:v>162.16300000000001</c:v>
                </c:pt>
                <c:pt idx="8">
                  <c:v>106.78100000000001</c:v>
                </c:pt>
                <c:pt idx="9">
                  <c:v>95</c:v>
                </c:pt>
                <c:pt idx="10">
                  <c:v>75</c:v>
                </c:pt>
                <c:pt idx="11">
                  <c:v>145</c:v>
                </c:pt>
                <c:pt idx="12">
                  <c:v>190.6</c:v>
                </c:pt>
                <c:pt idx="13">
                  <c:v>33.4</c:v>
                </c:pt>
                <c:pt idx="14">
                  <c:v>136</c:v>
                </c:pt>
                <c:pt idx="15">
                  <c:v>156.9</c:v>
                </c:pt>
                <c:pt idx="16">
                  <c:v>203.011</c:v>
                </c:pt>
                <c:pt idx="17">
                  <c:v>108.795</c:v>
                </c:pt>
                <c:pt idx="18">
                  <c:v>68</c:v>
                </c:pt>
                <c:pt idx="19">
                  <c:v>32</c:v>
                </c:pt>
                <c:pt idx="20">
                  <c:v>38</c:v>
                </c:pt>
                <c:pt idx="21">
                  <c:v>25</c:v>
                </c:pt>
                <c:pt idx="22">
                  <c:v>65</c:v>
                </c:pt>
                <c:pt idx="23">
                  <c:v>84.632999999999996</c:v>
                </c:pt>
                <c:pt idx="24">
                  <c:v>88.605999999999995</c:v>
                </c:pt>
                <c:pt idx="25">
                  <c:v>61.7</c:v>
                </c:pt>
                <c:pt idx="26">
                  <c:v>48</c:v>
                </c:pt>
                <c:pt idx="27">
                  <c:v>22.951000000000001</c:v>
                </c:pt>
                <c:pt idx="28">
                  <c:v>33.1</c:v>
                </c:pt>
                <c:pt idx="29">
                  <c:v>68.19</c:v>
                </c:pt>
                <c:pt idx="30">
                  <c:v>50.92</c:v>
                </c:pt>
                <c:pt idx="31">
                  <c:v>96.274000000000001</c:v>
                </c:pt>
                <c:pt idx="32">
                  <c:v>79.92</c:v>
                </c:pt>
                <c:pt idx="33">
                  <c:v>230.57499999999999</c:v>
                </c:pt>
                <c:pt idx="34">
                  <c:v>70.545000000000002</c:v>
                </c:pt>
                <c:pt idx="35">
                  <c:v>133.31</c:v>
                </c:pt>
                <c:pt idx="36">
                  <c:v>109.5</c:v>
                </c:pt>
                <c:pt idx="37">
                  <c:v>120</c:v>
                </c:pt>
                <c:pt idx="38">
                  <c:v>117</c:v>
                </c:pt>
                <c:pt idx="39">
                  <c:v>85</c:v>
                </c:pt>
                <c:pt idx="40">
                  <c:v>275</c:v>
                </c:pt>
                <c:pt idx="41">
                  <c:v>120</c:v>
                </c:pt>
                <c:pt idx="42">
                  <c:v>145</c:v>
                </c:pt>
                <c:pt idx="43">
                  <c:v>288.63400000000001</c:v>
                </c:pt>
                <c:pt idx="44">
                  <c:v>108.2</c:v>
                </c:pt>
                <c:pt idx="45">
                  <c:v>79</c:v>
                </c:pt>
                <c:pt idx="46">
                  <c:v>63</c:v>
                </c:pt>
                <c:pt idx="47">
                  <c:v>37</c:v>
                </c:pt>
                <c:pt idx="48">
                  <c:v>70</c:v>
                </c:pt>
                <c:pt idx="49">
                  <c:v>28</c:v>
                </c:pt>
                <c:pt idx="50">
                  <c:v>117</c:v>
                </c:pt>
                <c:pt idx="51">
                  <c:v>90.12</c:v>
                </c:pt>
                <c:pt idx="52">
                  <c:v>180</c:v>
                </c:pt>
                <c:pt idx="53">
                  <c:v>19.600000000000001</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'29_ábra_chart'!$K$12</c:f>
              <c:strCache>
                <c:ptCount val="1"/>
                <c:pt idx="0">
                  <c:v>Office market vacancy rate (right-hand scale)</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2857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2857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2857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28575" cap="rnd">
                <a:noFill/>
                <a:round/>
              </a:ln>
              <a:effectLst/>
            </c:spPr>
            <c:extLst>
              <c:ext xmlns:c16="http://schemas.microsoft.com/office/drawing/2014/chart" uri="{C3380CC4-5D6E-409C-BE32-E72D297353CC}">
                <c16:uniqueId val="{00000009-6FB5-4E63-ACC8-EA13046C2A41}"/>
              </c:ext>
            </c:extLst>
          </c:dPt>
          <c:cat>
            <c:multiLvlStrRef>
              <c:f>'29_ábra_chart'!$F$14:$G$67</c:f>
              <c:multiLvlStrCache>
                <c:ptCount val="54"/>
                <c:lvl>
                  <c:pt idx="0">
                    <c:v>2012</c:v>
                  </c:pt>
                  <c:pt idx="1">
                    <c:v>2013</c:v>
                  </c:pt>
                  <c:pt idx="2">
                    <c:v>2014</c:v>
                  </c:pt>
                  <c:pt idx="3">
                    <c:v>2015</c:v>
                  </c:pt>
                  <c:pt idx="4">
                    <c:v>2016</c:v>
                  </c:pt>
                  <c:pt idx="5">
                    <c:v>2017</c:v>
                  </c:pt>
                  <c:pt idx="6">
                    <c:v>2018</c:v>
                  </c:pt>
                  <c:pt idx="7">
                    <c:v>2019</c:v>
                  </c:pt>
                  <c:pt idx="8">
                    <c:v>2020 H1</c:v>
                  </c:pt>
                  <c:pt idx="9">
                    <c:v>2012</c:v>
                  </c:pt>
                  <c:pt idx="10">
                    <c:v>2013</c:v>
                  </c:pt>
                  <c:pt idx="11">
                    <c:v>2014</c:v>
                  </c:pt>
                  <c:pt idx="12">
                    <c:v>2015</c:v>
                  </c:pt>
                  <c:pt idx="13">
                    <c:v>2016</c:v>
                  </c:pt>
                  <c:pt idx="14">
                    <c:v>2017</c:v>
                  </c:pt>
                  <c:pt idx="15">
                    <c:v>2018</c:v>
                  </c:pt>
                  <c:pt idx="16">
                    <c:v>2019</c:v>
                  </c:pt>
                  <c:pt idx="17">
                    <c:v>2020 H1</c:v>
                  </c:pt>
                  <c:pt idx="18">
                    <c:v>2012</c:v>
                  </c:pt>
                  <c:pt idx="19">
                    <c:v>2013</c:v>
                  </c:pt>
                  <c:pt idx="20">
                    <c:v>2014</c:v>
                  </c:pt>
                  <c:pt idx="21">
                    <c:v>2015</c:v>
                  </c:pt>
                  <c:pt idx="22">
                    <c:v>2016</c:v>
                  </c:pt>
                  <c:pt idx="23">
                    <c:v>2017</c:v>
                  </c:pt>
                  <c:pt idx="24">
                    <c:v>2018</c:v>
                  </c:pt>
                  <c:pt idx="25">
                    <c:v>2019</c:v>
                  </c:pt>
                  <c:pt idx="26">
                    <c:v>2020 H1</c:v>
                  </c:pt>
                  <c:pt idx="27">
                    <c:v>2012</c:v>
                  </c:pt>
                  <c:pt idx="28">
                    <c:v>2013</c:v>
                  </c:pt>
                  <c:pt idx="29">
                    <c:v>2014</c:v>
                  </c:pt>
                  <c:pt idx="30">
                    <c:v>2015</c:v>
                  </c:pt>
                  <c:pt idx="31">
                    <c:v>2016</c:v>
                  </c:pt>
                  <c:pt idx="32">
                    <c:v>2017</c:v>
                  </c:pt>
                  <c:pt idx="33">
                    <c:v>2018</c:v>
                  </c:pt>
                  <c:pt idx="34">
                    <c:v>2019</c:v>
                  </c:pt>
                  <c:pt idx="35">
                    <c:v>2020 H1</c:v>
                  </c:pt>
                  <c:pt idx="36">
                    <c:v>2012</c:v>
                  </c:pt>
                  <c:pt idx="37">
                    <c:v>2013</c:v>
                  </c:pt>
                  <c:pt idx="38">
                    <c:v>2014</c:v>
                  </c:pt>
                  <c:pt idx="39">
                    <c:v>2015</c:v>
                  </c:pt>
                  <c:pt idx="40">
                    <c:v>2016</c:v>
                  </c:pt>
                  <c:pt idx="41">
                    <c:v>2017</c:v>
                  </c:pt>
                  <c:pt idx="42">
                    <c:v>2018</c:v>
                  </c:pt>
                  <c:pt idx="43">
                    <c:v>2019</c:v>
                  </c:pt>
                  <c:pt idx="44">
                    <c:v>2020 H1</c:v>
                  </c:pt>
                  <c:pt idx="45">
                    <c:v>2012</c:v>
                  </c:pt>
                  <c:pt idx="46">
                    <c:v>2013</c:v>
                  </c:pt>
                  <c:pt idx="47">
                    <c:v>2014</c:v>
                  </c:pt>
                  <c:pt idx="48">
                    <c:v>2015</c:v>
                  </c:pt>
                  <c:pt idx="49">
                    <c:v>2016</c:v>
                  </c:pt>
                  <c:pt idx="50">
                    <c:v>2017</c:v>
                  </c:pt>
                  <c:pt idx="51">
                    <c:v>2018</c:v>
                  </c:pt>
                  <c:pt idx="52">
                    <c:v>2019</c:v>
                  </c:pt>
                  <c:pt idx="53">
                    <c:v>2020 H1</c:v>
                  </c:pt>
                </c:lvl>
                <c:lvl>
                  <c:pt idx="0">
                    <c:v>Warsaw</c:v>
                  </c:pt>
                  <c:pt idx="9">
                    <c:v>Prague</c:v>
                  </c:pt>
                  <c:pt idx="18">
                    <c:v>Bratislava</c:v>
                  </c:pt>
                  <c:pt idx="27">
                    <c:v>Budapest</c:v>
                  </c:pt>
                  <c:pt idx="36">
                    <c:v>Bucharest</c:v>
                  </c:pt>
                  <c:pt idx="45">
                    <c:v>Sofia</c:v>
                  </c:pt>
                </c:lvl>
              </c:multiLvlStrCache>
            </c:multiLvlStrRef>
          </c:cat>
          <c:val>
            <c:numRef>
              <c:f>'29_ábra_chart'!$K$14:$K$67</c:f>
              <c:numCache>
                <c:formatCode>0.0</c:formatCode>
                <c:ptCount val="54"/>
                <c:pt idx="0">
                  <c:v>8.9829181444936346</c:v>
                </c:pt>
                <c:pt idx="1">
                  <c:v>11.725990577463543</c:v>
                </c:pt>
                <c:pt idx="2">
                  <c:v>13.333393975710454</c:v>
                </c:pt>
                <c:pt idx="3">
                  <c:v>12.263445120891635</c:v>
                </c:pt>
                <c:pt idx="4">
                  <c:v>14.246761226324987</c:v>
                </c:pt>
                <c:pt idx="5">
                  <c:v>11.7</c:v>
                </c:pt>
                <c:pt idx="6">
                  <c:v>8.6999999999999993</c:v>
                </c:pt>
                <c:pt idx="7">
                  <c:v>7.8</c:v>
                </c:pt>
                <c:pt idx="8">
                  <c:v>7.9</c:v>
                </c:pt>
                <c:pt idx="9">
                  <c:v>12.120000000000001</c:v>
                </c:pt>
                <c:pt idx="10">
                  <c:v>13.19</c:v>
                </c:pt>
                <c:pt idx="11">
                  <c:v>15.260000000000002</c:v>
                </c:pt>
                <c:pt idx="12">
                  <c:v>14.610000000000001</c:v>
                </c:pt>
                <c:pt idx="13">
                  <c:v>10.554437741647433</c:v>
                </c:pt>
                <c:pt idx="14">
                  <c:v>7.5</c:v>
                </c:pt>
                <c:pt idx="15">
                  <c:v>5.0999999999999996</c:v>
                </c:pt>
                <c:pt idx="16">
                  <c:v>5.48</c:v>
                </c:pt>
                <c:pt idx="17">
                  <c:v>6.1</c:v>
                </c:pt>
                <c:pt idx="18">
                  <c:v>12.462298386774656</c:v>
                </c:pt>
                <c:pt idx="19">
                  <c:v>15.214048262096869</c:v>
                </c:pt>
                <c:pt idx="20">
                  <c:v>11.235965576442389</c:v>
                </c:pt>
                <c:pt idx="21">
                  <c:v>8.8995129740518966</c:v>
                </c:pt>
                <c:pt idx="22">
                  <c:v>6.6367493857158619</c:v>
                </c:pt>
                <c:pt idx="23">
                  <c:v>6.18</c:v>
                </c:pt>
                <c:pt idx="24">
                  <c:v>5.99</c:v>
                </c:pt>
                <c:pt idx="25">
                  <c:v>8.73</c:v>
                </c:pt>
                <c:pt idx="26">
                  <c:v>9.8000000000000007</c:v>
                </c:pt>
                <c:pt idx="27">
                  <c:v>20.990000000000002</c:v>
                </c:pt>
                <c:pt idx="28">
                  <c:v>18.43</c:v>
                </c:pt>
                <c:pt idx="29">
                  <c:v>16.189999999999998</c:v>
                </c:pt>
                <c:pt idx="30">
                  <c:v>12.06</c:v>
                </c:pt>
                <c:pt idx="31">
                  <c:v>9.5</c:v>
                </c:pt>
                <c:pt idx="32">
                  <c:v>7.5</c:v>
                </c:pt>
                <c:pt idx="33">
                  <c:v>7.3</c:v>
                </c:pt>
                <c:pt idx="34">
                  <c:v>5.6</c:v>
                </c:pt>
                <c:pt idx="35">
                  <c:v>7.3</c:v>
                </c:pt>
                <c:pt idx="36">
                  <c:v>18.5</c:v>
                </c:pt>
                <c:pt idx="37">
                  <c:v>18</c:v>
                </c:pt>
                <c:pt idx="38">
                  <c:v>14.3</c:v>
                </c:pt>
                <c:pt idx="39">
                  <c:v>14</c:v>
                </c:pt>
                <c:pt idx="40">
                  <c:v>16</c:v>
                </c:pt>
                <c:pt idx="41">
                  <c:v>9.1999999999999993</c:v>
                </c:pt>
                <c:pt idx="42">
                  <c:v>6.6</c:v>
                </c:pt>
                <c:pt idx="43">
                  <c:v>9.1999999999999993</c:v>
                </c:pt>
                <c:pt idx="44">
                  <c:v>10.1</c:v>
                </c:pt>
                <c:pt idx="45">
                  <c:v>27</c:v>
                </c:pt>
                <c:pt idx="46">
                  <c:v>24</c:v>
                </c:pt>
                <c:pt idx="47">
                  <c:v>22</c:v>
                </c:pt>
                <c:pt idx="48">
                  <c:v>20</c:v>
                </c:pt>
                <c:pt idx="49">
                  <c:v>12</c:v>
                </c:pt>
                <c:pt idx="50">
                  <c:v>10</c:v>
                </c:pt>
                <c:pt idx="51">
                  <c:v>10</c:v>
                </c:pt>
                <c:pt idx="52">
                  <c:v>9.8000000000000007</c:v>
                </c:pt>
                <c:pt idx="53">
                  <c:v>10.6</c:v>
                </c:pt>
              </c:numCache>
            </c:numRef>
          </c:val>
          <c:smooth val="0"/>
          <c:extLst>
            <c:ext xmlns:c16="http://schemas.microsoft.com/office/drawing/2014/chart" uri="{C3380CC4-5D6E-409C-BE32-E72D297353CC}">
              <c16:uniqueId val="{0000000B-2FFD-41E5-B3E4-A29EB8761A1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787489557865593"/>
          <c:y val="0.86972036236658135"/>
          <c:w val="0.7249008878774903"/>
          <c:h val="9.711214755406735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'30_ábra_chart'!$E$9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'30_ábra_chart'!$F$8:$T$8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'30_ábra_chart'!$F$9:$T$9</c:f>
              <c:numCache>
                <c:formatCode>#\ ##0.0</c:formatCode>
                <c:ptCount val="15"/>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2.6465100000000001</c:v>
                </c:pt>
                <c:pt idx="13">
                  <c:v>7.2149000000000001</c:v>
                </c:pt>
                <c:pt idx="14">
                  <c:v>2.923</c:v>
                </c:pt>
              </c:numCache>
            </c:numRef>
          </c:val>
          <c:extLst>
            <c:ext xmlns:c16="http://schemas.microsoft.com/office/drawing/2014/chart" uri="{C3380CC4-5D6E-409C-BE32-E72D297353CC}">
              <c16:uniqueId val="{00000000-A30C-483A-9DE1-DF92E1F52FCE}"/>
            </c:ext>
          </c:extLst>
        </c:ser>
        <c:ser>
          <c:idx val="1"/>
          <c:order val="1"/>
          <c:tx>
            <c:strRef>
              <c:f>'30_ábra_chart'!$E$10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'30_ábra_chart'!$F$8:$T$8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'30_ábra_chart'!$F$10:$T$10</c:f>
              <c:numCache>
                <c:formatCode>#\ ##0.0</c:formatCode>
                <c:ptCount val="15"/>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1.8819999999999999</c:v>
                </c:pt>
                <c:pt idx="13">
                  <c:v>3.1905700000000001</c:v>
                </c:pt>
                <c:pt idx="14">
                  <c:v>0.54100000000000004</c:v>
                </c:pt>
              </c:numCache>
            </c:numRef>
          </c:val>
          <c:extLst>
            <c:ext xmlns:c16="http://schemas.microsoft.com/office/drawing/2014/chart" uri="{C3380CC4-5D6E-409C-BE32-E72D297353CC}">
              <c16:uniqueId val="{00000001-A30C-483A-9DE1-DF92E1F52FCE}"/>
            </c:ext>
          </c:extLst>
        </c:ser>
        <c:ser>
          <c:idx val="2"/>
          <c:order val="2"/>
          <c:tx>
            <c:strRef>
              <c:f>'30_ábra_chart'!$E$11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'30_ábra_chart'!$F$8:$T$8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'30_ábra_chart'!$F$11:$T$11</c:f>
              <c:numCache>
                <c:formatCode>#\ ##0.0</c:formatCode>
                <c:ptCount val="15"/>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0.189</c:v>
                </c:pt>
                <c:pt idx="13">
                  <c:v>0.85163999999999995</c:v>
                </c:pt>
                <c:pt idx="14">
                  <c:v>0.44800000000000001</c:v>
                </c:pt>
              </c:numCache>
            </c:numRef>
          </c:val>
          <c:extLst>
            <c:ext xmlns:c16="http://schemas.microsoft.com/office/drawing/2014/chart" uri="{C3380CC4-5D6E-409C-BE32-E72D297353CC}">
              <c16:uniqueId val="{00000002-A30C-483A-9DE1-DF92E1F52FCE}"/>
            </c:ext>
          </c:extLst>
        </c:ser>
        <c:ser>
          <c:idx val="3"/>
          <c:order val="3"/>
          <c:tx>
            <c:strRef>
              <c:f>'30_ábra_chart'!$E$12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'30_ábra_chart'!$F$8:$T$8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'30_ábra_chart'!$F$12:$T$12</c:f>
              <c:numCache>
                <c:formatCode>#\ ##0.0</c:formatCode>
                <c:ptCount val="15"/>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0.59899999999999998</c:v>
                </c:pt>
                <c:pt idx="13">
                  <c:v>1.8180000000000001</c:v>
                </c:pt>
                <c:pt idx="14">
                  <c:v>0.53800000000000003</c:v>
                </c:pt>
              </c:numCache>
            </c:numRef>
          </c:val>
          <c:extLst>
            <c:ext xmlns:c16="http://schemas.microsoft.com/office/drawing/2014/chart" uri="{C3380CC4-5D6E-409C-BE32-E72D297353CC}">
              <c16:uniqueId val="{00000003-A30C-483A-9DE1-DF92E1F52FCE}"/>
            </c:ext>
          </c:extLst>
        </c:ser>
        <c:ser>
          <c:idx val="4"/>
          <c:order val="4"/>
          <c:tx>
            <c:strRef>
              <c:f>'30_ábra_chart'!$E$13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'30_ábra_chart'!$F$8:$T$8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'30_ábra_chart'!$F$13:$T$13</c:f>
              <c:numCache>
                <c:formatCode>#\ ##0.0</c:formatCode>
                <c:ptCount val="15"/>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0.40379999999999999</c:v>
                </c:pt>
                <c:pt idx="13">
                  <c:v>0.6865</c:v>
                </c:pt>
                <c:pt idx="14">
                  <c:v>0.39500000000000002</c:v>
                </c:pt>
              </c:numCache>
            </c:numRef>
          </c:val>
          <c:extLst>
            <c:ext xmlns:c16="http://schemas.microsoft.com/office/drawing/2014/chart" uri="{C3380CC4-5D6E-409C-BE32-E72D297353CC}">
              <c16:uniqueId val="{00000004-A30C-483A-9DE1-DF92E1F52FCE}"/>
            </c:ext>
          </c:extLst>
        </c:ser>
        <c:ser>
          <c:idx val="5"/>
          <c:order val="5"/>
          <c:tx>
            <c:strRef>
              <c:f>'30_ábra_chart'!$E$14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'30_ábra_chart'!$F$8:$T$8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'30_ábra_chart'!$F$14:$T$14</c:f>
              <c:numCache>
                <c:formatCode>#\ ##0.0</c:formatCode>
                <c:ptCount val="15"/>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0.1484</c:v>
                </c:pt>
                <c:pt idx="13">
                  <c:v>0.22</c:v>
                </c:pt>
                <c:pt idx="14">
                  <c:v>0.11600000000000001</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'30_ábra_chart'!$D$9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'30_ábra_chart'!$F$7:$T$7</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'30_ábra_chart'!$F$9:$T$9</c:f>
              <c:numCache>
                <c:formatCode>#\ ##0.0</c:formatCode>
                <c:ptCount val="15"/>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2.6465100000000001</c:v>
                </c:pt>
                <c:pt idx="13">
                  <c:v>7.2149000000000001</c:v>
                </c:pt>
                <c:pt idx="14">
                  <c:v>2.923</c:v>
                </c:pt>
              </c:numCache>
            </c:numRef>
          </c:val>
          <c:extLst>
            <c:ext xmlns:c16="http://schemas.microsoft.com/office/drawing/2014/chart" uri="{C3380CC4-5D6E-409C-BE32-E72D297353CC}">
              <c16:uniqueId val="{00000000-58CD-46C0-BA5E-55EC3CBDEDDF}"/>
            </c:ext>
          </c:extLst>
        </c:ser>
        <c:ser>
          <c:idx val="1"/>
          <c:order val="1"/>
          <c:tx>
            <c:strRef>
              <c:f>'30_ábra_chart'!$D$10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'30_ábra_chart'!$F$7:$T$7</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'30_ábra_chart'!$F$10:$T$10</c:f>
              <c:numCache>
                <c:formatCode>#\ ##0.0</c:formatCode>
                <c:ptCount val="15"/>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1.8819999999999999</c:v>
                </c:pt>
                <c:pt idx="13">
                  <c:v>3.1905700000000001</c:v>
                </c:pt>
                <c:pt idx="14">
                  <c:v>0.54100000000000004</c:v>
                </c:pt>
              </c:numCache>
            </c:numRef>
          </c:val>
          <c:extLst>
            <c:ext xmlns:c16="http://schemas.microsoft.com/office/drawing/2014/chart" uri="{C3380CC4-5D6E-409C-BE32-E72D297353CC}">
              <c16:uniqueId val="{00000001-58CD-46C0-BA5E-55EC3CBDEDDF}"/>
            </c:ext>
          </c:extLst>
        </c:ser>
        <c:ser>
          <c:idx val="2"/>
          <c:order val="2"/>
          <c:tx>
            <c:strRef>
              <c:f>'30_ábra_chart'!$D$11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'30_ábra_chart'!$F$7:$T$7</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'30_ábra_chart'!$F$11:$T$11</c:f>
              <c:numCache>
                <c:formatCode>#\ ##0.0</c:formatCode>
                <c:ptCount val="15"/>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0.189</c:v>
                </c:pt>
                <c:pt idx="13">
                  <c:v>0.85163999999999995</c:v>
                </c:pt>
                <c:pt idx="14">
                  <c:v>0.44800000000000001</c:v>
                </c:pt>
              </c:numCache>
            </c:numRef>
          </c:val>
          <c:extLst>
            <c:ext xmlns:c16="http://schemas.microsoft.com/office/drawing/2014/chart" uri="{C3380CC4-5D6E-409C-BE32-E72D297353CC}">
              <c16:uniqueId val="{00000002-58CD-46C0-BA5E-55EC3CBDEDDF}"/>
            </c:ext>
          </c:extLst>
        </c:ser>
        <c:ser>
          <c:idx val="3"/>
          <c:order val="3"/>
          <c:tx>
            <c:strRef>
              <c:f>'30_ábra_chart'!$D$12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'30_ábra_chart'!$F$7:$T$7</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'30_ábra_chart'!$F$12:$T$12</c:f>
              <c:numCache>
                <c:formatCode>#\ ##0.0</c:formatCode>
                <c:ptCount val="15"/>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0.59899999999999998</c:v>
                </c:pt>
                <c:pt idx="13">
                  <c:v>1.8180000000000001</c:v>
                </c:pt>
                <c:pt idx="14">
                  <c:v>0.53800000000000003</c:v>
                </c:pt>
              </c:numCache>
            </c:numRef>
          </c:val>
          <c:extLst>
            <c:ext xmlns:c16="http://schemas.microsoft.com/office/drawing/2014/chart" uri="{C3380CC4-5D6E-409C-BE32-E72D297353CC}">
              <c16:uniqueId val="{00000003-58CD-46C0-BA5E-55EC3CBDEDDF}"/>
            </c:ext>
          </c:extLst>
        </c:ser>
        <c:ser>
          <c:idx val="4"/>
          <c:order val="4"/>
          <c:tx>
            <c:strRef>
              <c:f>'30_ábra_chart'!$D$13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'30_ábra_chart'!$F$7:$T$7</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'30_ábra_chart'!$F$13:$T$13</c:f>
              <c:numCache>
                <c:formatCode>#\ ##0.0</c:formatCode>
                <c:ptCount val="15"/>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0.40379999999999999</c:v>
                </c:pt>
                <c:pt idx="13">
                  <c:v>0.6865</c:v>
                </c:pt>
                <c:pt idx="14">
                  <c:v>0.39500000000000002</c:v>
                </c:pt>
              </c:numCache>
            </c:numRef>
          </c:val>
          <c:extLst>
            <c:ext xmlns:c16="http://schemas.microsoft.com/office/drawing/2014/chart" uri="{C3380CC4-5D6E-409C-BE32-E72D297353CC}">
              <c16:uniqueId val="{00000004-58CD-46C0-BA5E-55EC3CBDEDDF}"/>
            </c:ext>
          </c:extLst>
        </c:ser>
        <c:ser>
          <c:idx val="5"/>
          <c:order val="5"/>
          <c:tx>
            <c:strRef>
              <c:f>'30_ábra_chart'!$D$14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'30_ábra_chart'!$F$7:$T$7</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'30_ábra_chart'!$F$14:$T$14</c:f>
              <c:numCache>
                <c:formatCode>#\ ##0.0</c:formatCode>
                <c:ptCount val="15"/>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0.1484</c:v>
                </c:pt>
                <c:pt idx="13">
                  <c:v>0.22</c:v>
                </c:pt>
                <c:pt idx="14">
                  <c:v>0.11600000000000001</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'31_ábra_chart'!$J$8</c:f>
              <c:strCache>
                <c:ptCount val="1"/>
                <c:pt idx="0">
                  <c:v>Befektetési volumen</c:v>
                </c:pt>
              </c:strCache>
            </c:strRef>
          </c:tx>
          <c:spPr>
            <a:solidFill>
              <a:srgbClr val="E57200"/>
            </a:solidFill>
            <a:ln>
              <a:noFill/>
            </a:ln>
            <a:effectLst/>
          </c:spPr>
          <c:invertIfNegative val="0"/>
          <c:cat>
            <c:multiLvlStrRef>
              <c:f>'31_ábra_chart'!$H$9:$I$62</c:f>
              <c:multiLvlStrCache>
                <c:ptCount val="54"/>
                <c:lvl>
                  <c:pt idx="0">
                    <c:v>2012</c:v>
                  </c:pt>
                  <c:pt idx="1">
                    <c:v>2013</c:v>
                  </c:pt>
                  <c:pt idx="2">
                    <c:v>2014</c:v>
                  </c:pt>
                  <c:pt idx="3">
                    <c:v>2015</c:v>
                  </c:pt>
                  <c:pt idx="4">
                    <c:v>2016</c:v>
                  </c:pt>
                  <c:pt idx="5">
                    <c:v>2017</c:v>
                  </c:pt>
                  <c:pt idx="6">
                    <c:v>2018</c:v>
                  </c:pt>
                  <c:pt idx="7">
                    <c:v>2019</c:v>
                  </c:pt>
                  <c:pt idx="8">
                    <c:v>2020 I-II.</c:v>
                  </c:pt>
                  <c:pt idx="9">
                    <c:v>2012</c:v>
                  </c:pt>
                  <c:pt idx="10">
                    <c:v>2013</c:v>
                  </c:pt>
                  <c:pt idx="11">
                    <c:v>2014</c:v>
                  </c:pt>
                  <c:pt idx="12">
                    <c:v>2015</c:v>
                  </c:pt>
                  <c:pt idx="13">
                    <c:v>2016</c:v>
                  </c:pt>
                  <c:pt idx="14">
                    <c:v>2017</c:v>
                  </c:pt>
                  <c:pt idx="15">
                    <c:v>2018</c:v>
                  </c:pt>
                  <c:pt idx="16">
                    <c:v>2019</c:v>
                  </c:pt>
                  <c:pt idx="17">
                    <c:v>2020 I-II.</c:v>
                  </c:pt>
                  <c:pt idx="18">
                    <c:v>2012</c:v>
                  </c:pt>
                  <c:pt idx="19">
                    <c:v>2013</c:v>
                  </c:pt>
                  <c:pt idx="20">
                    <c:v>2014</c:v>
                  </c:pt>
                  <c:pt idx="21">
                    <c:v>2015</c:v>
                  </c:pt>
                  <c:pt idx="22">
                    <c:v>2016</c:v>
                  </c:pt>
                  <c:pt idx="23">
                    <c:v>2017</c:v>
                  </c:pt>
                  <c:pt idx="24">
                    <c:v>2018</c:v>
                  </c:pt>
                  <c:pt idx="25">
                    <c:v>2019</c:v>
                  </c:pt>
                  <c:pt idx="26">
                    <c:v>2020 I-II.</c:v>
                  </c:pt>
                  <c:pt idx="27">
                    <c:v>2012</c:v>
                  </c:pt>
                  <c:pt idx="28">
                    <c:v>2013</c:v>
                  </c:pt>
                  <c:pt idx="29">
                    <c:v>2014</c:v>
                  </c:pt>
                  <c:pt idx="30">
                    <c:v>2015</c:v>
                  </c:pt>
                  <c:pt idx="31">
                    <c:v>2016</c:v>
                  </c:pt>
                  <c:pt idx="32">
                    <c:v>2017</c:v>
                  </c:pt>
                  <c:pt idx="33">
                    <c:v>2018</c:v>
                  </c:pt>
                  <c:pt idx="34">
                    <c:v>2019</c:v>
                  </c:pt>
                  <c:pt idx="35">
                    <c:v>2020 I-II.</c:v>
                  </c:pt>
                  <c:pt idx="36">
                    <c:v>2012</c:v>
                  </c:pt>
                  <c:pt idx="37">
                    <c:v>2013</c:v>
                  </c:pt>
                  <c:pt idx="38">
                    <c:v>2014</c:v>
                  </c:pt>
                  <c:pt idx="39">
                    <c:v>2015</c:v>
                  </c:pt>
                  <c:pt idx="40">
                    <c:v>2016</c:v>
                  </c:pt>
                  <c:pt idx="41">
                    <c:v>2017</c:v>
                  </c:pt>
                  <c:pt idx="42">
                    <c:v>2018</c:v>
                  </c:pt>
                  <c:pt idx="43">
                    <c:v>2019</c:v>
                  </c:pt>
                  <c:pt idx="44">
                    <c:v>2020 I-II.</c:v>
                  </c:pt>
                  <c:pt idx="45">
                    <c:v>2012</c:v>
                  </c:pt>
                  <c:pt idx="46">
                    <c:v>2013</c:v>
                  </c:pt>
                  <c:pt idx="47">
                    <c:v>2014</c:v>
                  </c:pt>
                  <c:pt idx="48">
                    <c:v>2015</c:v>
                  </c:pt>
                  <c:pt idx="49">
                    <c:v>2016</c:v>
                  </c:pt>
                  <c:pt idx="50">
                    <c:v>2017</c:v>
                  </c:pt>
                  <c:pt idx="51">
                    <c:v>2018</c:v>
                  </c:pt>
                  <c:pt idx="52">
                    <c:v>2019</c:v>
                  </c:pt>
                  <c:pt idx="53">
                    <c:v>2020 I-II.</c:v>
                  </c:pt>
                </c:lvl>
                <c:lvl>
                  <c:pt idx="0">
                    <c:v>Lengyelo.</c:v>
                  </c:pt>
                  <c:pt idx="9">
                    <c:v>Cseho.</c:v>
                  </c:pt>
                  <c:pt idx="18">
                    <c:v>Szlovákia</c:v>
                  </c:pt>
                  <c:pt idx="27">
                    <c:v>Magyaro.</c:v>
                  </c:pt>
                  <c:pt idx="36">
                    <c:v>Románia</c:v>
                  </c:pt>
                  <c:pt idx="45">
                    <c:v>Bulgária</c:v>
                  </c:pt>
                </c:lvl>
              </c:multiLvlStrCache>
            </c:multiLvlStrRef>
          </c:cat>
          <c:val>
            <c:numRef>
              <c:f>'31_ábra_chart'!$J$9:$J$62</c:f>
              <c:numCache>
                <c:formatCode>#,##0</c:formatCode>
                <c:ptCount val="54"/>
                <c:pt idx="0">
                  <c:v>2700</c:v>
                </c:pt>
                <c:pt idx="1">
                  <c:v>3100</c:v>
                </c:pt>
                <c:pt idx="2">
                  <c:v>3050</c:v>
                </c:pt>
                <c:pt idx="3">
                  <c:v>4100</c:v>
                </c:pt>
                <c:pt idx="4">
                  <c:v>4538</c:v>
                </c:pt>
                <c:pt idx="5">
                  <c:v>5030</c:v>
                </c:pt>
                <c:pt idx="6">
                  <c:v>7200</c:v>
                </c:pt>
                <c:pt idx="7">
                  <c:v>7214.9</c:v>
                </c:pt>
                <c:pt idx="8">
                  <c:v>2923</c:v>
                </c:pt>
                <c:pt idx="9">
                  <c:v>650</c:v>
                </c:pt>
                <c:pt idx="10">
                  <c:v>1400</c:v>
                </c:pt>
                <c:pt idx="11">
                  <c:v>2050</c:v>
                </c:pt>
                <c:pt idx="12">
                  <c:v>2650</c:v>
                </c:pt>
                <c:pt idx="13">
                  <c:v>3620</c:v>
                </c:pt>
                <c:pt idx="14">
                  <c:v>3540</c:v>
                </c:pt>
                <c:pt idx="15">
                  <c:v>2510</c:v>
                </c:pt>
                <c:pt idx="16">
                  <c:v>3190.57</c:v>
                </c:pt>
                <c:pt idx="17">
                  <c:v>541</c:v>
                </c:pt>
                <c:pt idx="18">
                  <c:v>50</c:v>
                </c:pt>
                <c:pt idx="19">
                  <c:v>300</c:v>
                </c:pt>
                <c:pt idx="20">
                  <c:v>600</c:v>
                </c:pt>
                <c:pt idx="21">
                  <c:v>415</c:v>
                </c:pt>
                <c:pt idx="22">
                  <c:v>880</c:v>
                </c:pt>
                <c:pt idx="23">
                  <c:v>525</c:v>
                </c:pt>
                <c:pt idx="24">
                  <c:v>818</c:v>
                </c:pt>
                <c:pt idx="25">
                  <c:v>851.64</c:v>
                </c:pt>
                <c:pt idx="26">
                  <c:v>448</c:v>
                </c:pt>
                <c:pt idx="27">
                  <c:v>152.91</c:v>
                </c:pt>
                <c:pt idx="28">
                  <c:v>356.39</c:v>
                </c:pt>
                <c:pt idx="29">
                  <c:v>617.35300000000007</c:v>
                </c:pt>
                <c:pt idx="30">
                  <c:v>809.63837956989255</c:v>
                </c:pt>
                <c:pt idx="31">
                  <c:v>1671</c:v>
                </c:pt>
                <c:pt idx="32">
                  <c:v>1754</c:v>
                </c:pt>
                <c:pt idx="33">
                  <c:v>1819</c:v>
                </c:pt>
                <c:pt idx="34">
                  <c:v>1818</c:v>
                </c:pt>
                <c:pt idx="35">
                  <c:v>538</c:v>
                </c:pt>
                <c:pt idx="36">
                  <c:v>270</c:v>
                </c:pt>
                <c:pt idx="37">
                  <c:v>330</c:v>
                </c:pt>
                <c:pt idx="38">
                  <c:v>950</c:v>
                </c:pt>
                <c:pt idx="39">
                  <c:v>800</c:v>
                </c:pt>
                <c:pt idx="40">
                  <c:v>910</c:v>
                </c:pt>
                <c:pt idx="41">
                  <c:v>963</c:v>
                </c:pt>
                <c:pt idx="42">
                  <c:v>900</c:v>
                </c:pt>
                <c:pt idx="43">
                  <c:v>686.5</c:v>
                </c:pt>
                <c:pt idx="44">
                  <c:v>395</c:v>
                </c:pt>
                <c:pt idx="45">
                  <c:v>59</c:v>
                </c:pt>
                <c:pt idx="46">
                  <c:v>118</c:v>
                </c:pt>
                <c:pt idx="47">
                  <c:v>234</c:v>
                </c:pt>
                <c:pt idx="48">
                  <c:v>210</c:v>
                </c:pt>
                <c:pt idx="49">
                  <c:v>262</c:v>
                </c:pt>
                <c:pt idx="50">
                  <c:v>957</c:v>
                </c:pt>
                <c:pt idx="51">
                  <c:v>617</c:v>
                </c:pt>
                <c:pt idx="52">
                  <c:v>220</c:v>
                </c:pt>
                <c:pt idx="53">
                  <c:v>116</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'31_ábra_chart'!$K$8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'31_ábra_chart'!$H$9:$I$62</c:f>
              <c:multiLvlStrCache>
                <c:ptCount val="54"/>
                <c:lvl>
                  <c:pt idx="0">
                    <c:v>2012</c:v>
                  </c:pt>
                  <c:pt idx="1">
                    <c:v>2013</c:v>
                  </c:pt>
                  <c:pt idx="2">
                    <c:v>2014</c:v>
                  </c:pt>
                  <c:pt idx="3">
                    <c:v>2015</c:v>
                  </c:pt>
                  <c:pt idx="4">
                    <c:v>2016</c:v>
                  </c:pt>
                  <c:pt idx="5">
                    <c:v>2017</c:v>
                  </c:pt>
                  <c:pt idx="6">
                    <c:v>2018</c:v>
                  </c:pt>
                  <c:pt idx="7">
                    <c:v>2019</c:v>
                  </c:pt>
                  <c:pt idx="8">
                    <c:v>2020 I-II.</c:v>
                  </c:pt>
                  <c:pt idx="9">
                    <c:v>2012</c:v>
                  </c:pt>
                  <c:pt idx="10">
                    <c:v>2013</c:v>
                  </c:pt>
                  <c:pt idx="11">
                    <c:v>2014</c:v>
                  </c:pt>
                  <c:pt idx="12">
                    <c:v>2015</c:v>
                  </c:pt>
                  <c:pt idx="13">
                    <c:v>2016</c:v>
                  </c:pt>
                  <c:pt idx="14">
                    <c:v>2017</c:v>
                  </c:pt>
                  <c:pt idx="15">
                    <c:v>2018</c:v>
                  </c:pt>
                  <c:pt idx="16">
                    <c:v>2019</c:v>
                  </c:pt>
                  <c:pt idx="17">
                    <c:v>2020 I-II.</c:v>
                  </c:pt>
                  <c:pt idx="18">
                    <c:v>2012</c:v>
                  </c:pt>
                  <c:pt idx="19">
                    <c:v>2013</c:v>
                  </c:pt>
                  <c:pt idx="20">
                    <c:v>2014</c:v>
                  </c:pt>
                  <c:pt idx="21">
                    <c:v>2015</c:v>
                  </c:pt>
                  <c:pt idx="22">
                    <c:v>2016</c:v>
                  </c:pt>
                  <c:pt idx="23">
                    <c:v>2017</c:v>
                  </c:pt>
                  <c:pt idx="24">
                    <c:v>2018</c:v>
                  </c:pt>
                  <c:pt idx="25">
                    <c:v>2019</c:v>
                  </c:pt>
                  <c:pt idx="26">
                    <c:v>2020 I-II.</c:v>
                  </c:pt>
                  <c:pt idx="27">
                    <c:v>2012</c:v>
                  </c:pt>
                  <c:pt idx="28">
                    <c:v>2013</c:v>
                  </c:pt>
                  <c:pt idx="29">
                    <c:v>2014</c:v>
                  </c:pt>
                  <c:pt idx="30">
                    <c:v>2015</c:v>
                  </c:pt>
                  <c:pt idx="31">
                    <c:v>2016</c:v>
                  </c:pt>
                  <c:pt idx="32">
                    <c:v>2017</c:v>
                  </c:pt>
                  <c:pt idx="33">
                    <c:v>2018</c:v>
                  </c:pt>
                  <c:pt idx="34">
                    <c:v>2019</c:v>
                  </c:pt>
                  <c:pt idx="35">
                    <c:v>2020 I-II.</c:v>
                  </c:pt>
                  <c:pt idx="36">
                    <c:v>2012</c:v>
                  </c:pt>
                  <c:pt idx="37">
                    <c:v>2013</c:v>
                  </c:pt>
                  <c:pt idx="38">
                    <c:v>2014</c:v>
                  </c:pt>
                  <c:pt idx="39">
                    <c:v>2015</c:v>
                  </c:pt>
                  <c:pt idx="40">
                    <c:v>2016</c:v>
                  </c:pt>
                  <c:pt idx="41">
                    <c:v>2017</c:v>
                  </c:pt>
                  <c:pt idx="42">
                    <c:v>2018</c:v>
                  </c:pt>
                  <c:pt idx="43">
                    <c:v>2019</c:v>
                  </c:pt>
                  <c:pt idx="44">
                    <c:v>2020 I-II.</c:v>
                  </c:pt>
                  <c:pt idx="45">
                    <c:v>2012</c:v>
                  </c:pt>
                  <c:pt idx="46">
                    <c:v>2013</c:v>
                  </c:pt>
                  <c:pt idx="47">
                    <c:v>2014</c:v>
                  </c:pt>
                  <c:pt idx="48">
                    <c:v>2015</c:v>
                  </c:pt>
                  <c:pt idx="49">
                    <c:v>2016</c:v>
                  </c:pt>
                  <c:pt idx="50">
                    <c:v>2017</c:v>
                  </c:pt>
                  <c:pt idx="51">
                    <c:v>2018</c:v>
                  </c:pt>
                  <c:pt idx="52">
                    <c:v>2019</c:v>
                  </c:pt>
                  <c:pt idx="53">
                    <c:v>2020 I-II.</c:v>
                  </c:pt>
                </c:lvl>
                <c:lvl>
                  <c:pt idx="0">
                    <c:v>Lengyelo.</c:v>
                  </c:pt>
                  <c:pt idx="9">
                    <c:v>Cseho.</c:v>
                  </c:pt>
                  <c:pt idx="18">
                    <c:v>Szlovákia</c:v>
                  </c:pt>
                  <c:pt idx="27">
                    <c:v>Magyaro.</c:v>
                  </c:pt>
                  <c:pt idx="36">
                    <c:v>Románia</c:v>
                  </c:pt>
                  <c:pt idx="45">
                    <c:v>Bulgária</c:v>
                  </c:pt>
                </c:lvl>
              </c:multiLvlStrCache>
            </c:multiLvlStrRef>
          </c:cat>
          <c:val>
            <c:numRef>
              <c:f>'31_ábra_chart'!$K$9:$K$62</c:f>
              <c:numCache>
                <c:formatCode>#,##0.00</c:formatCode>
                <c:ptCount val="54"/>
                <c:pt idx="0">
                  <c:v>6.25</c:v>
                </c:pt>
                <c:pt idx="1">
                  <c:v>6</c:v>
                </c:pt>
                <c:pt idx="2">
                  <c:v>6</c:v>
                </c:pt>
                <c:pt idx="3">
                  <c:v>6</c:v>
                </c:pt>
                <c:pt idx="4">
                  <c:v>5.25</c:v>
                </c:pt>
                <c:pt idx="5">
                  <c:v>5</c:v>
                </c:pt>
                <c:pt idx="6">
                  <c:v>4.75</c:v>
                </c:pt>
                <c:pt idx="7">
                  <c:v>4.5</c:v>
                </c:pt>
                <c:pt idx="8">
                  <c:v>4.5</c:v>
                </c:pt>
                <c:pt idx="9">
                  <c:v>6.5</c:v>
                </c:pt>
                <c:pt idx="10">
                  <c:v>6.5</c:v>
                </c:pt>
                <c:pt idx="11">
                  <c:v>6</c:v>
                </c:pt>
                <c:pt idx="12">
                  <c:v>5.75</c:v>
                </c:pt>
                <c:pt idx="13">
                  <c:v>4.8500000000000005</c:v>
                </c:pt>
                <c:pt idx="14">
                  <c:v>4.8499999999999996</c:v>
                </c:pt>
                <c:pt idx="15">
                  <c:v>4.5</c:v>
                </c:pt>
                <c:pt idx="16">
                  <c:v>3.9</c:v>
                </c:pt>
                <c:pt idx="17">
                  <c:v>3.9</c:v>
                </c:pt>
                <c:pt idx="18">
                  <c:v>7.5</c:v>
                </c:pt>
                <c:pt idx="19">
                  <c:v>7.5</c:v>
                </c:pt>
                <c:pt idx="20">
                  <c:v>7.2499999999999991</c:v>
                </c:pt>
                <c:pt idx="21">
                  <c:v>7.0000000000000009</c:v>
                </c:pt>
                <c:pt idx="22">
                  <c:v>6.5</c:v>
                </c:pt>
                <c:pt idx="23">
                  <c:v>6.5</c:v>
                </c:pt>
                <c:pt idx="24">
                  <c:v>6</c:v>
                </c:pt>
                <c:pt idx="25">
                  <c:v>5.5</c:v>
                </c:pt>
                <c:pt idx="26">
                  <c:v>5.75</c:v>
                </c:pt>
                <c:pt idx="27">
                  <c:v>7.5</c:v>
                </c:pt>
                <c:pt idx="28">
                  <c:v>7.5</c:v>
                </c:pt>
                <c:pt idx="29">
                  <c:v>7.2499999999999991</c:v>
                </c:pt>
                <c:pt idx="30">
                  <c:v>7.2499999999999991</c:v>
                </c:pt>
                <c:pt idx="31">
                  <c:v>6.75</c:v>
                </c:pt>
                <c:pt idx="32">
                  <c:v>6</c:v>
                </c:pt>
                <c:pt idx="33">
                  <c:v>5.75</c:v>
                </c:pt>
                <c:pt idx="34">
                  <c:v>5.25</c:v>
                </c:pt>
                <c:pt idx="35">
                  <c:v>5.75</c:v>
                </c:pt>
                <c:pt idx="36">
                  <c:v>8.25</c:v>
                </c:pt>
                <c:pt idx="37">
                  <c:v>8.25</c:v>
                </c:pt>
                <c:pt idx="38">
                  <c:v>7.75</c:v>
                </c:pt>
                <c:pt idx="39">
                  <c:v>7.5</c:v>
                </c:pt>
                <c:pt idx="40">
                  <c:v>7.5</c:v>
                </c:pt>
                <c:pt idx="41">
                  <c:v>7.5</c:v>
                </c:pt>
                <c:pt idx="42">
                  <c:v>7.25</c:v>
                </c:pt>
                <c:pt idx="43">
                  <c:v>7</c:v>
                </c:pt>
                <c:pt idx="44">
                  <c:v>7</c:v>
                </c:pt>
                <c:pt idx="45">
                  <c:v>9</c:v>
                </c:pt>
                <c:pt idx="46">
                  <c:v>9.5</c:v>
                </c:pt>
                <c:pt idx="47">
                  <c:v>9</c:v>
                </c:pt>
                <c:pt idx="48">
                  <c:v>9</c:v>
                </c:pt>
                <c:pt idx="49">
                  <c:v>8.75</c:v>
                </c:pt>
                <c:pt idx="50">
                  <c:v>8.25</c:v>
                </c:pt>
                <c:pt idx="51">
                  <c:v>8</c:v>
                </c:pt>
                <c:pt idx="52">
                  <c:v>7.5</c:v>
                </c:pt>
                <c:pt idx="53">
                  <c:v>7.75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7772438736296592"/>
        </c:manualLayout>
      </c:layout>
      <c:barChart>
        <c:barDir val="col"/>
        <c:grouping val="stacked"/>
        <c:varyColors val="0"/>
        <c:ser>
          <c:idx val="0"/>
          <c:order val="0"/>
          <c:tx>
            <c:strRef>
              <c:f>'3_ábra_chart'!$F$9</c:f>
              <c:strCache>
                <c:ptCount val="1"/>
                <c:pt idx="0">
                  <c:v>Rendszeresen</c:v>
                </c:pt>
              </c:strCache>
            </c:strRef>
          </c:tx>
          <c:spPr>
            <a:solidFill>
              <a:schemeClr val="accent1"/>
            </a:solidFill>
            <a:ln>
              <a:solidFill>
                <a:schemeClr val="tx1"/>
              </a:solidFill>
            </a:ln>
            <a:effectLst/>
          </c:spPr>
          <c:invertIfNegative val="0"/>
          <c:cat>
            <c:multiLvlStrRef>
              <c:f>'3_ábra_chart'!$D$10:$E$28</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2019</c:v>
                  </c:pt>
                  <c:pt idx="12">
                    <c:v>2020</c:v>
                  </c:pt>
                </c:lvl>
              </c:multiLvlStrCache>
            </c:multiLvlStrRef>
          </c:cat>
          <c:val>
            <c:numRef>
              <c:f>'3_ábra_chart'!$F$10:$F$28</c:f>
              <c:numCache>
                <c:formatCode>0.0</c:formatCode>
                <c:ptCount val="19"/>
                <c:pt idx="0">
                  <c:v>0.59256450457868637</c:v>
                </c:pt>
                <c:pt idx="1">
                  <c:v>0.55507953573794588</c:v>
                </c:pt>
                <c:pt idx="2">
                  <c:v>0.76441257444235022</c:v>
                </c:pt>
                <c:pt idx="3">
                  <c:v>0.72842678420489737</c:v>
                </c:pt>
                <c:pt idx="4">
                  <c:v>1.0307215778971577</c:v>
                </c:pt>
                <c:pt idx="5">
                  <c:v>0.68628774832882822</c:v>
                </c:pt>
                <c:pt idx="6">
                  <c:v>1.0908281684314183</c:v>
                </c:pt>
                <c:pt idx="7">
                  <c:v>0.78352987589642253</c:v>
                </c:pt>
                <c:pt idx="8">
                  <c:v>0.80194083308808806</c:v>
                </c:pt>
                <c:pt idx="9">
                  <c:v>0.9746029773959578</c:v>
                </c:pt>
                <c:pt idx="10">
                  <c:v>0.86365395459923266</c:v>
                </c:pt>
                <c:pt idx="11">
                  <c:v>0.69605218873682762</c:v>
                </c:pt>
                <c:pt idx="12">
                  <c:v>1.1495820578519329</c:v>
                </c:pt>
                <c:pt idx="13">
                  <c:v>1.0200111345897989</c:v>
                </c:pt>
                <c:pt idx="14">
                  <c:v>3.4595380498530095</c:v>
                </c:pt>
                <c:pt idx="15">
                  <c:v>8.3609603155817105</c:v>
                </c:pt>
                <c:pt idx="16">
                  <c:v>6.889577717593669</c:v>
                </c:pt>
                <c:pt idx="17">
                  <c:v>4.669972431518528</c:v>
                </c:pt>
                <c:pt idx="18">
                  <c:v>1.9346746060926723</c:v>
                </c:pt>
              </c:numCache>
            </c:numRef>
          </c:val>
          <c:extLst>
            <c:ext xmlns:c16="http://schemas.microsoft.com/office/drawing/2014/chart" uri="{C3380CC4-5D6E-409C-BE32-E72D297353CC}">
              <c16:uniqueId val="{00000000-71FC-4B02-A796-768D385D9181}"/>
            </c:ext>
          </c:extLst>
        </c:ser>
        <c:ser>
          <c:idx val="1"/>
          <c:order val="1"/>
          <c:tx>
            <c:strRef>
              <c:f>'3_ábra_chart'!$G$9</c:f>
              <c:strCache>
                <c:ptCount val="1"/>
                <c:pt idx="0">
                  <c:v>Alkalmanként</c:v>
                </c:pt>
              </c:strCache>
            </c:strRef>
          </c:tx>
          <c:spPr>
            <a:solidFill>
              <a:schemeClr val="tx2"/>
            </a:solidFill>
            <a:ln>
              <a:solidFill>
                <a:schemeClr val="tx1"/>
              </a:solidFill>
            </a:ln>
            <a:effectLst/>
          </c:spPr>
          <c:invertIfNegative val="0"/>
          <c:cat>
            <c:multiLvlStrRef>
              <c:f>'3_ábra_chart'!$D$10:$E$28</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2019</c:v>
                  </c:pt>
                  <c:pt idx="12">
                    <c:v>2020</c:v>
                  </c:pt>
                </c:lvl>
              </c:multiLvlStrCache>
            </c:multiLvlStrRef>
          </c:cat>
          <c:val>
            <c:numRef>
              <c:f>'3_ábra_chart'!$G$10:$G$28</c:f>
              <c:numCache>
                <c:formatCode>0.0</c:formatCode>
                <c:ptCount val="19"/>
                <c:pt idx="0">
                  <c:v>1.5268187150829955</c:v>
                </c:pt>
                <c:pt idx="1">
                  <c:v>1.5103780948252183</c:v>
                </c:pt>
                <c:pt idx="2">
                  <c:v>1.2839828222799572</c:v>
                </c:pt>
                <c:pt idx="3">
                  <c:v>0.84932058571659164</c:v>
                </c:pt>
                <c:pt idx="4">
                  <c:v>1.3103114509865166</c:v>
                </c:pt>
                <c:pt idx="5">
                  <c:v>1.0259834992844588</c:v>
                </c:pt>
                <c:pt idx="6">
                  <c:v>0.90623531798455448</c:v>
                </c:pt>
                <c:pt idx="7">
                  <c:v>1.3931479362479267</c:v>
                </c:pt>
                <c:pt idx="8">
                  <c:v>0.72472742267894796</c:v>
                </c:pt>
                <c:pt idx="9">
                  <c:v>1.1720172265486573</c:v>
                </c:pt>
                <c:pt idx="10">
                  <c:v>1.3005008901027211</c:v>
                </c:pt>
                <c:pt idx="11">
                  <c:v>1.455250923324362</c:v>
                </c:pt>
                <c:pt idx="12">
                  <c:v>1.7669277674114148</c:v>
                </c:pt>
                <c:pt idx="13">
                  <c:v>1.3056685022731638</c:v>
                </c:pt>
                <c:pt idx="14">
                  <c:v>4.1380276096644177</c:v>
                </c:pt>
                <c:pt idx="15">
                  <c:v>8.3391899025573721</c:v>
                </c:pt>
                <c:pt idx="16">
                  <c:v>10.349108248198378</c:v>
                </c:pt>
                <c:pt idx="17">
                  <c:v>8.7809248005054226</c:v>
                </c:pt>
                <c:pt idx="18">
                  <c:v>5.59543453112249</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strRef>
              <c:f>'3_ábra_chart'!$H$9</c:f>
              <c:strCache>
                <c:ptCount val="1"/>
                <c:pt idx="0">
                  <c:v>Budapest</c:v>
                </c:pt>
              </c:strCache>
            </c:strRef>
          </c:tx>
          <c:spPr>
            <a:ln w="28575" cap="rnd">
              <a:noFill/>
              <a:round/>
            </a:ln>
            <a:effectLst/>
          </c:spPr>
          <c:marker>
            <c:symbol val="diamond"/>
            <c:size val="12"/>
            <c:spPr>
              <a:noFill/>
              <a:ln w="19050">
                <a:solidFill>
                  <a:srgbClr val="C00000"/>
                </a:solidFill>
              </a:ln>
              <a:effectLst/>
            </c:spPr>
          </c:marker>
          <c:cat>
            <c:multiLvlStrRef>
              <c:f>'3_ábra_chart'!$D$10:$E$28</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2019</c:v>
                  </c:pt>
                  <c:pt idx="12">
                    <c:v>2020</c:v>
                  </c:pt>
                </c:lvl>
              </c:multiLvlStrCache>
            </c:multiLvlStrRef>
          </c:cat>
          <c:val>
            <c:numRef>
              <c:f>'3_ábra_chart'!$H$10:$H$28</c:f>
              <c:numCache>
                <c:formatCode>0.0</c:formatCode>
                <c:ptCount val="19"/>
                <c:pt idx="14">
                  <c:v>15.823363741113331</c:v>
                </c:pt>
                <c:pt idx="15">
                  <c:v>35.739057345213354</c:v>
                </c:pt>
                <c:pt idx="16">
                  <c:v>38.809700383090096</c:v>
                </c:pt>
                <c:pt idx="17">
                  <c:v>27.24242248952654</c:v>
                </c:pt>
                <c:pt idx="18">
                  <c:v>21.247782865438431</c:v>
                </c:pt>
              </c:numCache>
            </c:numRef>
          </c:val>
          <c:smooth val="0"/>
          <c:extLst>
            <c:ext xmlns:c16="http://schemas.microsoft.com/office/drawing/2014/chart" uri="{C3380CC4-5D6E-409C-BE32-E72D297353CC}">
              <c16:uniqueId val="{00000002-71FC-4B02-A796-768D385D9181}"/>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6260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23635963827263"/>
              <c:y val="1.571360222907390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'31_ábra_chart'!$J$7</c:f>
              <c:strCache>
                <c:ptCount val="1"/>
                <c:pt idx="0">
                  <c:v>Investment volume</c:v>
                </c:pt>
              </c:strCache>
            </c:strRef>
          </c:tx>
          <c:spPr>
            <a:solidFill>
              <a:srgbClr val="E57200"/>
            </a:solidFill>
            <a:ln>
              <a:noFill/>
            </a:ln>
            <a:effectLst/>
          </c:spPr>
          <c:invertIfNegative val="0"/>
          <c:cat>
            <c:multiLvlStrRef>
              <c:f>'31_ábra_chart'!$F$9:$G$62</c:f>
              <c:multiLvlStrCache>
                <c:ptCount val="54"/>
                <c:lvl>
                  <c:pt idx="0">
                    <c:v>2012</c:v>
                  </c:pt>
                  <c:pt idx="1">
                    <c:v>2013</c:v>
                  </c:pt>
                  <c:pt idx="2">
                    <c:v>2014</c:v>
                  </c:pt>
                  <c:pt idx="3">
                    <c:v>2015</c:v>
                  </c:pt>
                  <c:pt idx="4">
                    <c:v>2016</c:v>
                  </c:pt>
                  <c:pt idx="5">
                    <c:v>2017</c:v>
                  </c:pt>
                  <c:pt idx="6">
                    <c:v>2018</c:v>
                  </c:pt>
                  <c:pt idx="7">
                    <c:v>2019</c:v>
                  </c:pt>
                  <c:pt idx="8">
                    <c:v>2020 H1</c:v>
                  </c:pt>
                  <c:pt idx="9">
                    <c:v>2012</c:v>
                  </c:pt>
                  <c:pt idx="10">
                    <c:v>2013</c:v>
                  </c:pt>
                  <c:pt idx="11">
                    <c:v>2014</c:v>
                  </c:pt>
                  <c:pt idx="12">
                    <c:v>2015</c:v>
                  </c:pt>
                  <c:pt idx="13">
                    <c:v>2016</c:v>
                  </c:pt>
                  <c:pt idx="14">
                    <c:v>2017</c:v>
                  </c:pt>
                  <c:pt idx="15">
                    <c:v>2018</c:v>
                  </c:pt>
                  <c:pt idx="16">
                    <c:v>2019</c:v>
                  </c:pt>
                  <c:pt idx="17">
                    <c:v>2020 H1</c:v>
                  </c:pt>
                  <c:pt idx="18">
                    <c:v>2012</c:v>
                  </c:pt>
                  <c:pt idx="19">
                    <c:v>2013</c:v>
                  </c:pt>
                  <c:pt idx="20">
                    <c:v>2014</c:v>
                  </c:pt>
                  <c:pt idx="21">
                    <c:v>2015</c:v>
                  </c:pt>
                  <c:pt idx="22">
                    <c:v>2016</c:v>
                  </c:pt>
                  <c:pt idx="23">
                    <c:v>2017</c:v>
                  </c:pt>
                  <c:pt idx="24">
                    <c:v>2018</c:v>
                  </c:pt>
                  <c:pt idx="25">
                    <c:v>2019</c:v>
                  </c:pt>
                  <c:pt idx="26">
                    <c:v>2020 H1</c:v>
                  </c:pt>
                  <c:pt idx="27">
                    <c:v>2012</c:v>
                  </c:pt>
                  <c:pt idx="28">
                    <c:v>2013</c:v>
                  </c:pt>
                  <c:pt idx="29">
                    <c:v>2014</c:v>
                  </c:pt>
                  <c:pt idx="30">
                    <c:v>2015</c:v>
                  </c:pt>
                  <c:pt idx="31">
                    <c:v>2016</c:v>
                  </c:pt>
                  <c:pt idx="32">
                    <c:v>2017</c:v>
                  </c:pt>
                  <c:pt idx="33">
                    <c:v>2018</c:v>
                  </c:pt>
                  <c:pt idx="34">
                    <c:v>2019</c:v>
                  </c:pt>
                  <c:pt idx="35">
                    <c:v>2020 H1</c:v>
                  </c:pt>
                  <c:pt idx="36">
                    <c:v>2012</c:v>
                  </c:pt>
                  <c:pt idx="37">
                    <c:v>2013</c:v>
                  </c:pt>
                  <c:pt idx="38">
                    <c:v>2014</c:v>
                  </c:pt>
                  <c:pt idx="39">
                    <c:v>2015</c:v>
                  </c:pt>
                  <c:pt idx="40">
                    <c:v>2016</c:v>
                  </c:pt>
                  <c:pt idx="41">
                    <c:v>2017</c:v>
                  </c:pt>
                  <c:pt idx="42">
                    <c:v>2018</c:v>
                  </c:pt>
                  <c:pt idx="43">
                    <c:v>2019</c:v>
                  </c:pt>
                  <c:pt idx="44">
                    <c:v>2020 H1</c:v>
                  </c:pt>
                  <c:pt idx="45">
                    <c:v>2012</c:v>
                  </c:pt>
                  <c:pt idx="46">
                    <c:v>2013</c:v>
                  </c:pt>
                  <c:pt idx="47">
                    <c:v>2014</c:v>
                  </c:pt>
                  <c:pt idx="48">
                    <c:v>2015</c:v>
                  </c:pt>
                  <c:pt idx="49">
                    <c:v>2016</c:v>
                  </c:pt>
                  <c:pt idx="50">
                    <c:v>2017</c:v>
                  </c:pt>
                  <c:pt idx="51">
                    <c:v>2018</c:v>
                  </c:pt>
                  <c:pt idx="52">
                    <c:v>2019</c:v>
                  </c:pt>
                  <c:pt idx="53">
                    <c:v>2020 H1</c:v>
                  </c:pt>
                </c:lvl>
                <c:lvl>
                  <c:pt idx="0">
                    <c:v>Poland</c:v>
                  </c:pt>
                  <c:pt idx="9">
                    <c:v>Czech Republic</c:v>
                  </c:pt>
                  <c:pt idx="18">
                    <c:v>Slovakia</c:v>
                  </c:pt>
                  <c:pt idx="27">
                    <c:v>Hungary</c:v>
                  </c:pt>
                  <c:pt idx="36">
                    <c:v>Romania</c:v>
                  </c:pt>
                  <c:pt idx="45">
                    <c:v>Bulgaria</c:v>
                  </c:pt>
                </c:lvl>
              </c:multiLvlStrCache>
            </c:multiLvlStrRef>
          </c:cat>
          <c:val>
            <c:numRef>
              <c:f>'31_ábra_chart'!$J$9:$J$62</c:f>
              <c:numCache>
                <c:formatCode>#,##0</c:formatCode>
                <c:ptCount val="54"/>
                <c:pt idx="0">
                  <c:v>2700</c:v>
                </c:pt>
                <c:pt idx="1">
                  <c:v>3100</c:v>
                </c:pt>
                <c:pt idx="2">
                  <c:v>3050</c:v>
                </c:pt>
                <c:pt idx="3">
                  <c:v>4100</c:v>
                </c:pt>
                <c:pt idx="4">
                  <c:v>4538</c:v>
                </c:pt>
                <c:pt idx="5">
                  <c:v>5030</c:v>
                </c:pt>
                <c:pt idx="6">
                  <c:v>7200</c:v>
                </c:pt>
                <c:pt idx="7">
                  <c:v>7214.9</c:v>
                </c:pt>
                <c:pt idx="8">
                  <c:v>2923</c:v>
                </c:pt>
                <c:pt idx="9">
                  <c:v>650</c:v>
                </c:pt>
                <c:pt idx="10">
                  <c:v>1400</c:v>
                </c:pt>
                <c:pt idx="11">
                  <c:v>2050</c:v>
                </c:pt>
                <c:pt idx="12">
                  <c:v>2650</c:v>
                </c:pt>
                <c:pt idx="13">
                  <c:v>3620</c:v>
                </c:pt>
                <c:pt idx="14">
                  <c:v>3540</c:v>
                </c:pt>
                <c:pt idx="15">
                  <c:v>2510</c:v>
                </c:pt>
                <c:pt idx="16">
                  <c:v>3190.57</c:v>
                </c:pt>
                <c:pt idx="17">
                  <c:v>541</c:v>
                </c:pt>
                <c:pt idx="18">
                  <c:v>50</c:v>
                </c:pt>
                <c:pt idx="19">
                  <c:v>300</c:v>
                </c:pt>
                <c:pt idx="20">
                  <c:v>600</c:v>
                </c:pt>
                <c:pt idx="21">
                  <c:v>415</c:v>
                </c:pt>
                <c:pt idx="22">
                  <c:v>880</c:v>
                </c:pt>
                <c:pt idx="23">
                  <c:v>525</c:v>
                </c:pt>
                <c:pt idx="24">
                  <c:v>818</c:v>
                </c:pt>
                <c:pt idx="25">
                  <c:v>851.64</c:v>
                </c:pt>
                <c:pt idx="26">
                  <c:v>448</c:v>
                </c:pt>
                <c:pt idx="27">
                  <c:v>152.91</c:v>
                </c:pt>
                <c:pt idx="28">
                  <c:v>356.39</c:v>
                </c:pt>
                <c:pt idx="29">
                  <c:v>617.35300000000007</c:v>
                </c:pt>
                <c:pt idx="30">
                  <c:v>809.63837956989255</c:v>
                </c:pt>
                <c:pt idx="31">
                  <c:v>1671</c:v>
                </c:pt>
                <c:pt idx="32">
                  <c:v>1754</c:v>
                </c:pt>
                <c:pt idx="33">
                  <c:v>1819</c:v>
                </c:pt>
                <c:pt idx="34">
                  <c:v>1818</c:v>
                </c:pt>
                <c:pt idx="35">
                  <c:v>538</c:v>
                </c:pt>
                <c:pt idx="36">
                  <c:v>270</c:v>
                </c:pt>
                <c:pt idx="37">
                  <c:v>330</c:v>
                </c:pt>
                <c:pt idx="38">
                  <c:v>950</c:v>
                </c:pt>
                <c:pt idx="39">
                  <c:v>800</c:v>
                </c:pt>
                <c:pt idx="40">
                  <c:v>910</c:v>
                </c:pt>
                <c:pt idx="41">
                  <c:v>963</c:v>
                </c:pt>
                <c:pt idx="42">
                  <c:v>900</c:v>
                </c:pt>
                <c:pt idx="43">
                  <c:v>686.5</c:v>
                </c:pt>
                <c:pt idx="44">
                  <c:v>395</c:v>
                </c:pt>
                <c:pt idx="45">
                  <c:v>59</c:v>
                </c:pt>
                <c:pt idx="46">
                  <c:v>118</c:v>
                </c:pt>
                <c:pt idx="47">
                  <c:v>234</c:v>
                </c:pt>
                <c:pt idx="48">
                  <c:v>210</c:v>
                </c:pt>
                <c:pt idx="49">
                  <c:v>262</c:v>
                </c:pt>
                <c:pt idx="50">
                  <c:v>957</c:v>
                </c:pt>
                <c:pt idx="51">
                  <c:v>617</c:v>
                </c:pt>
                <c:pt idx="52">
                  <c:v>220</c:v>
                </c:pt>
                <c:pt idx="53">
                  <c:v>116</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'31_ábra_chart'!$K$7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'31_ábra_chart'!$F$9:$G$62</c:f>
              <c:multiLvlStrCache>
                <c:ptCount val="54"/>
                <c:lvl>
                  <c:pt idx="0">
                    <c:v>2012</c:v>
                  </c:pt>
                  <c:pt idx="1">
                    <c:v>2013</c:v>
                  </c:pt>
                  <c:pt idx="2">
                    <c:v>2014</c:v>
                  </c:pt>
                  <c:pt idx="3">
                    <c:v>2015</c:v>
                  </c:pt>
                  <c:pt idx="4">
                    <c:v>2016</c:v>
                  </c:pt>
                  <c:pt idx="5">
                    <c:v>2017</c:v>
                  </c:pt>
                  <c:pt idx="6">
                    <c:v>2018</c:v>
                  </c:pt>
                  <c:pt idx="7">
                    <c:v>2019</c:v>
                  </c:pt>
                  <c:pt idx="8">
                    <c:v>2020 H1</c:v>
                  </c:pt>
                  <c:pt idx="9">
                    <c:v>2012</c:v>
                  </c:pt>
                  <c:pt idx="10">
                    <c:v>2013</c:v>
                  </c:pt>
                  <c:pt idx="11">
                    <c:v>2014</c:v>
                  </c:pt>
                  <c:pt idx="12">
                    <c:v>2015</c:v>
                  </c:pt>
                  <c:pt idx="13">
                    <c:v>2016</c:v>
                  </c:pt>
                  <c:pt idx="14">
                    <c:v>2017</c:v>
                  </c:pt>
                  <c:pt idx="15">
                    <c:v>2018</c:v>
                  </c:pt>
                  <c:pt idx="16">
                    <c:v>2019</c:v>
                  </c:pt>
                  <c:pt idx="17">
                    <c:v>2020 H1</c:v>
                  </c:pt>
                  <c:pt idx="18">
                    <c:v>2012</c:v>
                  </c:pt>
                  <c:pt idx="19">
                    <c:v>2013</c:v>
                  </c:pt>
                  <c:pt idx="20">
                    <c:v>2014</c:v>
                  </c:pt>
                  <c:pt idx="21">
                    <c:v>2015</c:v>
                  </c:pt>
                  <c:pt idx="22">
                    <c:v>2016</c:v>
                  </c:pt>
                  <c:pt idx="23">
                    <c:v>2017</c:v>
                  </c:pt>
                  <c:pt idx="24">
                    <c:v>2018</c:v>
                  </c:pt>
                  <c:pt idx="25">
                    <c:v>2019</c:v>
                  </c:pt>
                  <c:pt idx="26">
                    <c:v>2020 H1</c:v>
                  </c:pt>
                  <c:pt idx="27">
                    <c:v>2012</c:v>
                  </c:pt>
                  <c:pt idx="28">
                    <c:v>2013</c:v>
                  </c:pt>
                  <c:pt idx="29">
                    <c:v>2014</c:v>
                  </c:pt>
                  <c:pt idx="30">
                    <c:v>2015</c:v>
                  </c:pt>
                  <c:pt idx="31">
                    <c:v>2016</c:v>
                  </c:pt>
                  <c:pt idx="32">
                    <c:v>2017</c:v>
                  </c:pt>
                  <c:pt idx="33">
                    <c:v>2018</c:v>
                  </c:pt>
                  <c:pt idx="34">
                    <c:v>2019</c:v>
                  </c:pt>
                  <c:pt idx="35">
                    <c:v>2020 H1</c:v>
                  </c:pt>
                  <c:pt idx="36">
                    <c:v>2012</c:v>
                  </c:pt>
                  <c:pt idx="37">
                    <c:v>2013</c:v>
                  </c:pt>
                  <c:pt idx="38">
                    <c:v>2014</c:v>
                  </c:pt>
                  <c:pt idx="39">
                    <c:v>2015</c:v>
                  </c:pt>
                  <c:pt idx="40">
                    <c:v>2016</c:v>
                  </c:pt>
                  <c:pt idx="41">
                    <c:v>2017</c:v>
                  </c:pt>
                  <c:pt idx="42">
                    <c:v>2018</c:v>
                  </c:pt>
                  <c:pt idx="43">
                    <c:v>2019</c:v>
                  </c:pt>
                  <c:pt idx="44">
                    <c:v>2020 H1</c:v>
                  </c:pt>
                  <c:pt idx="45">
                    <c:v>2012</c:v>
                  </c:pt>
                  <c:pt idx="46">
                    <c:v>2013</c:v>
                  </c:pt>
                  <c:pt idx="47">
                    <c:v>2014</c:v>
                  </c:pt>
                  <c:pt idx="48">
                    <c:v>2015</c:v>
                  </c:pt>
                  <c:pt idx="49">
                    <c:v>2016</c:v>
                  </c:pt>
                  <c:pt idx="50">
                    <c:v>2017</c:v>
                  </c:pt>
                  <c:pt idx="51">
                    <c:v>2018</c:v>
                  </c:pt>
                  <c:pt idx="52">
                    <c:v>2019</c:v>
                  </c:pt>
                  <c:pt idx="53">
                    <c:v>2020 H1</c:v>
                  </c:pt>
                </c:lvl>
                <c:lvl>
                  <c:pt idx="0">
                    <c:v>Poland</c:v>
                  </c:pt>
                  <c:pt idx="9">
                    <c:v>Czech Republic</c:v>
                  </c:pt>
                  <c:pt idx="18">
                    <c:v>Slovakia</c:v>
                  </c:pt>
                  <c:pt idx="27">
                    <c:v>Hungary</c:v>
                  </c:pt>
                  <c:pt idx="36">
                    <c:v>Romania</c:v>
                  </c:pt>
                  <c:pt idx="45">
                    <c:v>Bulgaria</c:v>
                  </c:pt>
                </c:lvl>
              </c:multiLvlStrCache>
            </c:multiLvlStrRef>
          </c:cat>
          <c:val>
            <c:numRef>
              <c:f>'31_ábra_chart'!$K$9:$K$62</c:f>
              <c:numCache>
                <c:formatCode>#,##0.00</c:formatCode>
                <c:ptCount val="54"/>
                <c:pt idx="0">
                  <c:v>6.25</c:v>
                </c:pt>
                <c:pt idx="1">
                  <c:v>6</c:v>
                </c:pt>
                <c:pt idx="2">
                  <c:v>6</c:v>
                </c:pt>
                <c:pt idx="3">
                  <c:v>6</c:v>
                </c:pt>
                <c:pt idx="4">
                  <c:v>5.25</c:v>
                </c:pt>
                <c:pt idx="5">
                  <c:v>5</c:v>
                </c:pt>
                <c:pt idx="6">
                  <c:v>4.75</c:v>
                </c:pt>
                <c:pt idx="7">
                  <c:v>4.5</c:v>
                </c:pt>
                <c:pt idx="8">
                  <c:v>4.5</c:v>
                </c:pt>
                <c:pt idx="9">
                  <c:v>6.5</c:v>
                </c:pt>
                <c:pt idx="10">
                  <c:v>6.5</c:v>
                </c:pt>
                <c:pt idx="11">
                  <c:v>6</c:v>
                </c:pt>
                <c:pt idx="12">
                  <c:v>5.75</c:v>
                </c:pt>
                <c:pt idx="13">
                  <c:v>4.8500000000000005</c:v>
                </c:pt>
                <c:pt idx="14">
                  <c:v>4.8499999999999996</c:v>
                </c:pt>
                <c:pt idx="15">
                  <c:v>4.5</c:v>
                </c:pt>
                <c:pt idx="16">
                  <c:v>3.9</c:v>
                </c:pt>
                <c:pt idx="17">
                  <c:v>3.9</c:v>
                </c:pt>
                <c:pt idx="18">
                  <c:v>7.5</c:v>
                </c:pt>
                <c:pt idx="19">
                  <c:v>7.5</c:v>
                </c:pt>
                <c:pt idx="20">
                  <c:v>7.2499999999999991</c:v>
                </c:pt>
                <c:pt idx="21">
                  <c:v>7.0000000000000009</c:v>
                </c:pt>
                <c:pt idx="22">
                  <c:v>6.5</c:v>
                </c:pt>
                <c:pt idx="23">
                  <c:v>6.5</c:v>
                </c:pt>
                <c:pt idx="24">
                  <c:v>6</c:v>
                </c:pt>
                <c:pt idx="25">
                  <c:v>5.5</c:v>
                </c:pt>
                <c:pt idx="26">
                  <c:v>5.75</c:v>
                </c:pt>
                <c:pt idx="27">
                  <c:v>7.5</c:v>
                </c:pt>
                <c:pt idx="28">
                  <c:v>7.5</c:v>
                </c:pt>
                <c:pt idx="29">
                  <c:v>7.2499999999999991</c:v>
                </c:pt>
                <c:pt idx="30">
                  <c:v>7.2499999999999991</c:v>
                </c:pt>
                <c:pt idx="31">
                  <c:v>6.75</c:v>
                </c:pt>
                <c:pt idx="32">
                  <c:v>6</c:v>
                </c:pt>
                <c:pt idx="33">
                  <c:v>5.75</c:v>
                </c:pt>
                <c:pt idx="34">
                  <c:v>5.25</c:v>
                </c:pt>
                <c:pt idx="35">
                  <c:v>5.75</c:v>
                </c:pt>
                <c:pt idx="36">
                  <c:v>8.25</c:v>
                </c:pt>
                <c:pt idx="37">
                  <c:v>8.25</c:v>
                </c:pt>
                <c:pt idx="38">
                  <c:v>7.75</c:v>
                </c:pt>
                <c:pt idx="39">
                  <c:v>7.5</c:v>
                </c:pt>
                <c:pt idx="40">
                  <c:v>7.5</c:v>
                </c:pt>
                <c:pt idx="41">
                  <c:v>7.5</c:v>
                </c:pt>
                <c:pt idx="42">
                  <c:v>7.25</c:v>
                </c:pt>
                <c:pt idx="43">
                  <c:v>7</c:v>
                </c:pt>
                <c:pt idx="44">
                  <c:v>7</c:v>
                </c:pt>
                <c:pt idx="45">
                  <c:v>9</c:v>
                </c:pt>
                <c:pt idx="46">
                  <c:v>9.5</c:v>
                </c:pt>
                <c:pt idx="47">
                  <c:v>9</c:v>
                </c:pt>
                <c:pt idx="48">
                  <c:v>9</c:v>
                </c:pt>
                <c:pt idx="49">
                  <c:v>8.75</c:v>
                </c:pt>
                <c:pt idx="50">
                  <c:v>8.25</c:v>
                </c:pt>
                <c:pt idx="51">
                  <c:v>8</c:v>
                </c:pt>
                <c:pt idx="52">
                  <c:v>7.5</c:v>
                </c:pt>
                <c:pt idx="53">
                  <c:v>7.75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'32_ábra_chart'!$E$14</c:f>
              <c:strCache>
                <c:ptCount val="1"/>
                <c:pt idx="0">
                  <c:v>Iroda</c:v>
                </c:pt>
              </c:strCache>
            </c:strRef>
          </c:tx>
          <c:spPr>
            <a:solidFill>
              <a:srgbClr val="232157"/>
            </a:solidFill>
            <a:ln>
              <a:solidFill>
                <a:schemeClr val="tx1"/>
              </a:solidFill>
            </a:ln>
            <a:effectLst/>
          </c:spPr>
          <c:invertIfNegative val="0"/>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'32_ábra_chart'!$F$14:$T$14</c:f>
              <c:numCache>
                <c:formatCode>0</c:formatCode>
                <c:ptCount val="15"/>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357.40000000000003</c:v>
                </c:pt>
                <c:pt idx="13">
                  <c:v>825.02845306826976</c:v>
                </c:pt>
                <c:pt idx="14">
                  <c:v>400.33303419186933</c:v>
                </c:pt>
              </c:numCache>
            </c:numRef>
          </c:val>
          <c:extLst>
            <c:ext xmlns:c16="http://schemas.microsoft.com/office/drawing/2014/chart" uri="{C3380CC4-5D6E-409C-BE32-E72D297353CC}">
              <c16:uniqueId val="{00000000-D4C2-4402-BEBF-2D2184D64D86}"/>
            </c:ext>
          </c:extLst>
        </c:ser>
        <c:ser>
          <c:idx val="0"/>
          <c:order val="1"/>
          <c:tx>
            <c:strRef>
              <c:f>'32_ábra_chart'!$E$13</c:f>
              <c:strCache>
                <c:ptCount val="1"/>
                <c:pt idx="0">
                  <c:v>Kiskereskedelem</c:v>
                </c:pt>
              </c:strCache>
            </c:strRef>
          </c:tx>
          <c:spPr>
            <a:solidFill>
              <a:srgbClr val="C00000"/>
            </a:solidFill>
            <a:ln>
              <a:solidFill>
                <a:schemeClr val="tx1"/>
              </a:solidFill>
            </a:ln>
            <a:effectLst/>
          </c:spPr>
          <c:invertIfNegative val="0"/>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'32_ábra_chart'!$F$13:$T$13</c:f>
              <c:numCache>
                <c:formatCode>0</c:formatCode>
                <c:ptCount val="15"/>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77.099999999999994</c:v>
                </c:pt>
                <c:pt idx="13">
                  <c:v>502.2</c:v>
                </c:pt>
                <c:pt idx="14">
                  <c:v>16.399999999999999</c:v>
                </c:pt>
              </c:numCache>
            </c:numRef>
          </c:val>
          <c:extLst>
            <c:ext xmlns:c16="http://schemas.microsoft.com/office/drawing/2014/chart" uri="{C3380CC4-5D6E-409C-BE32-E72D297353CC}">
              <c16:uniqueId val="{00000001-D4C2-4402-BEBF-2D2184D64D86}"/>
            </c:ext>
          </c:extLst>
        </c:ser>
        <c:ser>
          <c:idx val="2"/>
          <c:order val="2"/>
          <c:tx>
            <c:strRef>
              <c:f>'32_ábra_chart'!$E$15</c:f>
              <c:strCache>
                <c:ptCount val="1"/>
                <c:pt idx="0">
                  <c:v>Ipar-logisztika</c:v>
                </c:pt>
              </c:strCache>
            </c:strRef>
          </c:tx>
          <c:spPr>
            <a:solidFill>
              <a:srgbClr val="DA8E1B"/>
            </a:solidFill>
            <a:ln>
              <a:solidFill>
                <a:schemeClr val="tx1"/>
              </a:solidFill>
            </a:ln>
            <a:effectLst/>
          </c:spPr>
          <c:invertIfNegative val="0"/>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'32_ábra_chart'!$F$15:$T$15</c:f>
              <c:numCache>
                <c:formatCode>0</c:formatCode>
                <c:ptCount val="15"/>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65.2</c:v>
                </c:pt>
                <c:pt idx="13">
                  <c:v>142.69999999999999</c:v>
                </c:pt>
                <c:pt idx="14">
                  <c:v>3</c:v>
                </c:pt>
              </c:numCache>
            </c:numRef>
          </c:val>
          <c:extLst>
            <c:ext xmlns:c16="http://schemas.microsoft.com/office/drawing/2014/chart" uri="{C3380CC4-5D6E-409C-BE32-E72D297353CC}">
              <c16:uniqueId val="{00000002-D4C2-4402-BEBF-2D2184D64D86}"/>
            </c:ext>
          </c:extLst>
        </c:ser>
        <c:ser>
          <c:idx val="3"/>
          <c:order val="3"/>
          <c:tx>
            <c:strRef>
              <c:f>'32_ábra_chart'!$E$16</c:f>
              <c:strCache>
                <c:ptCount val="1"/>
                <c:pt idx="0">
                  <c:v>Hotel</c:v>
                </c:pt>
              </c:strCache>
            </c:strRef>
          </c:tx>
          <c:spPr>
            <a:solidFill>
              <a:srgbClr val="8DA22D"/>
            </a:solidFill>
            <a:ln>
              <a:solidFill>
                <a:schemeClr val="tx1"/>
              </a:solidFill>
            </a:ln>
            <a:effectLst/>
          </c:spPr>
          <c:invertIfNegative val="0"/>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'32_ábra_chart'!$F$16:$T$16</c:f>
              <c:numCache>
                <c:formatCode>0</c:formatCode>
                <c:ptCount val="15"/>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96.8</c:v>
                </c:pt>
                <c:pt idx="13">
                  <c:v>240.9</c:v>
                </c:pt>
                <c:pt idx="14">
                  <c:v>66</c:v>
                </c:pt>
              </c:numCache>
            </c:numRef>
          </c:val>
          <c:extLst>
            <c:ext xmlns:c16="http://schemas.microsoft.com/office/drawing/2014/chart" uri="{C3380CC4-5D6E-409C-BE32-E72D297353CC}">
              <c16:uniqueId val="{00000003-D4C2-4402-BEBF-2D2184D64D86}"/>
            </c:ext>
          </c:extLst>
        </c:ser>
        <c:ser>
          <c:idx val="4"/>
          <c:order val="4"/>
          <c:tx>
            <c:strRef>
              <c:f>'32_ábra_chart'!$E$17</c:f>
              <c:strCache>
                <c:ptCount val="1"/>
                <c:pt idx="0">
                  <c:v>Fejlesztési telek</c:v>
                </c:pt>
              </c:strCache>
            </c:strRef>
          </c:tx>
          <c:spPr>
            <a:solidFill>
              <a:srgbClr val="A8A8A8"/>
            </a:solidFill>
            <a:ln>
              <a:solidFill>
                <a:schemeClr val="tx1"/>
              </a:solidFill>
            </a:ln>
            <a:effectLst/>
          </c:spPr>
          <c:invertIfNegative val="0"/>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'32_ábra_chart'!$F$17:$T$17</c:f>
              <c:numCache>
                <c:formatCode>0</c:formatCode>
                <c:ptCount val="15"/>
                <c:pt idx="0">
                  <c:v>29.55</c:v>
                </c:pt>
                <c:pt idx="1">
                  <c:v>0</c:v>
                </c:pt>
                <c:pt idx="2">
                  <c:v>0</c:v>
                </c:pt>
                <c:pt idx="3">
                  <c:v>0</c:v>
                </c:pt>
                <c:pt idx="4">
                  <c:v>0</c:v>
                </c:pt>
                <c:pt idx="5">
                  <c:v>0</c:v>
                </c:pt>
                <c:pt idx="6">
                  <c:v>23.6</c:v>
                </c:pt>
                <c:pt idx="7">
                  <c:v>33</c:v>
                </c:pt>
                <c:pt idx="8">
                  <c:v>16.32</c:v>
                </c:pt>
                <c:pt idx="9">
                  <c:v>55.2</c:v>
                </c:pt>
                <c:pt idx="10">
                  <c:v>0</c:v>
                </c:pt>
                <c:pt idx="11">
                  <c:v>0</c:v>
                </c:pt>
                <c:pt idx="12">
                  <c:v>0</c:v>
                </c:pt>
                <c:pt idx="13">
                  <c:v>83.35</c:v>
                </c:pt>
                <c:pt idx="14">
                  <c:v>52</c:v>
                </c:pt>
              </c:numCache>
            </c:numRef>
          </c:val>
          <c:extLst>
            <c:ext xmlns:c16="http://schemas.microsoft.com/office/drawing/2014/chart" uri="{C3380CC4-5D6E-409C-BE32-E72D297353CC}">
              <c16:uniqueId val="{00000004-D4C2-4402-BEBF-2D2184D64D86}"/>
            </c:ext>
          </c:extLst>
        </c:ser>
        <c:ser>
          <c:idx val="5"/>
          <c:order val="5"/>
          <c:tx>
            <c:strRef>
              <c:f>'32_ábra_chart'!$E$18</c:f>
              <c:strCache>
                <c:ptCount val="1"/>
                <c:pt idx="0">
                  <c:v>Egyéb</c:v>
                </c:pt>
              </c:strCache>
            </c:strRef>
          </c:tx>
          <c:spPr>
            <a:solidFill>
              <a:srgbClr val="78A3D5"/>
            </a:solidFill>
            <a:ln>
              <a:solidFill>
                <a:schemeClr val="tx1"/>
              </a:solidFill>
            </a:ln>
            <a:effectLst/>
          </c:spPr>
          <c:invertIfNegative val="0"/>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'32_ábra_chart'!$F$18:$T$18</c:f>
              <c:numCache>
                <c:formatCode>0</c:formatCode>
                <c:ptCount val="15"/>
                <c:pt idx="0">
                  <c:v>21</c:v>
                </c:pt>
                <c:pt idx="1">
                  <c:v>0</c:v>
                </c:pt>
                <c:pt idx="2">
                  <c:v>13.2</c:v>
                </c:pt>
                <c:pt idx="3">
                  <c:v>0</c:v>
                </c:pt>
                <c:pt idx="4">
                  <c:v>0</c:v>
                </c:pt>
                <c:pt idx="5">
                  <c:v>0</c:v>
                </c:pt>
                <c:pt idx="6">
                  <c:v>0</c:v>
                </c:pt>
                <c:pt idx="7">
                  <c:v>0</c:v>
                </c:pt>
                <c:pt idx="8">
                  <c:v>9.5</c:v>
                </c:pt>
                <c:pt idx="9">
                  <c:v>31.4</c:v>
                </c:pt>
                <c:pt idx="10">
                  <c:v>11</c:v>
                </c:pt>
                <c:pt idx="11">
                  <c:v>0</c:v>
                </c:pt>
                <c:pt idx="12">
                  <c:v>24</c:v>
                </c:pt>
                <c:pt idx="13">
                  <c:v>24</c:v>
                </c:pt>
                <c:pt idx="14">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'32_ábra_chart'!$E$19</c:f>
              <c:strCache>
                <c:ptCount val="1"/>
                <c:pt idx="0">
                  <c:v>Prime iroda hozam (j.t.)</c:v>
                </c:pt>
              </c:strCache>
            </c:strRef>
          </c:tx>
          <c:spPr>
            <a:ln w="28575" cap="rnd">
              <a:solidFill>
                <a:srgbClr val="905699"/>
              </a:solidFill>
              <a:round/>
            </a:ln>
            <a:effectLst/>
          </c:spPr>
          <c:marker>
            <c:symbol val="none"/>
          </c:marker>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'32_ábra_chart'!$F$19:$T$19</c:f>
              <c:numCache>
                <c:formatCode>#,##0.00</c:formatCode>
                <c:ptCount val="15"/>
                <c:pt idx="0">
                  <c:v>5.75</c:v>
                </c:pt>
                <c:pt idx="1">
                  <c:v>6.75</c:v>
                </c:pt>
                <c:pt idx="2">
                  <c:v>8</c:v>
                </c:pt>
                <c:pt idx="3">
                  <c:v>7.5</c:v>
                </c:pt>
                <c:pt idx="4">
                  <c:v>7.25</c:v>
                </c:pt>
                <c:pt idx="5">
                  <c:v>7.5</c:v>
                </c:pt>
                <c:pt idx="6">
                  <c:v>7.5</c:v>
                </c:pt>
                <c:pt idx="7">
                  <c:v>7.25</c:v>
                </c:pt>
                <c:pt idx="8">
                  <c:v>7.25</c:v>
                </c:pt>
                <c:pt idx="9">
                  <c:v>6.75</c:v>
                </c:pt>
                <c:pt idx="10">
                  <c:v>6</c:v>
                </c:pt>
                <c:pt idx="11">
                  <c:v>5.75</c:v>
                </c:pt>
                <c:pt idx="12">
                  <c:v>5.5</c:v>
                </c:pt>
                <c:pt idx="13">
                  <c:v>5.25</c:v>
                </c:pt>
                <c:pt idx="14">
                  <c:v>5.75</c:v>
                </c:pt>
              </c:numCache>
            </c:numRef>
          </c:val>
          <c:smooth val="0"/>
          <c:extLst>
            <c:ext xmlns:c16="http://schemas.microsoft.com/office/drawing/2014/chart" uri="{C3380CC4-5D6E-409C-BE32-E72D297353CC}">
              <c16:uniqueId val="{00000006-D4C2-4402-BEBF-2D2184D64D86}"/>
            </c:ext>
          </c:extLst>
        </c:ser>
        <c:ser>
          <c:idx val="8"/>
          <c:order val="7"/>
          <c:tx>
            <c:strRef>
              <c:f>'32_ábra_chart'!$E$20</c:f>
              <c:strCache>
                <c:ptCount val="1"/>
                <c:pt idx="0">
                  <c:v>Prime ipar-logisztika hozam (j.t.)</c:v>
                </c:pt>
              </c:strCache>
            </c:strRef>
          </c:tx>
          <c:spPr>
            <a:ln w="28575" cap="rnd">
              <a:solidFill>
                <a:srgbClr val="A99A6F"/>
              </a:solidFill>
              <a:round/>
            </a:ln>
            <a:effectLst/>
          </c:spPr>
          <c:marker>
            <c:symbol val="none"/>
          </c:marker>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'32_ábra_chart'!$F$20:$T$20</c:f>
              <c:numCache>
                <c:formatCode>#,##0.00</c:formatCode>
                <c:ptCount val="15"/>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7.25</c:v>
                </c:pt>
              </c:numCache>
            </c:numRef>
          </c:val>
          <c:smooth val="0"/>
          <c:extLst>
            <c:ext xmlns:c16="http://schemas.microsoft.com/office/drawing/2014/chart" uri="{C3380CC4-5D6E-409C-BE32-E72D297353CC}">
              <c16:uniqueId val="{00000007-D4C2-4402-BEBF-2D2184D64D86}"/>
            </c:ext>
          </c:extLst>
        </c:ser>
        <c:ser>
          <c:idx val="9"/>
          <c:order val="8"/>
          <c:tx>
            <c:strRef>
              <c:f>'32_ábra_chart'!$E$21</c:f>
              <c:strCache>
                <c:ptCount val="1"/>
                <c:pt idx="0">
                  <c:v>Prime bevásárlóközpont hozam (j.t.)</c:v>
                </c:pt>
              </c:strCache>
            </c:strRef>
          </c:tx>
          <c:spPr>
            <a:ln w="28575" cap="rnd">
              <a:solidFill>
                <a:srgbClr val="69AAA3"/>
              </a:solidFill>
              <a:round/>
            </a:ln>
            <a:effectLst/>
          </c:spPr>
          <c:marker>
            <c:symbol val="none"/>
          </c:marker>
          <c:cat>
            <c:strRef>
              <c:f>'32_ábra_chart'!$F$12:$T$12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pt idx="13">
                  <c:v>2019</c:v>
                </c:pt>
                <c:pt idx="14">
                  <c:v>2020 I-II.</c:v>
                </c:pt>
              </c:strCache>
            </c:strRef>
          </c:cat>
          <c:val>
            <c:numRef>
              <c:f>'32_ábra_chart'!$F$21:$T$21</c:f>
              <c:numCache>
                <c:formatCode>#,##0.00</c:formatCode>
                <c:ptCount val="15"/>
                <c:pt idx="0">
                  <c:v>5.75</c:v>
                </c:pt>
                <c:pt idx="1">
                  <c:v>6.75</c:v>
                </c:pt>
                <c:pt idx="2">
                  <c:v>7.75</c:v>
                </c:pt>
                <c:pt idx="3">
                  <c:v>7</c:v>
                </c:pt>
                <c:pt idx="4">
                  <c:v>7</c:v>
                </c:pt>
                <c:pt idx="5">
                  <c:v>7</c:v>
                </c:pt>
                <c:pt idx="6">
                  <c:v>7</c:v>
                </c:pt>
                <c:pt idx="7">
                  <c:v>7</c:v>
                </c:pt>
                <c:pt idx="8">
                  <c:v>7</c:v>
                </c:pt>
                <c:pt idx="9">
                  <c:v>6.5</c:v>
                </c:pt>
                <c:pt idx="10">
                  <c:v>5.75</c:v>
                </c:pt>
                <c:pt idx="11">
                  <c:v>5.5</c:v>
                </c:pt>
                <c:pt idx="12">
                  <c:v>5.5</c:v>
                </c:pt>
                <c:pt idx="13">
                  <c:v>5.5</c:v>
                </c:pt>
                <c:pt idx="14">
                  <c:v>6.25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'32_ábra_chart'!$D$14</c:f>
              <c:strCache>
                <c:ptCount val="1"/>
                <c:pt idx="0">
                  <c:v>Office</c:v>
                </c:pt>
              </c:strCache>
            </c:strRef>
          </c:tx>
          <c:spPr>
            <a:solidFill>
              <a:srgbClr val="232157"/>
            </a:solidFill>
            <a:ln>
              <a:solidFill>
                <a:schemeClr val="tx1"/>
              </a:solidFill>
            </a:ln>
            <a:effectLst/>
          </c:spPr>
          <c:invertIfNegative val="0"/>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'32_ábra_chart'!$F$14:$T$14</c:f>
              <c:numCache>
                <c:formatCode>0</c:formatCode>
                <c:ptCount val="15"/>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357.40000000000003</c:v>
                </c:pt>
                <c:pt idx="13">
                  <c:v>825.02845306826976</c:v>
                </c:pt>
                <c:pt idx="14">
                  <c:v>400.33303419186933</c:v>
                </c:pt>
              </c:numCache>
            </c:numRef>
          </c:val>
          <c:extLst>
            <c:ext xmlns:c16="http://schemas.microsoft.com/office/drawing/2014/chart" uri="{C3380CC4-5D6E-409C-BE32-E72D297353CC}">
              <c16:uniqueId val="{00000000-E378-4534-AA91-CF87BD77C0DA}"/>
            </c:ext>
          </c:extLst>
        </c:ser>
        <c:ser>
          <c:idx val="0"/>
          <c:order val="1"/>
          <c:tx>
            <c:strRef>
              <c:f>'32_ábra_chart'!$D$13</c:f>
              <c:strCache>
                <c:ptCount val="1"/>
                <c:pt idx="0">
                  <c:v>Retail</c:v>
                </c:pt>
              </c:strCache>
            </c:strRef>
          </c:tx>
          <c:spPr>
            <a:solidFill>
              <a:srgbClr val="C00000"/>
            </a:solidFill>
            <a:ln>
              <a:solidFill>
                <a:schemeClr val="tx1"/>
              </a:solidFill>
            </a:ln>
            <a:effectLst/>
          </c:spPr>
          <c:invertIfNegative val="0"/>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'32_ábra_chart'!$F$13:$T$13</c:f>
              <c:numCache>
                <c:formatCode>0</c:formatCode>
                <c:ptCount val="15"/>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77.099999999999994</c:v>
                </c:pt>
                <c:pt idx="13">
                  <c:v>502.2</c:v>
                </c:pt>
                <c:pt idx="14">
                  <c:v>16.399999999999999</c:v>
                </c:pt>
              </c:numCache>
            </c:numRef>
          </c:val>
          <c:extLst>
            <c:ext xmlns:c16="http://schemas.microsoft.com/office/drawing/2014/chart" uri="{C3380CC4-5D6E-409C-BE32-E72D297353CC}">
              <c16:uniqueId val="{00000001-E378-4534-AA91-CF87BD77C0DA}"/>
            </c:ext>
          </c:extLst>
        </c:ser>
        <c:ser>
          <c:idx val="2"/>
          <c:order val="2"/>
          <c:tx>
            <c:strRef>
              <c:f>'32_ábra_chart'!$D$15</c:f>
              <c:strCache>
                <c:ptCount val="1"/>
                <c:pt idx="0">
                  <c:v>Industrial-logistics</c:v>
                </c:pt>
              </c:strCache>
            </c:strRef>
          </c:tx>
          <c:spPr>
            <a:solidFill>
              <a:srgbClr val="DA8E1B"/>
            </a:solidFill>
            <a:ln>
              <a:solidFill>
                <a:schemeClr val="tx1"/>
              </a:solidFill>
            </a:ln>
            <a:effectLst/>
          </c:spPr>
          <c:invertIfNegative val="0"/>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'32_ábra_chart'!$F$15:$T$15</c:f>
              <c:numCache>
                <c:formatCode>0</c:formatCode>
                <c:ptCount val="15"/>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65.2</c:v>
                </c:pt>
                <c:pt idx="13">
                  <c:v>142.69999999999999</c:v>
                </c:pt>
                <c:pt idx="14">
                  <c:v>3</c:v>
                </c:pt>
              </c:numCache>
            </c:numRef>
          </c:val>
          <c:extLst>
            <c:ext xmlns:c16="http://schemas.microsoft.com/office/drawing/2014/chart" uri="{C3380CC4-5D6E-409C-BE32-E72D297353CC}">
              <c16:uniqueId val="{00000002-E378-4534-AA91-CF87BD77C0DA}"/>
            </c:ext>
          </c:extLst>
        </c:ser>
        <c:ser>
          <c:idx val="3"/>
          <c:order val="3"/>
          <c:tx>
            <c:strRef>
              <c:f>'32_ábra_chart'!$D$16</c:f>
              <c:strCache>
                <c:ptCount val="1"/>
                <c:pt idx="0">
                  <c:v>Hotel</c:v>
                </c:pt>
              </c:strCache>
            </c:strRef>
          </c:tx>
          <c:spPr>
            <a:solidFill>
              <a:srgbClr val="8DA22D"/>
            </a:solidFill>
            <a:ln>
              <a:solidFill>
                <a:schemeClr val="tx1"/>
              </a:solidFill>
            </a:ln>
            <a:effectLst/>
          </c:spPr>
          <c:invertIfNegative val="0"/>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'32_ábra_chart'!$F$16:$T$16</c:f>
              <c:numCache>
                <c:formatCode>0</c:formatCode>
                <c:ptCount val="15"/>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96.8</c:v>
                </c:pt>
                <c:pt idx="13">
                  <c:v>240.9</c:v>
                </c:pt>
                <c:pt idx="14">
                  <c:v>66</c:v>
                </c:pt>
              </c:numCache>
            </c:numRef>
          </c:val>
          <c:extLst>
            <c:ext xmlns:c16="http://schemas.microsoft.com/office/drawing/2014/chart" uri="{C3380CC4-5D6E-409C-BE32-E72D297353CC}">
              <c16:uniqueId val="{00000003-E378-4534-AA91-CF87BD77C0DA}"/>
            </c:ext>
          </c:extLst>
        </c:ser>
        <c:ser>
          <c:idx val="4"/>
          <c:order val="4"/>
          <c:tx>
            <c:strRef>
              <c:f>'32_ábra_chart'!$D$17</c:f>
              <c:strCache>
                <c:ptCount val="1"/>
                <c:pt idx="0">
                  <c:v>Development land</c:v>
                </c:pt>
              </c:strCache>
            </c:strRef>
          </c:tx>
          <c:spPr>
            <a:solidFill>
              <a:srgbClr val="A8A8A8"/>
            </a:solidFill>
            <a:ln>
              <a:solidFill>
                <a:schemeClr val="tx1"/>
              </a:solidFill>
            </a:ln>
            <a:effectLst/>
          </c:spPr>
          <c:invertIfNegative val="0"/>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'32_ábra_chart'!$F$17:$T$17</c:f>
              <c:numCache>
                <c:formatCode>0</c:formatCode>
                <c:ptCount val="15"/>
                <c:pt idx="0">
                  <c:v>29.55</c:v>
                </c:pt>
                <c:pt idx="1">
                  <c:v>0</c:v>
                </c:pt>
                <c:pt idx="2">
                  <c:v>0</c:v>
                </c:pt>
                <c:pt idx="3">
                  <c:v>0</c:v>
                </c:pt>
                <c:pt idx="4">
                  <c:v>0</c:v>
                </c:pt>
                <c:pt idx="5">
                  <c:v>0</c:v>
                </c:pt>
                <c:pt idx="6">
                  <c:v>23.6</c:v>
                </c:pt>
                <c:pt idx="7">
                  <c:v>33</c:v>
                </c:pt>
                <c:pt idx="8">
                  <c:v>16.32</c:v>
                </c:pt>
                <c:pt idx="9">
                  <c:v>55.2</c:v>
                </c:pt>
                <c:pt idx="10">
                  <c:v>0</c:v>
                </c:pt>
                <c:pt idx="11">
                  <c:v>0</c:v>
                </c:pt>
                <c:pt idx="12">
                  <c:v>0</c:v>
                </c:pt>
                <c:pt idx="13">
                  <c:v>83.35</c:v>
                </c:pt>
                <c:pt idx="14">
                  <c:v>52</c:v>
                </c:pt>
              </c:numCache>
            </c:numRef>
          </c:val>
          <c:extLst>
            <c:ext xmlns:c16="http://schemas.microsoft.com/office/drawing/2014/chart" uri="{C3380CC4-5D6E-409C-BE32-E72D297353CC}">
              <c16:uniqueId val="{00000004-E378-4534-AA91-CF87BD77C0DA}"/>
            </c:ext>
          </c:extLst>
        </c:ser>
        <c:ser>
          <c:idx val="5"/>
          <c:order val="5"/>
          <c:tx>
            <c:strRef>
              <c:f>'32_ábra_chart'!$D$18</c:f>
              <c:strCache>
                <c:ptCount val="1"/>
                <c:pt idx="0">
                  <c:v>Other</c:v>
                </c:pt>
              </c:strCache>
            </c:strRef>
          </c:tx>
          <c:spPr>
            <a:solidFill>
              <a:srgbClr val="78A3D5"/>
            </a:solidFill>
            <a:ln>
              <a:solidFill>
                <a:schemeClr val="tx1"/>
              </a:solidFill>
            </a:ln>
            <a:effectLst/>
          </c:spPr>
          <c:invertIfNegative val="0"/>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'32_ábra_chart'!$F$18:$T$18</c:f>
              <c:numCache>
                <c:formatCode>0</c:formatCode>
                <c:ptCount val="15"/>
                <c:pt idx="0">
                  <c:v>21</c:v>
                </c:pt>
                <c:pt idx="1">
                  <c:v>0</c:v>
                </c:pt>
                <c:pt idx="2">
                  <c:v>13.2</c:v>
                </c:pt>
                <c:pt idx="3">
                  <c:v>0</c:v>
                </c:pt>
                <c:pt idx="4">
                  <c:v>0</c:v>
                </c:pt>
                <c:pt idx="5">
                  <c:v>0</c:v>
                </c:pt>
                <c:pt idx="6">
                  <c:v>0</c:v>
                </c:pt>
                <c:pt idx="7">
                  <c:v>0</c:v>
                </c:pt>
                <c:pt idx="8">
                  <c:v>9.5</c:v>
                </c:pt>
                <c:pt idx="9">
                  <c:v>31.4</c:v>
                </c:pt>
                <c:pt idx="10">
                  <c:v>11</c:v>
                </c:pt>
                <c:pt idx="11">
                  <c:v>0</c:v>
                </c:pt>
                <c:pt idx="12">
                  <c:v>24</c:v>
                </c:pt>
                <c:pt idx="13">
                  <c:v>24</c:v>
                </c:pt>
                <c:pt idx="14">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'32_ábra_chart'!$D$19</c:f>
              <c:strCache>
                <c:ptCount val="1"/>
                <c:pt idx="0">
                  <c:v>Prime office yield (rhs)</c:v>
                </c:pt>
              </c:strCache>
            </c:strRef>
          </c:tx>
          <c:spPr>
            <a:ln w="28575" cap="rnd">
              <a:solidFill>
                <a:srgbClr val="905699"/>
              </a:solidFill>
              <a:round/>
            </a:ln>
            <a:effectLst/>
          </c:spPr>
          <c:marker>
            <c:symbol val="none"/>
          </c:marker>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'32_ábra_chart'!$F$19:$T$19</c:f>
              <c:numCache>
                <c:formatCode>#,##0.00</c:formatCode>
                <c:ptCount val="15"/>
                <c:pt idx="0">
                  <c:v>5.75</c:v>
                </c:pt>
                <c:pt idx="1">
                  <c:v>6.75</c:v>
                </c:pt>
                <c:pt idx="2">
                  <c:v>8</c:v>
                </c:pt>
                <c:pt idx="3">
                  <c:v>7.5</c:v>
                </c:pt>
                <c:pt idx="4">
                  <c:v>7.25</c:v>
                </c:pt>
                <c:pt idx="5">
                  <c:v>7.5</c:v>
                </c:pt>
                <c:pt idx="6">
                  <c:v>7.5</c:v>
                </c:pt>
                <c:pt idx="7">
                  <c:v>7.25</c:v>
                </c:pt>
                <c:pt idx="8">
                  <c:v>7.25</c:v>
                </c:pt>
                <c:pt idx="9">
                  <c:v>6.75</c:v>
                </c:pt>
                <c:pt idx="10">
                  <c:v>6</c:v>
                </c:pt>
                <c:pt idx="11">
                  <c:v>5.75</c:v>
                </c:pt>
                <c:pt idx="12">
                  <c:v>5.5</c:v>
                </c:pt>
                <c:pt idx="13">
                  <c:v>5.25</c:v>
                </c:pt>
                <c:pt idx="14">
                  <c:v>5.75</c:v>
                </c:pt>
              </c:numCache>
            </c:numRef>
          </c:val>
          <c:smooth val="0"/>
          <c:extLst>
            <c:ext xmlns:c16="http://schemas.microsoft.com/office/drawing/2014/chart" uri="{C3380CC4-5D6E-409C-BE32-E72D297353CC}">
              <c16:uniqueId val="{00000006-E378-4534-AA91-CF87BD77C0DA}"/>
            </c:ext>
          </c:extLst>
        </c:ser>
        <c:ser>
          <c:idx val="8"/>
          <c:order val="7"/>
          <c:tx>
            <c:strRef>
              <c:f>'32_ábra_chart'!$D$20</c:f>
              <c:strCache>
                <c:ptCount val="1"/>
                <c:pt idx="0">
                  <c:v>Prime industrial yield (rhs)</c:v>
                </c:pt>
              </c:strCache>
            </c:strRef>
          </c:tx>
          <c:spPr>
            <a:ln w="28575" cap="rnd">
              <a:solidFill>
                <a:srgbClr val="A99A6F"/>
              </a:solidFill>
              <a:round/>
            </a:ln>
            <a:effectLst/>
          </c:spPr>
          <c:marker>
            <c:symbol val="none"/>
          </c:marker>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'32_ábra_chart'!$F$20:$T$20</c:f>
              <c:numCache>
                <c:formatCode>#,##0.00</c:formatCode>
                <c:ptCount val="15"/>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7.25</c:v>
                </c:pt>
              </c:numCache>
            </c:numRef>
          </c:val>
          <c:smooth val="0"/>
          <c:extLst>
            <c:ext xmlns:c16="http://schemas.microsoft.com/office/drawing/2014/chart" uri="{C3380CC4-5D6E-409C-BE32-E72D297353CC}">
              <c16:uniqueId val="{00000007-E378-4534-AA91-CF87BD77C0DA}"/>
            </c:ext>
          </c:extLst>
        </c:ser>
        <c:ser>
          <c:idx val="9"/>
          <c:order val="8"/>
          <c:tx>
            <c:strRef>
              <c:f>'32_ábra_chart'!$D$21</c:f>
              <c:strCache>
                <c:ptCount val="1"/>
                <c:pt idx="0">
                  <c:v>Prime shopping centre yield (rhs)</c:v>
                </c:pt>
              </c:strCache>
            </c:strRef>
          </c:tx>
          <c:spPr>
            <a:ln w="28575" cap="rnd">
              <a:solidFill>
                <a:srgbClr val="69AAA3"/>
              </a:solidFill>
              <a:round/>
            </a:ln>
            <a:effectLst/>
          </c:spPr>
          <c:marker>
            <c:symbol val="none"/>
          </c:marker>
          <c:cat>
            <c:strRef>
              <c:f>'32_ábra_chart'!$F$11:$T$11</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pt idx="13">
                  <c:v>2019</c:v>
                </c:pt>
                <c:pt idx="14">
                  <c:v>2020 H1</c:v>
                </c:pt>
              </c:strCache>
            </c:strRef>
          </c:cat>
          <c:val>
            <c:numRef>
              <c:f>'32_ábra_chart'!$F$21:$T$21</c:f>
              <c:numCache>
                <c:formatCode>#,##0.00</c:formatCode>
                <c:ptCount val="15"/>
                <c:pt idx="0">
                  <c:v>5.75</c:v>
                </c:pt>
                <c:pt idx="1">
                  <c:v>6.75</c:v>
                </c:pt>
                <c:pt idx="2">
                  <c:v>7.75</c:v>
                </c:pt>
                <c:pt idx="3">
                  <c:v>7</c:v>
                </c:pt>
                <c:pt idx="4">
                  <c:v>7</c:v>
                </c:pt>
                <c:pt idx="5">
                  <c:v>7</c:v>
                </c:pt>
                <c:pt idx="6">
                  <c:v>7</c:v>
                </c:pt>
                <c:pt idx="7">
                  <c:v>7</c:v>
                </c:pt>
                <c:pt idx="8">
                  <c:v>7</c:v>
                </c:pt>
                <c:pt idx="9">
                  <c:v>6.5</c:v>
                </c:pt>
                <c:pt idx="10">
                  <c:v>5.75</c:v>
                </c:pt>
                <c:pt idx="11">
                  <c:v>5.5</c:v>
                </c:pt>
                <c:pt idx="12">
                  <c:v>5.5</c:v>
                </c:pt>
                <c:pt idx="13">
                  <c:v>5.5</c:v>
                </c:pt>
                <c:pt idx="14">
                  <c:v>6.25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'33_ábra_chart'!$E$19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'33_ábra_chart'!$F$17:$S$17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strCache>
            </c:strRef>
          </c:cat>
          <c:val>
            <c:numRef>
              <c:f>'33_ábra_chart'!$F$19:$S$19</c:f>
              <c:numCache>
                <c:formatCode>#,##0.00</c:formatCode>
                <c:ptCount val="14"/>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pt idx="13">
                  <c:v>6.1136261666666663</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'33_ábra_chart'!$E$18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'33_ábra_chart'!$F$17:$S$17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strCache>
            </c:strRef>
          </c:cat>
          <c:val>
            <c:numRef>
              <c:f>'33_ábra_chart'!$F$18:$S$18</c:f>
              <c:numCache>
                <c:formatCode>#,##0.00</c:formatCode>
                <c:ptCount val="14"/>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pt idx="13">
                  <c:v>3.5636363636363639</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'33_ábra_chart'!$D$19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'33_ábra_chart'!$F$16:$S$16</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strCache>
            </c:strRef>
          </c:cat>
          <c:val>
            <c:numRef>
              <c:f>'33_ábra_chart'!$F$19:$S$19</c:f>
              <c:numCache>
                <c:formatCode>#,##0.00</c:formatCode>
                <c:ptCount val="14"/>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pt idx="13">
                  <c:v>6.1136261666666663</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'33_ábra_chart'!$D$18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'33_ábra_chart'!$F$16:$S$16</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strCache>
            </c:strRef>
          </c:cat>
          <c:val>
            <c:numRef>
              <c:f>'33_ábra_chart'!$F$18:$S$18</c:f>
              <c:numCache>
                <c:formatCode>#,##0.00</c:formatCode>
                <c:ptCount val="14"/>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pt idx="13">
                  <c:v>3.5636363636363639</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3888888888888891"/>
          <c:w val="0.95112583333333334"/>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'34_ábra_chart'!$E$13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'34_ábra_chart'!$F$13:$J$13</c:f>
              <c:numCache>
                <c:formatCode>#,##0</c:formatCode>
                <c:ptCount val="5"/>
                <c:pt idx="0">
                  <c:v>32.080231725168964</c:v>
                </c:pt>
                <c:pt idx="1">
                  <c:v>41.375082685157729</c:v>
                </c:pt>
                <c:pt idx="2">
                  <c:v>65.112699285321611</c:v>
                </c:pt>
                <c:pt idx="3">
                  <c:v>74.713703199807043</c:v>
                </c:pt>
                <c:pt idx="4">
                  <c:v>61.058743524154849</c:v>
                </c:pt>
              </c:numCache>
            </c:numRef>
          </c:val>
          <c:extLst>
            <c:ext xmlns:c16="http://schemas.microsoft.com/office/drawing/2014/chart" uri="{C3380CC4-5D6E-409C-BE32-E72D297353CC}">
              <c16:uniqueId val="{00000000-C5C0-4AFF-8FCD-28B613147615}"/>
            </c:ext>
          </c:extLst>
        </c:ser>
        <c:ser>
          <c:idx val="2"/>
          <c:order val="1"/>
          <c:tx>
            <c:strRef>
              <c:f>'34_ábra_chart'!$E$14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5-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'34_ábra_chart'!$F$14:$J$14</c:f>
              <c:numCache>
                <c:formatCode>#,##0</c:formatCode>
                <c:ptCount val="5"/>
                <c:pt idx="0">
                  <c:v>0</c:v>
                </c:pt>
                <c:pt idx="1">
                  <c:v>15.681667845167762</c:v>
                </c:pt>
                <c:pt idx="2">
                  <c:v>13.963716327652559</c:v>
                </c:pt>
                <c:pt idx="3">
                  <c:v>2.6400048861539158</c:v>
                </c:pt>
                <c:pt idx="4">
                  <c:v>0</c:v>
                </c:pt>
              </c:numCache>
            </c:numRef>
          </c:val>
          <c:extLst>
            <c:ext xmlns:c16="http://schemas.microsoft.com/office/drawing/2014/chart" uri="{C3380CC4-5D6E-409C-BE32-E72D297353CC}">
              <c16:uniqueId val="{00000003-C5C0-4AFF-8FCD-28B613147615}"/>
            </c:ext>
          </c:extLst>
        </c:ser>
        <c:ser>
          <c:idx val="3"/>
          <c:order val="2"/>
          <c:tx>
            <c:strRef>
              <c:f>'34_ábra_chart'!$E$15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3-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'34_ábra_chart'!$F$15:$J$15</c:f>
              <c:numCache>
                <c:formatCode>#,##0</c:formatCode>
                <c:ptCount val="5"/>
                <c:pt idx="0">
                  <c:v>7.8051515245896539</c:v>
                </c:pt>
                <c:pt idx="1">
                  <c:v>11.83196094979585</c:v>
                </c:pt>
                <c:pt idx="2">
                  <c:v>1.1929631665750413</c:v>
                </c:pt>
                <c:pt idx="3">
                  <c:v>1.0092518679359241</c:v>
                </c:pt>
                <c:pt idx="4">
                  <c:v>0</c:v>
                </c:pt>
              </c:numCache>
            </c:numRef>
          </c:val>
          <c:extLst>
            <c:ext xmlns:c16="http://schemas.microsoft.com/office/drawing/2014/chart" uri="{C3380CC4-5D6E-409C-BE32-E72D297353CC}">
              <c16:uniqueId val="{00000005-C5C0-4AFF-8FCD-28B613147615}"/>
            </c:ext>
          </c:extLst>
        </c:ser>
        <c:ser>
          <c:idx val="7"/>
          <c:order val="3"/>
          <c:tx>
            <c:strRef>
              <c:f>'34_ábra_chart'!$E$19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'34_ábra_chart'!$F$19:$J$19</c:f>
              <c:numCache>
                <c:formatCode>#,##0</c:formatCode>
                <c:ptCount val="5"/>
                <c:pt idx="0">
                  <c:v>17.441679384557883</c:v>
                </c:pt>
                <c:pt idx="1">
                  <c:v>9.5230492005200595</c:v>
                </c:pt>
                <c:pt idx="2">
                  <c:v>7.2017592083562416</c:v>
                </c:pt>
                <c:pt idx="3">
                  <c:v>0.8250015269230988</c:v>
                </c:pt>
                <c:pt idx="4">
                  <c:v>0</c:v>
                </c:pt>
              </c:numCache>
            </c:numRef>
          </c:val>
          <c:extLst>
            <c:ext xmlns:c16="http://schemas.microsoft.com/office/drawing/2014/chart" uri="{C3380CC4-5D6E-409C-BE32-E72D297353CC}">
              <c16:uniqueId val="{00000007-C5C0-4AFF-8FCD-28B613147615}"/>
            </c:ext>
          </c:extLst>
        </c:ser>
        <c:ser>
          <c:idx val="4"/>
          <c:order val="4"/>
          <c:tx>
            <c:strRef>
              <c:f>'34_ábra_chart'!$E$16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'34_ábra_chart'!$F$16:$J$16</c:f>
              <c:numCache>
                <c:formatCode>#,##0</c:formatCode>
                <c:ptCount val="5"/>
                <c:pt idx="0">
                  <c:v>12.209175569190519</c:v>
                </c:pt>
                <c:pt idx="1">
                  <c:v>6.4893592755639693</c:v>
                </c:pt>
                <c:pt idx="2">
                  <c:v>4.5684442001099512</c:v>
                </c:pt>
                <c:pt idx="3">
                  <c:v>3.9600073292308737</c:v>
                </c:pt>
                <c:pt idx="4">
                  <c:v>28.564360051049743</c:v>
                </c:pt>
              </c:numCache>
            </c:numRef>
          </c:val>
          <c:extLst>
            <c:ext xmlns:c16="http://schemas.microsoft.com/office/drawing/2014/chart" uri="{C3380CC4-5D6E-409C-BE32-E72D297353CC}">
              <c16:uniqueId val="{00000008-C5C0-4AFF-8FCD-28B613147615}"/>
            </c:ext>
          </c:extLst>
        </c:ser>
        <c:ser>
          <c:idx val="5"/>
          <c:order val="5"/>
          <c:tx>
            <c:strRef>
              <c:f>'34_ábra_chart'!$E$17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'34_ábra_chart'!$F$17:$J$17</c:f>
              <c:numCache>
                <c:formatCode>#,##0</c:formatCode>
                <c:ptCount val="5"/>
                <c:pt idx="0">
                  <c:v>0</c:v>
                </c:pt>
                <c:pt idx="1">
                  <c:v>5.6254419379119991</c:v>
                </c:pt>
                <c:pt idx="2">
                  <c:v>0</c:v>
                </c:pt>
                <c:pt idx="3">
                  <c:v>1.5345028400769634</c:v>
                </c:pt>
                <c:pt idx="4">
                  <c:v>0</c:v>
                </c:pt>
              </c:numCache>
            </c:numRef>
          </c:val>
          <c:extLst>
            <c:ext xmlns:c16="http://schemas.microsoft.com/office/drawing/2014/chart" uri="{C3380CC4-5D6E-409C-BE32-E72D297353CC}">
              <c16:uniqueId val="{0000000C-C5C0-4AFF-8FCD-28B613147615}"/>
            </c:ext>
          </c:extLst>
        </c:ser>
        <c:ser>
          <c:idx val="6"/>
          <c:order val="6"/>
          <c:tx>
            <c:strRef>
              <c:f>'34_ábra_chart'!$E$18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6-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'34_ábra_chart'!$F$18:$J$18</c:f>
              <c:numCache>
                <c:formatCode>#,##0</c:formatCode>
                <c:ptCount val="5"/>
                <c:pt idx="0">
                  <c:v>1.6102407574672191</c:v>
                </c:pt>
                <c:pt idx="1">
                  <c:v>4.881845760817499</c:v>
                </c:pt>
                <c:pt idx="2">
                  <c:v>0.15393073117097306</c:v>
                </c:pt>
                <c:pt idx="3">
                  <c:v>0</c:v>
                </c:pt>
                <c:pt idx="4">
                  <c:v>0</c:v>
                </c:pt>
              </c:numCache>
            </c:numRef>
          </c:val>
          <c:extLst>
            <c:ext xmlns:c16="http://schemas.microsoft.com/office/drawing/2014/chart" uri="{C3380CC4-5D6E-409C-BE32-E72D297353CC}">
              <c16:uniqueId val="{00000010-C5C0-4AFF-8FCD-28B613147615}"/>
            </c:ext>
          </c:extLst>
        </c:ser>
        <c:ser>
          <c:idx val="8"/>
          <c:order val="7"/>
          <c:tx>
            <c:strRef>
              <c:f>'34_ábra_chart'!$E$20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'34_ábra_chart'!$F$20:$J$20</c:f>
              <c:numCache>
                <c:formatCode>#,##0</c:formatCode>
                <c:ptCount val="5"/>
                <c:pt idx="0">
                  <c:v>14.931323387423307</c:v>
                </c:pt>
                <c:pt idx="1">
                  <c:v>3.5640154193563096</c:v>
                </c:pt>
                <c:pt idx="2">
                  <c:v>2.836723474436504</c:v>
                </c:pt>
                <c:pt idx="3">
                  <c:v>3.6850068202565076</c:v>
                </c:pt>
                <c:pt idx="4">
                  <c:v>0</c:v>
                </c:pt>
              </c:numCache>
            </c:numRef>
          </c:val>
          <c:extLst>
            <c:ext xmlns:c16="http://schemas.microsoft.com/office/drawing/2014/chart" uri="{C3380CC4-5D6E-409C-BE32-E72D297353CC}">
              <c16:uniqueId val="{00000011-C5C0-4AFF-8FCD-28B613147615}"/>
            </c:ext>
          </c:extLst>
        </c:ser>
        <c:ser>
          <c:idx val="9"/>
          <c:order val="8"/>
          <c:tx>
            <c:strRef>
              <c:f>'34_ábra_chart'!$E$21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13-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0-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2-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'34_ábra_chart'!$F$21:$J$21</c:f>
              <c:numCache>
                <c:formatCode>#,##0</c:formatCode>
                <c:ptCount val="5"/>
                <c:pt idx="0">
                  <c:v>7.0389634659108609</c:v>
                </c:pt>
                <c:pt idx="1">
                  <c:v>0</c:v>
                </c:pt>
                <c:pt idx="2">
                  <c:v>0</c:v>
                </c:pt>
                <c:pt idx="3">
                  <c:v>0</c:v>
                </c:pt>
                <c:pt idx="4">
                  <c:v>0</c:v>
                </c:pt>
              </c:numCache>
            </c:numRef>
          </c:val>
          <c:extLst>
            <c:ext xmlns:c16="http://schemas.microsoft.com/office/drawing/2014/chart" uri="{C3380CC4-5D6E-409C-BE32-E72D297353CC}">
              <c16:uniqueId val="{00000015-C5C0-4AFF-8FCD-28B613147615}"/>
            </c:ext>
          </c:extLst>
        </c:ser>
        <c:ser>
          <c:idx val="10"/>
          <c:order val="9"/>
          <c:tx>
            <c:strRef>
              <c:f>'34_ábra_chart'!$E$22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'34_ábra_chart'!$F$12:$J$12</c:f>
              <c:strCache>
                <c:ptCount val="5"/>
                <c:pt idx="0">
                  <c:v>2016</c:v>
                </c:pt>
                <c:pt idx="1">
                  <c:v>2017</c:v>
                </c:pt>
                <c:pt idx="2">
                  <c:v>2018</c:v>
                </c:pt>
                <c:pt idx="3">
                  <c:v>2019</c:v>
                </c:pt>
                <c:pt idx="4">
                  <c:v>2020 I-II.</c:v>
                </c:pt>
              </c:strCache>
            </c:strRef>
          </c:cat>
          <c:val>
            <c:numRef>
              <c:f>'34_ábra_chart'!$F$22:$J$22</c:f>
              <c:numCache>
                <c:formatCode>#,##0</c:formatCode>
                <c:ptCount val="5"/>
                <c:pt idx="0">
                  <c:v>6.8832341856915935</c:v>
                </c:pt>
                <c:pt idx="1">
                  <c:v>1.0275769257088112</c:v>
                </c:pt>
                <c:pt idx="2">
                  <c:v>4.9697636063771311</c:v>
                </c:pt>
                <c:pt idx="3">
                  <c:v>11.632521529615692</c:v>
                </c:pt>
                <c:pt idx="4">
                  <c:v>10.376896424795415</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'34_ábra_chart'!$F$12:$I$12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'34_ábra_chart'!$D$13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'34_ábra_chart'!$F$13:$J$13</c:f>
              <c:numCache>
                <c:formatCode>#,##0</c:formatCode>
                <c:ptCount val="5"/>
                <c:pt idx="0">
                  <c:v>32.080231725168964</c:v>
                </c:pt>
                <c:pt idx="1">
                  <c:v>41.375082685157729</c:v>
                </c:pt>
                <c:pt idx="2">
                  <c:v>65.112699285321611</c:v>
                </c:pt>
                <c:pt idx="3">
                  <c:v>74.713703199807043</c:v>
                </c:pt>
                <c:pt idx="4">
                  <c:v>61.058743524154849</c:v>
                </c:pt>
              </c:numCache>
            </c:numRef>
          </c:val>
          <c:extLst>
            <c:ext xmlns:c16="http://schemas.microsoft.com/office/drawing/2014/chart" uri="{C3380CC4-5D6E-409C-BE32-E72D297353CC}">
              <c16:uniqueId val="{00000000-3A89-4EA3-AD56-7E22EC45F89A}"/>
            </c:ext>
          </c:extLst>
        </c:ser>
        <c:ser>
          <c:idx val="2"/>
          <c:order val="1"/>
          <c:tx>
            <c:strRef>
              <c:f>'34_ábra_chart'!$D$14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'34_ábra_chart'!$F$14:$J$14</c:f>
              <c:numCache>
                <c:formatCode>#,##0</c:formatCode>
                <c:ptCount val="5"/>
                <c:pt idx="0">
                  <c:v>0</c:v>
                </c:pt>
                <c:pt idx="1">
                  <c:v>15.681667845167762</c:v>
                </c:pt>
                <c:pt idx="2">
                  <c:v>13.963716327652559</c:v>
                </c:pt>
                <c:pt idx="3">
                  <c:v>2.6400048861539158</c:v>
                </c:pt>
                <c:pt idx="4">
                  <c:v>0</c:v>
                </c:pt>
              </c:numCache>
            </c:numRef>
          </c:val>
          <c:extLst>
            <c:ext xmlns:c16="http://schemas.microsoft.com/office/drawing/2014/chart" uri="{C3380CC4-5D6E-409C-BE32-E72D297353CC}">
              <c16:uniqueId val="{00000003-3A89-4EA3-AD56-7E22EC45F89A}"/>
            </c:ext>
          </c:extLst>
        </c:ser>
        <c:ser>
          <c:idx val="3"/>
          <c:order val="2"/>
          <c:tx>
            <c:strRef>
              <c:f>'34_ábra_chart'!$D$15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'34_ábra_chart'!$F$15:$J$15</c:f>
              <c:numCache>
                <c:formatCode>#,##0</c:formatCode>
                <c:ptCount val="5"/>
                <c:pt idx="0">
                  <c:v>7.8051515245896539</c:v>
                </c:pt>
                <c:pt idx="1">
                  <c:v>11.83196094979585</c:v>
                </c:pt>
                <c:pt idx="2">
                  <c:v>1.1929631665750413</c:v>
                </c:pt>
                <c:pt idx="3">
                  <c:v>1.0092518679359241</c:v>
                </c:pt>
                <c:pt idx="4">
                  <c:v>0</c:v>
                </c:pt>
              </c:numCache>
            </c:numRef>
          </c:val>
          <c:extLst>
            <c:ext xmlns:c16="http://schemas.microsoft.com/office/drawing/2014/chart" uri="{C3380CC4-5D6E-409C-BE32-E72D297353CC}">
              <c16:uniqueId val="{00000005-3A89-4EA3-AD56-7E22EC45F89A}"/>
            </c:ext>
          </c:extLst>
        </c:ser>
        <c:ser>
          <c:idx val="7"/>
          <c:order val="3"/>
          <c:tx>
            <c:strRef>
              <c:f>'34_ábra_chart'!$D$19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'34_ábra_chart'!$F$19:$J$19</c:f>
              <c:numCache>
                <c:formatCode>#,##0</c:formatCode>
                <c:ptCount val="5"/>
                <c:pt idx="0">
                  <c:v>17.441679384557883</c:v>
                </c:pt>
                <c:pt idx="1">
                  <c:v>9.5230492005200595</c:v>
                </c:pt>
                <c:pt idx="2">
                  <c:v>7.2017592083562416</c:v>
                </c:pt>
                <c:pt idx="3">
                  <c:v>0.8250015269230988</c:v>
                </c:pt>
                <c:pt idx="4">
                  <c:v>0</c:v>
                </c:pt>
              </c:numCache>
            </c:numRef>
          </c:val>
          <c:extLst>
            <c:ext xmlns:c16="http://schemas.microsoft.com/office/drawing/2014/chart" uri="{C3380CC4-5D6E-409C-BE32-E72D297353CC}">
              <c16:uniqueId val="{00000007-3A89-4EA3-AD56-7E22EC45F89A}"/>
            </c:ext>
          </c:extLst>
        </c:ser>
        <c:ser>
          <c:idx val="4"/>
          <c:order val="4"/>
          <c:tx>
            <c:strRef>
              <c:f>'34_ábra_chart'!$D$16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'34_ábra_chart'!$F$16:$J$16</c:f>
              <c:numCache>
                <c:formatCode>#,##0</c:formatCode>
                <c:ptCount val="5"/>
                <c:pt idx="0">
                  <c:v>12.209175569190519</c:v>
                </c:pt>
                <c:pt idx="1">
                  <c:v>6.4893592755639693</c:v>
                </c:pt>
                <c:pt idx="2">
                  <c:v>4.5684442001099512</c:v>
                </c:pt>
                <c:pt idx="3">
                  <c:v>3.9600073292308737</c:v>
                </c:pt>
                <c:pt idx="4">
                  <c:v>28.564360051049743</c:v>
                </c:pt>
              </c:numCache>
            </c:numRef>
          </c:val>
          <c:extLst>
            <c:ext xmlns:c16="http://schemas.microsoft.com/office/drawing/2014/chart" uri="{C3380CC4-5D6E-409C-BE32-E72D297353CC}">
              <c16:uniqueId val="{00000008-3A89-4EA3-AD56-7E22EC45F89A}"/>
            </c:ext>
          </c:extLst>
        </c:ser>
        <c:ser>
          <c:idx val="5"/>
          <c:order val="5"/>
          <c:tx>
            <c:strRef>
              <c:f>'34_ábra_chart'!$D$17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4-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'34_ábra_chart'!$F$17:$J$17</c:f>
              <c:numCache>
                <c:formatCode>#,##0</c:formatCode>
                <c:ptCount val="5"/>
                <c:pt idx="0">
                  <c:v>0</c:v>
                </c:pt>
                <c:pt idx="1">
                  <c:v>5.6254419379119991</c:v>
                </c:pt>
                <c:pt idx="2">
                  <c:v>0</c:v>
                </c:pt>
                <c:pt idx="3">
                  <c:v>1.5345028400769634</c:v>
                </c:pt>
                <c:pt idx="4">
                  <c:v>0</c:v>
                </c:pt>
              </c:numCache>
            </c:numRef>
          </c:val>
          <c:extLst>
            <c:ext xmlns:c16="http://schemas.microsoft.com/office/drawing/2014/chart" uri="{C3380CC4-5D6E-409C-BE32-E72D297353CC}">
              <c16:uniqueId val="{0000000C-3A89-4EA3-AD56-7E22EC45F89A}"/>
            </c:ext>
          </c:extLst>
        </c:ser>
        <c:ser>
          <c:idx val="6"/>
          <c:order val="6"/>
          <c:tx>
            <c:strRef>
              <c:f>'34_ábra_chart'!$D$18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3-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'34_ábra_chart'!$F$18:$J$18</c:f>
              <c:numCache>
                <c:formatCode>#,##0</c:formatCode>
                <c:ptCount val="5"/>
                <c:pt idx="0">
                  <c:v>1.6102407574672191</c:v>
                </c:pt>
                <c:pt idx="1">
                  <c:v>4.881845760817499</c:v>
                </c:pt>
                <c:pt idx="2">
                  <c:v>0.15393073117097306</c:v>
                </c:pt>
                <c:pt idx="3">
                  <c:v>0</c:v>
                </c:pt>
                <c:pt idx="4">
                  <c:v>0</c:v>
                </c:pt>
              </c:numCache>
            </c:numRef>
          </c:val>
          <c:extLst>
            <c:ext xmlns:c16="http://schemas.microsoft.com/office/drawing/2014/chart" uri="{C3380CC4-5D6E-409C-BE32-E72D297353CC}">
              <c16:uniqueId val="{00000010-3A89-4EA3-AD56-7E22EC45F89A}"/>
            </c:ext>
          </c:extLst>
        </c:ser>
        <c:ser>
          <c:idx val="8"/>
          <c:order val="7"/>
          <c:tx>
            <c:strRef>
              <c:f>'34_ábra_chart'!$D$20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'34_ábra_chart'!$F$20:$J$20</c:f>
              <c:numCache>
                <c:formatCode>#,##0</c:formatCode>
                <c:ptCount val="5"/>
                <c:pt idx="0">
                  <c:v>14.931323387423307</c:v>
                </c:pt>
                <c:pt idx="1">
                  <c:v>3.5640154193563096</c:v>
                </c:pt>
                <c:pt idx="2">
                  <c:v>2.836723474436504</c:v>
                </c:pt>
                <c:pt idx="3">
                  <c:v>3.6850068202565076</c:v>
                </c:pt>
                <c:pt idx="4">
                  <c:v>0</c:v>
                </c:pt>
              </c:numCache>
            </c:numRef>
          </c:val>
          <c:extLst>
            <c:ext xmlns:c16="http://schemas.microsoft.com/office/drawing/2014/chart" uri="{C3380CC4-5D6E-409C-BE32-E72D297353CC}">
              <c16:uniqueId val="{00000011-3A89-4EA3-AD56-7E22EC45F89A}"/>
            </c:ext>
          </c:extLst>
        </c:ser>
        <c:ser>
          <c:idx val="9"/>
          <c:order val="8"/>
          <c:tx>
            <c:strRef>
              <c:f>'34_ábra_chart'!$D$21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'34_ábra_chart'!$F$21:$J$21</c:f>
              <c:numCache>
                <c:formatCode>#,##0</c:formatCode>
                <c:ptCount val="5"/>
                <c:pt idx="0">
                  <c:v>7.0389634659108609</c:v>
                </c:pt>
                <c:pt idx="1">
                  <c:v>0</c:v>
                </c:pt>
                <c:pt idx="2">
                  <c:v>0</c:v>
                </c:pt>
                <c:pt idx="3">
                  <c:v>0</c:v>
                </c:pt>
                <c:pt idx="4">
                  <c:v>0</c:v>
                </c:pt>
              </c:numCache>
            </c:numRef>
          </c:val>
          <c:extLst>
            <c:ext xmlns:c16="http://schemas.microsoft.com/office/drawing/2014/chart" uri="{C3380CC4-5D6E-409C-BE32-E72D297353CC}">
              <c16:uniqueId val="{00000015-3A89-4EA3-AD56-7E22EC45F89A}"/>
            </c:ext>
          </c:extLst>
        </c:ser>
        <c:ser>
          <c:idx val="10"/>
          <c:order val="9"/>
          <c:tx>
            <c:strRef>
              <c:f>'34_ábra_chart'!$D$22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'34_ábra_chart'!$F$11:$J$11</c:f>
              <c:strCache>
                <c:ptCount val="5"/>
                <c:pt idx="0">
                  <c:v>2016</c:v>
                </c:pt>
                <c:pt idx="1">
                  <c:v>2017</c:v>
                </c:pt>
                <c:pt idx="2">
                  <c:v>2018</c:v>
                </c:pt>
                <c:pt idx="3">
                  <c:v>2019</c:v>
                </c:pt>
                <c:pt idx="4">
                  <c:v>2020 H1</c:v>
                </c:pt>
              </c:strCache>
            </c:strRef>
          </c:cat>
          <c:val>
            <c:numRef>
              <c:f>'34_ábra_chart'!$F$22:$J$22</c:f>
              <c:numCache>
                <c:formatCode>#,##0</c:formatCode>
                <c:ptCount val="5"/>
                <c:pt idx="0">
                  <c:v>6.8832341856915935</c:v>
                </c:pt>
                <c:pt idx="1">
                  <c:v>1.0275769257088112</c:v>
                </c:pt>
                <c:pt idx="2">
                  <c:v>4.9697636063771311</c:v>
                </c:pt>
                <c:pt idx="3">
                  <c:v>11.632521529615692</c:v>
                </c:pt>
                <c:pt idx="4">
                  <c:v>10.376896424795415</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'34_ábra_chart'!$F$11:$I$11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3540137377076E-2"/>
          <c:w val="0.82556736111111106"/>
          <c:h val="0.57923700592251337"/>
        </c:manualLayout>
      </c:layout>
      <c:barChart>
        <c:barDir val="col"/>
        <c:grouping val="stacked"/>
        <c:varyColors val="0"/>
        <c:ser>
          <c:idx val="0"/>
          <c:order val="0"/>
          <c:tx>
            <c:strRef>
              <c:f>'35_ábra_chart'!$E$14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'35_ábra_chart'!$F$14:$J$14</c:f>
              <c:numCache>
                <c:formatCode>#,##0</c:formatCode>
                <c:ptCount val="5"/>
                <c:pt idx="0">
                  <c:v>0.62777852115530086</c:v>
                </c:pt>
                <c:pt idx="1">
                  <c:v>4.6554595013799869</c:v>
                </c:pt>
                <c:pt idx="2">
                  <c:v>11.478834524463991</c:v>
                </c:pt>
                <c:pt idx="3">
                  <c:v>32.532560211667523</c:v>
                </c:pt>
                <c:pt idx="4">
                  <c:v>47.793232637498598</c:v>
                </c:pt>
              </c:numCache>
            </c:numRef>
          </c:val>
          <c:extLst>
            <c:ext xmlns:c16="http://schemas.microsoft.com/office/drawing/2014/chart" uri="{C3380CC4-5D6E-409C-BE32-E72D297353CC}">
              <c16:uniqueId val="{00000000-819E-4B81-9C21-5A62D929A860}"/>
            </c:ext>
          </c:extLst>
        </c:ser>
        <c:ser>
          <c:idx val="7"/>
          <c:order val="1"/>
          <c:tx>
            <c:strRef>
              <c:f>'35_ábra_chart'!$E$15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'35_ábra_chart'!$F$15:$J$15</c:f>
              <c:numCache>
                <c:formatCode>#,##0</c:formatCode>
                <c:ptCount val="5"/>
                <c:pt idx="0">
                  <c:v>58.521513742097142</c:v>
                </c:pt>
                <c:pt idx="1">
                  <c:v>47.492643872174455</c:v>
                </c:pt>
                <c:pt idx="2">
                  <c:v>29.367784496976356</c:v>
                </c:pt>
                <c:pt idx="3">
                  <c:v>13.081774211910602</c:v>
                </c:pt>
                <c:pt idx="4">
                  <c:v>20.75379284959083</c:v>
                </c:pt>
              </c:numCache>
            </c:numRef>
          </c:val>
          <c:extLst>
            <c:ext xmlns:c16="http://schemas.microsoft.com/office/drawing/2014/chart" uri="{C3380CC4-5D6E-409C-BE32-E72D297353CC}">
              <c16:uniqueId val="{00000001-9774-49B9-A167-438173E1314B}"/>
            </c:ext>
          </c:extLst>
        </c:ser>
        <c:ser>
          <c:idx val="1"/>
          <c:order val="2"/>
          <c:tx>
            <c:strRef>
              <c:f>'35_ábra_chart'!$E$16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'35_ábra_chart'!$F$16:$J$16</c:f>
              <c:numCache>
                <c:formatCode>#,##0</c:formatCode>
                <c:ptCount val="5"/>
                <c:pt idx="0">
                  <c:v>23.033725527838968</c:v>
                </c:pt>
                <c:pt idx="1">
                  <c:v>28.512123354850484</c:v>
                </c:pt>
                <c:pt idx="2">
                  <c:v>39.263331500824627</c:v>
                </c:pt>
                <c:pt idx="3">
                  <c:v>15.352093332600337</c:v>
                </c:pt>
                <c:pt idx="4">
                  <c:v>8.3684648587059804</c:v>
                </c:pt>
              </c:numCache>
            </c:numRef>
          </c:val>
          <c:extLst>
            <c:ext xmlns:c16="http://schemas.microsoft.com/office/drawing/2014/chart" uri="{C3380CC4-5D6E-409C-BE32-E72D297353CC}">
              <c16:uniqueId val="{00000001-819E-4B81-9C21-5A62D929A860}"/>
            </c:ext>
          </c:extLst>
        </c:ser>
        <c:ser>
          <c:idx val="2"/>
          <c:order val="3"/>
          <c:tx>
            <c:strRef>
              <c:f>'35_ábra_chart'!$E$17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'35_ábra_chart'!$F$17:$J$17</c:f>
              <c:numCache>
                <c:formatCode>#,##0</c:formatCode>
                <c:ptCount val="5"/>
                <c:pt idx="0">
                  <c:v>7.0750639334202363</c:v>
                </c:pt>
                <c:pt idx="1">
                  <c:v>9.9393262015008776</c:v>
                </c:pt>
                <c:pt idx="2">
                  <c:v>10.48927982407916</c:v>
                </c:pt>
                <c:pt idx="3">
                  <c:v>25.019546306487843</c:v>
                </c:pt>
                <c:pt idx="4">
                  <c:v>12.707613229409171</c:v>
                </c:pt>
              </c:numCache>
            </c:numRef>
          </c:val>
          <c:extLst>
            <c:ext xmlns:c16="http://schemas.microsoft.com/office/drawing/2014/chart" uri="{C3380CC4-5D6E-409C-BE32-E72D297353CC}">
              <c16:uniqueId val="{00000002-819E-4B81-9C21-5A62D929A860}"/>
            </c:ext>
          </c:extLst>
        </c:ser>
        <c:ser>
          <c:idx val="3"/>
          <c:order val="4"/>
          <c:tx>
            <c:strRef>
              <c:f>'35_ábra_chart'!$E$18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4E41-452F-B9AF-78C506D280A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'35_ábra_chart'!$F$18:$J$18</c:f>
              <c:numCache>
                <c:formatCode>#,##0</c:formatCode>
                <c:ptCount val="5"/>
                <c:pt idx="0">
                  <c:v>4.4076329970313681</c:v>
                </c:pt>
                <c:pt idx="1">
                  <c:v>4.1348281289204172</c:v>
                </c:pt>
                <c:pt idx="2">
                  <c:v>2.3859263331500822</c:v>
                </c:pt>
                <c:pt idx="3">
                  <c:v>6.2535115740770877</c:v>
                </c:pt>
                <c:pt idx="4">
                  <c:v>0</c:v>
                </c:pt>
              </c:numCache>
            </c:numRef>
          </c:val>
          <c:extLst>
            <c:ext xmlns:c16="http://schemas.microsoft.com/office/drawing/2014/chart" uri="{C3380CC4-5D6E-409C-BE32-E72D297353CC}">
              <c16:uniqueId val="{00000005-819E-4B81-9C21-5A62D929A860}"/>
            </c:ext>
          </c:extLst>
        </c:ser>
        <c:ser>
          <c:idx val="4"/>
          <c:order val="5"/>
          <c:tx>
            <c:strRef>
              <c:f>'35_ábra_chart'!$E$19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'35_ábra_chart'!$F$19:$J$19</c:f>
              <c:numCache>
                <c:formatCode>#,##0</c:formatCode>
                <c:ptCount val="5"/>
                <c:pt idx="0">
                  <c:v>3.8922268311628656</c:v>
                </c:pt>
                <c:pt idx="1">
                  <c:v>0.62726671380671062</c:v>
                </c:pt>
                <c:pt idx="2">
                  <c:v>1.0005497526113247</c:v>
                </c:pt>
                <c:pt idx="3">
                  <c:v>2.2715042041282651</c:v>
                </c:pt>
                <c:pt idx="4">
                  <c:v>0</c:v>
                </c:pt>
              </c:numCache>
            </c:numRef>
          </c:val>
          <c:extLst>
            <c:ext xmlns:c16="http://schemas.microsoft.com/office/drawing/2014/chart" uri="{C3380CC4-5D6E-409C-BE32-E72D297353CC}">
              <c16:uniqueId val="{00000007-819E-4B81-9C21-5A62D929A860}"/>
            </c:ext>
          </c:extLst>
        </c:ser>
        <c:ser>
          <c:idx val="5"/>
          <c:order val="6"/>
          <c:tx>
            <c:strRef>
              <c:f>'35_ábra_chart'!$E$20</c:f>
              <c:strCache>
                <c:ptCount val="1"/>
                <c:pt idx="0">
                  <c:v>Egyéb</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'35_ábra_chart'!$F$13:$J$13</c:f>
              <c:strCache>
                <c:ptCount val="5"/>
                <c:pt idx="0">
                  <c:v>2016</c:v>
                </c:pt>
                <c:pt idx="1">
                  <c:v>2017</c:v>
                </c:pt>
                <c:pt idx="2">
                  <c:v>2018</c:v>
                </c:pt>
                <c:pt idx="3">
                  <c:v>2019</c:v>
                </c:pt>
                <c:pt idx="4">
                  <c:v>2020 I-II.</c:v>
                </c:pt>
              </c:strCache>
            </c:strRef>
          </c:cat>
          <c:val>
            <c:numRef>
              <c:f>'35_ábra_chart'!$F$20:$J$20</c:f>
              <c:numCache>
                <c:formatCode>#,##0</c:formatCode>
                <c:ptCount val="5"/>
                <c:pt idx="0">
                  <c:v>2.2223359648897651</c:v>
                </c:pt>
                <c:pt idx="1">
                  <c:v>4.6383522273670774</c:v>
                </c:pt>
                <c:pt idx="2">
                  <c:v>6.0142935678944474</c:v>
                </c:pt>
                <c:pt idx="3">
                  <c:v>5.4890101591283491</c:v>
                </c:pt>
                <c:pt idx="4">
                  <c:v>10.376896424795415</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strRef>
              <c:f>'35_ábra_chart'!$F$13:$J$13</c:f>
              <c:strCache>
                <c:ptCount val="5"/>
                <c:pt idx="0">
                  <c:v>2016</c:v>
                </c:pt>
                <c:pt idx="1">
                  <c:v>2017</c:v>
                </c:pt>
                <c:pt idx="2">
                  <c:v>2018</c:v>
                </c:pt>
                <c:pt idx="3">
                  <c:v>2019</c:v>
                </c:pt>
                <c:pt idx="4">
                  <c:v>2020 I-II.</c:v>
                </c:pt>
              </c:strCache>
            </c:str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'35_ábra_chart'!$D$14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'35_ábra_chart'!$F$14:$J$14</c:f>
              <c:numCache>
                <c:formatCode>#,##0</c:formatCode>
                <c:ptCount val="5"/>
                <c:pt idx="0">
                  <c:v>0.62777852115530086</c:v>
                </c:pt>
                <c:pt idx="1">
                  <c:v>4.6554595013799869</c:v>
                </c:pt>
                <c:pt idx="2">
                  <c:v>11.478834524463991</c:v>
                </c:pt>
                <c:pt idx="3">
                  <c:v>32.532560211667523</c:v>
                </c:pt>
                <c:pt idx="4">
                  <c:v>47.793232637498598</c:v>
                </c:pt>
              </c:numCache>
            </c:numRef>
          </c:val>
          <c:extLst>
            <c:ext xmlns:c16="http://schemas.microsoft.com/office/drawing/2014/chart" uri="{C3380CC4-5D6E-409C-BE32-E72D297353CC}">
              <c16:uniqueId val="{00000000-544A-4C88-8CB0-A3A96AD56352}"/>
            </c:ext>
          </c:extLst>
        </c:ser>
        <c:ser>
          <c:idx val="7"/>
          <c:order val="1"/>
          <c:tx>
            <c:strRef>
              <c:f>'35_ábra_chart'!$D$15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'35_ábra_chart'!$F$15:$J$15</c:f>
              <c:numCache>
                <c:formatCode>#,##0</c:formatCode>
                <c:ptCount val="5"/>
                <c:pt idx="0">
                  <c:v>58.521513742097142</c:v>
                </c:pt>
                <c:pt idx="1">
                  <c:v>47.492643872174455</c:v>
                </c:pt>
                <c:pt idx="2">
                  <c:v>29.367784496976356</c:v>
                </c:pt>
                <c:pt idx="3">
                  <c:v>13.081774211910602</c:v>
                </c:pt>
                <c:pt idx="4">
                  <c:v>20.75379284959083</c:v>
                </c:pt>
              </c:numCache>
            </c:numRef>
          </c:val>
          <c:extLst>
            <c:ext xmlns:c16="http://schemas.microsoft.com/office/drawing/2014/chart" uri="{C3380CC4-5D6E-409C-BE32-E72D297353CC}">
              <c16:uniqueId val="{00000001-1280-4C64-AA0F-5ABEC7BF22AE}"/>
            </c:ext>
          </c:extLst>
        </c:ser>
        <c:ser>
          <c:idx val="1"/>
          <c:order val="2"/>
          <c:tx>
            <c:strRef>
              <c:f>'35_ábra_chart'!$D$16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'35_ábra_chart'!$F$16:$J$16</c:f>
              <c:numCache>
                <c:formatCode>#,##0</c:formatCode>
                <c:ptCount val="5"/>
                <c:pt idx="0">
                  <c:v>23.033725527838968</c:v>
                </c:pt>
                <c:pt idx="1">
                  <c:v>28.512123354850484</c:v>
                </c:pt>
                <c:pt idx="2">
                  <c:v>39.263331500824627</c:v>
                </c:pt>
                <c:pt idx="3">
                  <c:v>15.352093332600337</c:v>
                </c:pt>
                <c:pt idx="4">
                  <c:v>8.3684648587059804</c:v>
                </c:pt>
              </c:numCache>
            </c:numRef>
          </c:val>
          <c:extLst>
            <c:ext xmlns:c16="http://schemas.microsoft.com/office/drawing/2014/chart" uri="{C3380CC4-5D6E-409C-BE32-E72D297353CC}">
              <c16:uniqueId val="{00000001-544A-4C88-8CB0-A3A96AD56352}"/>
            </c:ext>
          </c:extLst>
        </c:ser>
        <c:ser>
          <c:idx val="2"/>
          <c:order val="3"/>
          <c:tx>
            <c:strRef>
              <c:f>'35_ábra_chart'!$D$17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'35_ábra_chart'!$F$17:$J$17</c:f>
              <c:numCache>
                <c:formatCode>#,##0</c:formatCode>
                <c:ptCount val="5"/>
                <c:pt idx="0">
                  <c:v>7.0750639334202363</c:v>
                </c:pt>
                <c:pt idx="1">
                  <c:v>9.9393262015008776</c:v>
                </c:pt>
                <c:pt idx="2">
                  <c:v>10.48927982407916</c:v>
                </c:pt>
                <c:pt idx="3">
                  <c:v>25.019546306487843</c:v>
                </c:pt>
                <c:pt idx="4">
                  <c:v>12.707613229409171</c:v>
                </c:pt>
              </c:numCache>
            </c:numRef>
          </c:val>
          <c:extLst>
            <c:ext xmlns:c16="http://schemas.microsoft.com/office/drawing/2014/chart" uri="{C3380CC4-5D6E-409C-BE32-E72D297353CC}">
              <c16:uniqueId val="{00000002-544A-4C88-8CB0-A3A96AD56352}"/>
            </c:ext>
          </c:extLst>
        </c:ser>
        <c:ser>
          <c:idx val="3"/>
          <c:order val="4"/>
          <c:tx>
            <c:strRef>
              <c:f>'35_ábra_chart'!$D$18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E3CA-4611-A13E-EAAE8804D5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'35_ábra_chart'!$F$18:$J$18</c:f>
              <c:numCache>
                <c:formatCode>#,##0</c:formatCode>
                <c:ptCount val="5"/>
                <c:pt idx="0">
                  <c:v>4.4076329970313681</c:v>
                </c:pt>
                <c:pt idx="1">
                  <c:v>4.1348281289204172</c:v>
                </c:pt>
                <c:pt idx="2">
                  <c:v>2.3859263331500822</c:v>
                </c:pt>
                <c:pt idx="3">
                  <c:v>6.2535115740770877</c:v>
                </c:pt>
                <c:pt idx="4">
                  <c:v>0</c:v>
                </c:pt>
              </c:numCache>
            </c:numRef>
          </c:val>
          <c:extLst>
            <c:ext xmlns:c16="http://schemas.microsoft.com/office/drawing/2014/chart" uri="{C3380CC4-5D6E-409C-BE32-E72D297353CC}">
              <c16:uniqueId val="{00000005-544A-4C88-8CB0-A3A96AD56352}"/>
            </c:ext>
          </c:extLst>
        </c:ser>
        <c:ser>
          <c:idx val="4"/>
          <c:order val="5"/>
          <c:tx>
            <c:strRef>
              <c:f>'35_ábra_chart'!$D$19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'35_ábra_chart'!$F$19:$J$19</c:f>
              <c:numCache>
                <c:formatCode>#,##0</c:formatCode>
                <c:ptCount val="5"/>
                <c:pt idx="0">
                  <c:v>3.8922268311628656</c:v>
                </c:pt>
                <c:pt idx="1">
                  <c:v>0.62726671380671062</c:v>
                </c:pt>
                <c:pt idx="2">
                  <c:v>1.0005497526113247</c:v>
                </c:pt>
                <c:pt idx="3">
                  <c:v>2.2715042041282651</c:v>
                </c:pt>
                <c:pt idx="4">
                  <c:v>0</c:v>
                </c:pt>
              </c:numCache>
            </c:numRef>
          </c:val>
          <c:extLst>
            <c:ext xmlns:c16="http://schemas.microsoft.com/office/drawing/2014/chart" uri="{C3380CC4-5D6E-409C-BE32-E72D297353CC}">
              <c16:uniqueId val="{00000007-544A-4C88-8CB0-A3A96AD56352}"/>
            </c:ext>
          </c:extLst>
        </c:ser>
        <c:ser>
          <c:idx val="5"/>
          <c:order val="7"/>
          <c:tx>
            <c:strRef>
              <c:f>'35_ábra_chart'!$D$20</c:f>
              <c:strCache>
                <c:ptCount val="1"/>
                <c:pt idx="0">
                  <c:v>Other</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'35_ábra_chart'!$F$12:$J$12</c:f>
              <c:strCache>
                <c:ptCount val="5"/>
                <c:pt idx="0">
                  <c:v>2016</c:v>
                </c:pt>
                <c:pt idx="1">
                  <c:v>2017</c:v>
                </c:pt>
                <c:pt idx="2">
                  <c:v>2018</c:v>
                </c:pt>
                <c:pt idx="3">
                  <c:v>2019</c:v>
                </c:pt>
                <c:pt idx="4">
                  <c:v>2020 H1</c:v>
                </c:pt>
              </c:strCache>
            </c:strRef>
          </c:cat>
          <c:val>
            <c:numRef>
              <c:f>'35_ábra_chart'!$F$20:$J$20</c:f>
              <c:numCache>
                <c:formatCode>#,##0</c:formatCode>
                <c:ptCount val="5"/>
                <c:pt idx="0">
                  <c:v>2.2223359648897651</c:v>
                </c:pt>
                <c:pt idx="1">
                  <c:v>4.6383522273670774</c:v>
                </c:pt>
                <c:pt idx="2">
                  <c:v>6.0142935678944474</c:v>
                </c:pt>
                <c:pt idx="3">
                  <c:v>5.4890101591283491</c:v>
                </c:pt>
                <c:pt idx="4">
                  <c:v>10.376896424795415</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'35_ábra_chart'!$F$12:$J$12</c:f>
              <c:strCache>
                <c:ptCount val="5"/>
                <c:pt idx="0">
                  <c:v>2016</c:v>
                </c:pt>
                <c:pt idx="1">
                  <c:v>2017</c:v>
                </c:pt>
                <c:pt idx="2">
                  <c:v>2018</c:v>
                </c:pt>
                <c:pt idx="3">
                  <c:v>2019</c:v>
                </c:pt>
                <c:pt idx="4">
                  <c:v>2020 H1</c:v>
                </c:pt>
              </c:strCache>
            </c:str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'36_ábra_chart'!$E$18</c:f>
              <c:strCache>
                <c:ptCount val="1"/>
                <c:pt idx="0">
                  <c:v>Ingatlanbefektetés</c:v>
                </c:pt>
              </c:strCache>
            </c:strRef>
          </c:tx>
          <c:spPr>
            <a:solidFill>
              <a:srgbClr val="0C2148"/>
            </a:solidFill>
            <a:ln w="19050">
              <a:solidFill>
                <a:schemeClr val="bg1"/>
              </a:solidFill>
            </a:ln>
          </c:spPr>
          <c:cat>
            <c:strRef>
              <c:f>'36_ábra_chart'!$F$17:$AY$17</c:f>
              <c:strCache>
                <c:ptCount val="46"/>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strCache>
            </c:strRef>
          </c:cat>
          <c:val>
            <c:numRef>
              <c:f>'36_ábra_chart'!$F$18:$AY$18</c:f>
              <c:numCache>
                <c:formatCode>#,##0</c:formatCode>
                <c:ptCount val="46"/>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numCache>
            </c:numRef>
          </c:val>
          <c:extLst>
            <c:ext xmlns:c16="http://schemas.microsoft.com/office/drawing/2014/chart" uri="{C3380CC4-5D6E-409C-BE32-E72D297353CC}">
              <c16:uniqueId val="{00000000-84A3-42F6-9C07-11861D258446}"/>
            </c:ext>
          </c:extLst>
        </c:ser>
        <c:ser>
          <c:idx val="1"/>
          <c:order val="1"/>
          <c:tx>
            <c:strRef>
              <c:f>'36_ábra_chart'!$E$19</c:f>
              <c:strCache>
                <c:ptCount val="1"/>
                <c:pt idx="0">
                  <c:v>Likvid eszközök</c:v>
                </c:pt>
              </c:strCache>
            </c:strRef>
          </c:tx>
          <c:spPr>
            <a:solidFill>
              <a:srgbClr val="009EE0"/>
            </a:solidFill>
            <a:ln w="25400">
              <a:solidFill>
                <a:schemeClr val="bg1"/>
              </a:solidFill>
            </a:ln>
          </c:spPr>
          <c:cat>
            <c:strRef>
              <c:f>'36_ábra_chart'!$F$17:$AY$17</c:f>
              <c:strCache>
                <c:ptCount val="46"/>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strCache>
            </c:strRef>
          </c:cat>
          <c:val>
            <c:numRef>
              <c:f>'36_ábra_chart'!$F$19:$AY$19</c:f>
              <c:numCache>
                <c:formatCode>#,##0</c:formatCode>
                <c:ptCount val="46"/>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'36_ábra_chart'!$E$20</c:f>
              <c:strCache>
                <c:ptCount val="1"/>
                <c:pt idx="0">
                  <c:v>Likvid eszközök aránya a nettó eszközértéken belül (jobb tengely)</c:v>
                </c:pt>
              </c:strCache>
            </c:strRef>
          </c:tx>
          <c:spPr>
            <a:ln w="38100">
              <a:solidFill>
                <a:srgbClr val="DA0000"/>
              </a:solidFill>
            </a:ln>
          </c:spPr>
          <c:marker>
            <c:symbol val="none"/>
          </c:marker>
          <c:cat>
            <c:strRef>
              <c:f>'36_ábra_chart'!$F$17:$AY$17</c:f>
              <c:strCache>
                <c:ptCount val="46"/>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strCache>
            </c:strRef>
          </c:cat>
          <c:val>
            <c:numRef>
              <c:f>'36_ábra_chart'!$F$20:$AY$20</c:f>
              <c:numCache>
                <c:formatCode>0</c:formatCode>
                <c:ptCount val="46"/>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numCache>
            </c:numRef>
          </c:val>
          <c:smooth val="0"/>
          <c:extLst>
            <c:ext xmlns:c16="http://schemas.microsoft.com/office/drawing/2014/chart" uri="{C3380CC4-5D6E-409C-BE32-E72D297353CC}">
              <c16:uniqueId val="{00000002-84A3-42F6-9C07-11861D258446}"/>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7124989785377E-2"/>
          <c:y val="0.82785713975628494"/>
          <c:w val="0.84470964793352821"/>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'4_ábra_chart'!$L$20</c:f>
              <c:strCache>
                <c:ptCount val="1"/>
                <c:pt idx="0">
                  <c:v>Munkaerő</c:v>
                </c:pt>
              </c:strCache>
            </c:strRef>
          </c:tx>
          <c:spPr>
            <a:solidFill>
              <a:srgbClr val="0C2148"/>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'4_ábra_chart'!$L$21:$L$83</c:f>
              <c:numCache>
                <c:formatCode>#,##0</c:formatCode>
                <c:ptCount val="63"/>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numCache>
            </c:numRef>
          </c:val>
          <c:extLst>
            <c:ext xmlns:c16="http://schemas.microsoft.com/office/drawing/2014/chart" uri="{C3380CC4-5D6E-409C-BE32-E72D297353CC}">
              <c16:uniqueId val="{00000000-0D03-4109-9B3C-0755B9F9CE82}"/>
            </c:ext>
          </c:extLst>
        </c:ser>
        <c:ser>
          <c:idx val="1"/>
          <c:order val="1"/>
          <c:tx>
            <c:strRef>
              <c:f>'4_ábra_chart'!$K$20</c:f>
              <c:strCache>
                <c:ptCount val="1"/>
                <c:pt idx="0">
                  <c:v>Kereslet</c:v>
                </c:pt>
              </c:strCache>
            </c:strRef>
          </c:tx>
          <c:spPr>
            <a:solidFill>
              <a:srgbClr val="008AE0"/>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'4_ábra_chart'!$K$21:$K$83</c:f>
              <c:numCache>
                <c:formatCode>#,##0</c:formatCode>
                <c:ptCount val="63"/>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numCache>
            </c:numRef>
          </c:val>
          <c:extLst>
            <c:ext xmlns:c16="http://schemas.microsoft.com/office/drawing/2014/chart" uri="{C3380CC4-5D6E-409C-BE32-E72D297353CC}">
              <c16:uniqueId val="{00000001-0D03-4109-9B3C-0755B9F9CE82}"/>
            </c:ext>
          </c:extLst>
        </c:ser>
        <c:ser>
          <c:idx val="3"/>
          <c:order val="2"/>
          <c:tx>
            <c:strRef>
              <c:f>'4_ábra_chart'!$M$20</c:f>
              <c:strCache>
                <c:ptCount val="1"/>
                <c:pt idx="0">
                  <c:v>Felszerelés/Iroda </c:v>
                </c:pt>
              </c:strCache>
            </c:strRef>
          </c:tx>
          <c:spPr>
            <a:solidFill>
              <a:srgbClr val="DA0000"/>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'4_ábra_chart'!$M$21:$M$83</c:f>
              <c:numCache>
                <c:formatCode>#,##0</c:formatCode>
                <c:ptCount val="63"/>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numCache>
            </c:numRef>
          </c:val>
          <c:extLst>
            <c:ext xmlns:c16="http://schemas.microsoft.com/office/drawing/2014/chart" uri="{C3380CC4-5D6E-409C-BE32-E72D297353CC}">
              <c16:uniqueId val="{00000002-0D03-4109-9B3C-0755B9F9CE82}"/>
            </c:ext>
          </c:extLst>
        </c:ser>
        <c:ser>
          <c:idx val="4"/>
          <c:order val="3"/>
          <c:tx>
            <c:strRef>
              <c:f>'4_ábra_chart'!$N$20</c:f>
              <c:strCache>
                <c:ptCount val="1"/>
                <c:pt idx="0">
                  <c:v>Pénzügyi</c:v>
                </c:pt>
              </c:strCache>
            </c:strRef>
          </c:tx>
          <c:spPr>
            <a:solidFill>
              <a:srgbClr val="8CDDFF"/>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'4_ábra_chart'!$N$21:$N$83</c:f>
              <c:numCache>
                <c:formatCode>#,##0</c:formatCode>
                <c:ptCount val="63"/>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numCache>
            </c:numRef>
          </c:val>
          <c:extLst>
            <c:ext xmlns:c16="http://schemas.microsoft.com/office/drawing/2014/chart" uri="{C3380CC4-5D6E-409C-BE32-E72D297353CC}">
              <c16:uniqueId val="{00000003-0D03-4109-9B3C-0755B9F9CE82}"/>
            </c:ext>
          </c:extLst>
        </c:ser>
        <c:ser>
          <c:idx val="5"/>
          <c:order val="4"/>
          <c:tx>
            <c:strRef>
              <c:f>'4_ábra_chart'!$O$20</c:f>
              <c:strCache>
                <c:ptCount val="1"/>
                <c:pt idx="0">
                  <c:v>Egyéb</c:v>
                </c:pt>
              </c:strCache>
            </c:strRef>
          </c:tx>
          <c:spPr>
            <a:solidFill>
              <a:srgbClr val="757171"/>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'4_ábra_chart'!$O$21:$O$83</c:f>
              <c:numCache>
                <c:formatCode>#,##0</c:formatCode>
                <c:ptCount val="63"/>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numCache>
            </c:numRef>
          </c:val>
          <c:extLst>
            <c:ext xmlns:c16="http://schemas.microsoft.com/office/drawing/2014/chart" uri="{C3380CC4-5D6E-409C-BE32-E72D297353CC}">
              <c16:uniqueId val="{00000004-0D03-4109-9B3C-0755B9F9CE82}"/>
            </c:ext>
          </c:extLst>
        </c:ser>
        <c:ser>
          <c:idx val="0"/>
          <c:order val="5"/>
          <c:tx>
            <c:strRef>
              <c:f>'4_ábra_chart'!$J$20</c:f>
              <c:strCache>
                <c:ptCount val="1"/>
                <c:pt idx="0">
                  <c:v>Nincs</c:v>
                </c:pt>
              </c:strCache>
            </c:strRef>
          </c:tx>
          <c:spPr>
            <a:solidFill>
              <a:srgbClr val="E7E6E6"/>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'4_ábra_chart'!$J$21:$J$83</c:f>
              <c:numCache>
                <c:formatCode>#,##0</c:formatCode>
                <c:ptCount val="63"/>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'36_ábra_chart'!$D$18</c:f>
              <c:strCache>
                <c:ptCount val="1"/>
                <c:pt idx="0">
                  <c:v>Real estate investments</c:v>
                </c:pt>
              </c:strCache>
            </c:strRef>
          </c:tx>
          <c:spPr>
            <a:solidFill>
              <a:srgbClr val="0C2148"/>
            </a:solidFill>
            <a:ln w="19050">
              <a:solidFill>
                <a:schemeClr val="bg1"/>
              </a:solidFill>
            </a:ln>
          </c:spPr>
          <c:cat>
            <c:strRef>
              <c:f>'36_ábra_chart'!$F$16:$AY$16</c:f>
              <c:strCache>
                <c:ptCount val="46"/>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strCache>
            </c:strRef>
          </c:cat>
          <c:val>
            <c:numRef>
              <c:f>'36_ábra_chart'!$F$18:$AY$18</c:f>
              <c:numCache>
                <c:formatCode>#,##0</c:formatCode>
                <c:ptCount val="46"/>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numCache>
            </c:numRef>
          </c:val>
          <c:extLst>
            <c:ext xmlns:c16="http://schemas.microsoft.com/office/drawing/2014/chart" uri="{C3380CC4-5D6E-409C-BE32-E72D297353CC}">
              <c16:uniqueId val="{00000000-FBE6-4D71-93BA-3A8C13F2811E}"/>
            </c:ext>
          </c:extLst>
        </c:ser>
        <c:ser>
          <c:idx val="1"/>
          <c:order val="1"/>
          <c:tx>
            <c:strRef>
              <c:f>'36_ábra_chart'!$D$19</c:f>
              <c:strCache>
                <c:ptCount val="1"/>
                <c:pt idx="0">
                  <c:v>Liquid assets</c:v>
                </c:pt>
              </c:strCache>
            </c:strRef>
          </c:tx>
          <c:spPr>
            <a:solidFill>
              <a:srgbClr val="009EE0"/>
            </a:solidFill>
            <a:ln w="25400">
              <a:solidFill>
                <a:schemeClr val="bg1"/>
              </a:solidFill>
            </a:ln>
          </c:spPr>
          <c:cat>
            <c:strRef>
              <c:f>'36_ábra_chart'!$F$16:$AY$16</c:f>
              <c:strCache>
                <c:ptCount val="46"/>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strCache>
            </c:strRef>
          </c:cat>
          <c:val>
            <c:numRef>
              <c:f>'36_ábra_chart'!$F$19:$AY$19</c:f>
              <c:numCache>
                <c:formatCode>#,##0</c:formatCode>
                <c:ptCount val="46"/>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'36_ábra_chart'!$D$20</c:f>
              <c:strCache>
                <c:ptCount val="1"/>
                <c:pt idx="0">
                  <c:v>Ratio of liquid assets (right-hand scale)</c:v>
                </c:pt>
              </c:strCache>
            </c:strRef>
          </c:tx>
          <c:spPr>
            <a:ln w="38100">
              <a:solidFill>
                <a:srgbClr val="DA0000"/>
              </a:solidFill>
            </a:ln>
          </c:spPr>
          <c:marker>
            <c:symbol val="none"/>
          </c:marker>
          <c:cat>
            <c:strRef>
              <c:f>'36_ábra_chart'!$F$16:$AY$16</c:f>
              <c:strCache>
                <c:ptCount val="46"/>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strCache>
            </c:strRef>
          </c:cat>
          <c:val>
            <c:numRef>
              <c:f>'36_ábra_chart'!$F$20:$AY$20</c:f>
              <c:numCache>
                <c:formatCode>0</c:formatCode>
                <c:ptCount val="46"/>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numCache>
            </c:numRef>
          </c:val>
          <c:smooth val="0"/>
          <c:extLst>
            <c:ext xmlns:c16="http://schemas.microsoft.com/office/drawing/2014/chart" uri="{C3380CC4-5D6E-409C-BE32-E72D297353CC}">
              <c16:uniqueId val="{00000002-FBE6-4D71-93BA-3A8C13F281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007875"/>
          <c:y val="0.83006240740740744"/>
          <c:w val="0.75807847222222224"/>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6.314674549764325E-2"/>
          <c:w val="0.88748891839826438"/>
          <c:h val="0.5615358417568046"/>
        </c:manualLayout>
      </c:layout>
      <c:barChart>
        <c:barDir val="col"/>
        <c:grouping val="clustered"/>
        <c:varyColors val="0"/>
        <c:ser>
          <c:idx val="3"/>
          <c:order val="0"/>
          <c:tx>
            <c:strRef>
              <c:f>'37_ábra_chart'!$I$14</c:f>
              <c:strCache>
                <c:ptCount val="1"/>
                <c:pt idx="0">
                  <c:v>Net capital flow</c:v>
                </c:pt>
              </c:strCache>
            </c:strRef>
          </c:tx>
          <c:spPr>
            <a:solidFill>
              <a:schemeClr val="accent4"/>
            </a:solidFill>
            <a:ln>
              <a:solidFill>
                <a:schemeClr val="tx1"/>
              </a:solidFill>
            </a:ln>
            <a:effectLst/>
          </c:spPr>
          <c:invertIfNegative val="0"/>
          <c:cat>
            <c:numRef>
              <c:f>'37_ábra_chart'!$G$16:$G$162</c:f>
              <c:numCache>
                <c:formatCode>dd/mm/yyyy;@</c:formatCode>
                <c:ptCount val="147"/>
                <c:pt idx="0">
                  <c:v>43892</c:v>
                </c:pt>
                <c:pt idx="1">
                  <c:v>43893</c:v>
                </c:pt>
                <c:pt idx="2">
                  <c:v>43894</c:v>
                </c:pt>
                <c:pt idx="3">
                  <c:v>43895</c:v>
                </c:pt>
                <c:pt idx="4">
                  <c:v>43896</c:v>
                </c:pt>
                <c:pt idx="5">
                  <c:v>43899</c:v>
                </c:pt>
                <c:pt idx="6">
                  <c:v>43900</c:v>
                </c:pt>
                <c:pt idx="7">
                  <c:v>43901</c:v>
                </c:pt>
                <c:pt idx="8">
                  <c:v>43902</c:v>
                </c:pt>
                <c:pt idx="9">
                  <c:v>43903</c:v>
                </c:pt>
                <c:pt idx="10">
                  <c:v>43906</c:v>
                </c:pt>
                <c:pt idx="11">
                  <c:v>43907</c:v>
                </c:pt>
                <c:pt idx="12">
                  <c:v>43908</c:v>
                </c:pt>
                <c:pt idx="13">
                  <c:v>43909</c:v>
                </c:pt>
                <c:pt idx="14">
                  <c:v>43910</c:v>
                </c:pt>
                <c:pt idx="15">
                  <c:v>43913</c:v>
                </c:pt>
                <c:pt idx="16">
                  <c:v>43914</c:v>
                </c:pt>
                <c:pt idx="17">
                  <c:v>43915</c:v>
                </c:pt>
                <c:pt idx="18">
                  <c:v>43916</c:v>
                </c:pt>
                <c:pt idx="19">
                  <c:v>43917</c:v>
                </c:pt>
                <c:pt idx="20">
                  <c:v>43920</c:v>
                </c:pt>
                <c:pt idx="21">
                  <c:v>43921</c:v>
                </c:pt>
                <c:pt idx="22">
                  <c:v>43922</c:v>
                </c:pt>
                <c:pt idx="23">
                  <c:v>43923</c:v>
                </c:pt>
                <c:pt idx="24">
                  <c:v>43924</c:v>
                </c:pt>
                <c:pt idx="25">
                  <c:v>43927</c:v>
                </c:pt>
                <c:pt idx="26">
                  <c:v>43928</c:v>
                </c:pt>
                <c:pt idx="27">
                  <c:v>43929</c:v>
                </c:pt>
                <c:pt idx="28">
                  <c:v>43930</c:v>
                </c:pt>
                <c:pt idx="29">
                  <c:v>43935</c:v>
                </c:pt>
                <c:pt idx="30">
                  <c:v>43936</c:v>
                </c:pt>
                <c:pt idx="31">
                  <c:v>43937</c:v>
                </c:pt>
                <c:pt idx="32">
                  <c:v>43938</c:v>
                </c:pt>
                <c:pt idx="33">
                  <c:v>43941</c:v>
                </c:pt>
                <c:pt idx="34">
                  <c:v>43942</c:v>
                </c:pt>
                <c:pt idx="35">
                  <c:v>43943</c:v>
                </c:pt>
                <c:pt idx="36">
                  <c:v>43944</c:v>
                </c:pt>
                <c:pt idx="37">
                  <c:v>43945</c:v>
                </c:pt>
                <c:pt idx="38">
                  <c:v>43948</c:v>
                </c:pt>
                <c:pt idx="39">
                  <c:v>43949</c:v>
                </c:pt>
                <c:pt idx="40">
                  <c:v>43950</c:v>
                </c:pt>
                <c:pt idx="41">
                  <c:v>43951</c:v>
                </c:pt>
                <c:pt idx="42">
                  <c:v>43955</c:v>
                </c:pt>
                <c:pt idx="43">
                  <c:v>43956</c:v>
                </c:pt>
                <c:pt idx="44">
                  <c:v>43957</c:v>
                </c:pt>
                <c:pt idx="45">
                  <c:v>43958</c:v>
                </c:pt>
                <c:pt idx="46">
                  <c:v>43959</c:v>
                </c:pt>
                <c:pt idx="47">
                  <c:v>43962</c:v>
                </c:pt>
                <c:pt idx="48">
                  <c:v>43963</c:v>
                </c:pt>
                <c:pt idx="49">
                  <c:v>43964</c:v>
                </c:pt>
                <c:pt idx="50">
                  <c:v>43965</c:v>
                </c:pt>
                <c:pt idx="51">
                  <c:v>43966</c:v>
                </c:pt>
                <c:pt idx="52">
                  <c:v>43969</c:v>
                </c:pt>
                <c:pt idx="53">
                  <c:v>43970</c:v>
                </c:pt>
                <c:pt idx="54">
                  <c:v>43971</c:v>
                </c:pt>
                <c:pt idx="55">
                  <c:v>43972</c:v>
                </c:pt>
                <c:pt idx="56">
                  <c:v>43973</c:v>
                </c:pt>
                <c:pt idx="57">
                  <c:v>43976</c:v>
                </c:pt>
                <c:pt idx="58">
                  <c:v>43977</c:v>
                </c:pt>
                <c:pt idx="59">
                  <c:v>43978</c:v>
                </c:pt>
                <c:pt idx="60">
                  <c:v>43979</c:v>
                </c:pt>
                <c:pt idx="61">
                  <c:v>43980</c:v>
                </c:pt>
                <c:pt idx="62">
                  <c:v>43984</c:v>
                </c:pt>
                <c:pt idx="63">
                  <c:v>43985</c:v>
                </c:pt>
                <c:pt idx="64">
                  <c:v>43986</c:v>
                </c:pt>
                <c:pt idx="65">
                  <c:v>43987</c:v>
                </c:pt>
                <c:pt idx="66">
                  <c:v>43990</c:v>
                </c:pt>
                <c:pt idx="67">
                  <c:v>43991</c:v>
                </c:pt>
                <c:pt idx="68">
                  <c:v>43992</c:v>
                </c:pt>
                <c:pt idx="69">
                  <c:v>43993</c:v>
                </c:pt>
                <c:pt idx="70">
                  <c:v>43994</c:v>
                </c:pt>
                <c:pt idx="71">
                  <c:v>43997</c:v>
                </c:pt>
                <c:pt idx="72">
                  <c:v>43998</c:v>
                </c:pt>
                <c:pt idx="73">
                  <c:v>43999</c:v>
                </c:pt>
                <c:pt idx="74">
                  <c:v>44000</c:v>
                </c:pt>
                <c:pt idx="75">
                  <c:v>44001</c:v>
                </c:pt>
                <c:pt idx="76">
                  <c:v>44004</c:v>
                </c:pt>
                <c:pt idx="77">
                  <c:v>44005</c:v>
                </c:pt>
                <c:pt idx="78">
                  <c:v>44006</c:v>
                </c:pt>
                <c:pt idx="79">
                  <c:v>44007</c:v>
                </c:pt>
                <c:pt idx="80">
                  <c:v>44008</c:v>
                </c:pt>
                <c:pt idx="81">
                  <c:v>44011</c:v>
                </c:pt>
                <c:pt idx="82">
                  <c:v>44012</c:v>
                </c:pt>
                <c:pt idx="83">
                  <c:v>44013</c:v>
                </c:pt>
                <c:pt idx="84">
                  <c:v>44014</c:v>
                </c:pt>
                <c:pt idx="85">
                  <c:v>44015</c:v>
                </c:pt>
                <c:pt idx="86">
                  <c:v>44018</c:v>
                </c:pt>
                <c:pt idx="87">
                  <c:v>44019</c:v>
                </c:pt>
                <c:pt idx="88">
                  <c:v>44020</c:v>
                </c:pt>
                <c:pt idx="89">
                  <c:v>44021</c:v>
                </c:pt>
                <c:pt idx="90">
                  <c:v>44022</c:v>
                </c:pt>
                <c:pt idx="91">
                  <c:v>44025</c:v>
                </c:pt>
                <c:pt idx="92">
                  <c:v>44026</c:v>
                </c:pt>
                <c:pt idx="93">
                  <c:v>44027</c:v>
                </c:pt>
                <c:pt idx="94">
                  <c:v>44028</c:v>
                </c:pt>
                <c:pt idx="95">
                  <c:v>44029</c:v>
                </c:pt>
                <c:pt idx="96">
                  <c:v>44032</c:v>
                </c:pt>
                <c:pt idx="97">
                  <c:v>44033</c:v>
                </c:pt>
                <c:pt idx="98">
                  <c:v>44034</c:v>
                </c:pt>
                <c:pt idx="99">
                  <c:v>44035</c:v>
                </c:pt>
                <c:pt idx="100">
                  <c:v>44036</c:v>
                </c:pt>
                <c:pt idx="101">
                  <c:v>44039</c:v>
                </c:pt>
                <c:pt idx="102">
                  <c:v>44040</c:v>
                </c:pt>
                <c:pt idx="103">
                  <c:v>44041</c:v>
                </c:pt>
                <c:pt idx="104">
                  <c:v>44042</c:v>
                </c:pt>
                <c:pt idx="105">
                  <c:v>44043</c:v>
                </c:pt>
                <c:pt idx="106">
                  <c:v>44046</c:v>
                </c:pt>
                <c:pt idx="107">
                  <c:v>44047</c:v>
                </c:pt>
                <c:pt idx="108">
                  <c:v>44048</c:v>
                </c:pt>
                <c:pt idx="109">
                  <c:v>44049</c:v>
                </c:pt>
                <c:pt idx="110">
                  <c:v>44050</c:v>
                </c:pt>
                <c:pt idx="111">
                  <c:v>44053</c:v>
                </c:pt>
                <c:pt idx="112">
                  <c:v>44054</c:v>
                </c:pt>
                <c:pt idx="113">
                  <c:v>44055</c:v>
                </c:pt>
                <c:pt idx="114">
                  <c:v>44056</c:v>
                </c:pt>
                <c:pt idx="115">
                  <c:v>44057</c:v>
                </c:pt>
                <c:pt idx="116">
                  <c:v>44060</c:v>
                </c:pt>
                <c:pt idx="117">
                  <c:v>44061</c:v>
                </c:pt>
                <c:pt idx="118">
                  <c:v>44062</c:v>
                </c:pt>
                <c:pt idx="119">
                  <c:v>44067</c:v>
                </c:pt>
                <c:pt idx="120">
                  <c:v>44068</c:v>
                </c:pt>
                <c:pt idx="121">
                  <c:v>44069</c:v>
                </c:pt>
                <c:pt idx="122">
                  <c:v>44070</c:v>
                </c:pt>
                <c:pt idx="123">
                  <c:v>44071</c:v>
                </c:pt>
                <c:pt idx="124">
                  <c:v>44074</c:v>
                </c:pt>
                <c:pt idx="125">
                  <c:v>44075</c:v>
                </c:pt>
                <c:pt idx="126">
                  <c:v>44076</c:v>
                </c:pt>
                <c:pt idx="127">
                  <c:v>44077</c:v>
                </c:pt>
                <c:pt idx="128">
                  <c:v>44078</c:v>
                </c:pt>
                <c:pt idx="129">
                  <c:v>44081</c:v>
                </c:pt>
                <c:pt idx="130">
                  <c:v>44082</c:v>
                </c:pt>
                <c:pt idx="131">
                  <c:v>44083</c:v>
                </c:pt>
                <c:pt idx="132">
                  <c:v>44084</c:v>
                </c:pt>
                <c:pt idx="133">
                  <c:v>44085</c:v>
                </c:pt>
                <c:pt idx="134">
                  <c:v>44088</c:v>
                </c:pt>
                <c:pt idx="135">
                  <c:v>44089</c:v>
                </c:pt>
                <c:pt idx="136">
                  <c:v>44090</c:v>
                </c:pt>
                <c:pt idx="137">
                  <c:v>44091</c:v>
                </c:pt>
                <c:pt idx="138">
                  <c:v>44092</c:v>
                </c:pt>
                <c:pt idx="139">
                  <c:v>44095</c:v>
                </c:pt>
                <c:pt idx="140">
                  <c:v>44096</c:v>
                </c:pt>
                <c:pt idx="141">
                  <c:v>44097</c:v>
                </c:pt>
                <c:pt idx="142">
                  <c:v>44098</c:v>
                </c:pt>
                <c:pt idx="143">
                  <c:v>44099</c:v>
                </c:pt>
                <c:pt idx="144">
                  <c:v>44102</c:v>
                </c:pt>
                <c:pt idx="145">
                  <c:v>44103</c:v>
                </c:pt>
                <c:pt idx="146">
                  <c:v>44104</c:v>
                </c:pt>
              </c:numCache>
            </c:numRef>
          </c:cat>
          <c:val>
            <c:numRef>
              <c:f>'37_ábra_chart'!$I$16:$I$162</c:f>
              <c:numCache>
                <c:formatCode>0.0</c:formatCode>
                <c:ptCount val="147"/>
                <c:pt idx="0">
                  <c:v>-1.3223075186460769</c:v>
                </c:pt>
                <c:pt idx="1">
                  <c:v>0.88226599903166769</c:v>
                </c:pt>
                <c:pt idx="2">
                  <c:v>-0.68185989301392602</c:v>
                </c:pt>
                <c:pt idx="3">
                  <c:v>0.453010249209502</c:v>
                </c:pt>
                <c:pt idx="4">
                  <c:v>0.14868395210139393</c:v>
                </c:pt>
                <c:pt idx="5">
                  <c:v>-1.7141995763924385</c:v>
                </c:pt>
                <c:pt idx="6">
                  <c:v>-0.9722279284336901</c:v>
                </c:pt>
                <c:pt idx="7">
                  <c:v>-1.2902387267584388</c:v>
                </c:pt>
                <c:pt idx="8">
                  <c:v>-1.2401247122403194</c:v>
                </c:pt>
                <c:pt idx="9">
                  <c:v>-3.5240610395446614</c:v>
                </c:pt>
                <c:pt idx="10">
                  <c:v>-7.0148743065077026</c:v>
                </c:pt>
                <c:pt idx="11">
                  <c:v>-6.9834672529117157</c:v>
                </c:pt>
                <c:pt idx="12">
                  <c:v>-7.1215026645031019</c:v>
                </c:pt>
                <c:pt idx="13">
                  <c:v>-4.0036173729537703</c:v>
                </c:pt>
                <c:pt idx="14">
                  <c:v>-9.7863491530777509</c:v>
                </c:pt>
                <c:pt idx="15">
                  <c:v>-11.976079583443159</c:v>
                </c:pt>
                <c:pt idx="16">
                  <c:v>-5.5243321012871887</c:v>
                </c:pt>
                <c:pt idx="17">
                  <c:v>-7.5275843826041831</c:v>
                </c:pt>
                <c:pt idx="18">
                  <c:v>-2.6592673837962426</c:v>
                </c:pt>
                <c:pt idx="19">
                  <c:v>-2.2336031480471084</c:v>
                </c:pt>
                <c:pt idx="20">
                  <c:v>0.3341169665432186</c:v>
                </c:pt>
                <c:pt idx="21">
                  <c:v>-2.2071951297703696</c:v>
                </c:pt>
                <c:pt idx="22">
                  <c:v>-1.874563287372836</c:v>
                </c:pt>
                <c:pt idx="23">
                  <c:v>-2.6651265635899355</c:v>
                </c:pt>
                <c:pt idx="24">
                  <c:v>-1.5056015683920638</c:v>
                </c:pt>
                <c:pt idx="25">
                  <c:v>-1.0826312193747509</c:v>
                </c:pt>
                <c:pt idx="26">
                  <c:v>-2.2405267273109559</c:v>
                </c:pt>
                <c:pt idx="27">
                  <c:v>-2.4240712959355726</c:v>
                </c:pt>
                <c:pt idx="28">
                  <c:v>-1.1150392696585469</c:v>
                </c:pt>
                <c:pt idx="29">
                  <c:v>-0.6100978508755952</c:v>
                </c:pt>
                <c:pt idx="30">
                  <c:v>-1.5268808541156409</c:v>
                </c:pt>
                <c:pt idx="31">
                  <c:v>-1.3178691629256005</c:v>
                </c:pt>
                <c:pt idx="32">
                  <c:v>-0.62813055138507223</c:v>
                </c:pt>
                <c:pt idx="33">
                  <c:v>-0.43168328889466701</c:v>
                </c:pt>
                <c:pt idx="34">
                  <c:v>-0.58596742460877049</c:v>
                </c:pt>
                <c:pt idx="35">
                  <c:v>-0.46769959890384299</c:v>
                </c:pt>
                <c:pt idx="36">
                  <c:v>-0.37853449547620499</c:v>
                </c:pt>
                <c:pt idx="37">
                  <c:v>-0.30296442910265009</c:v>
                </c:pt>
                <c:pt idx="38">
                  <c:v>-0.60156637931492796</c:v>
                </c:pt>
                <c:pt idx="39">
                  <c:v>-7.2473916332289168E-2</c:v>
                </c:pt>
                <c:pt idx="40">
                  <c:v>0.33712030447644703</c:v>
                </c:pt>
                <c:pt idx="41">
                  <c:v>0.64612765031379382</c:v>
                </c:pt>
                <c:pt idx="42">
                  <c:v>-0.73723709263477399</c:v>
                </c:pt>
                <c:pt idx="43">
                  <c:v>-7.2355325253602887E-2</c:v>
                </c:pt>
                <c:pt idx="44">
                  <c:v>-0.28209019304636329</c:v>
                </c:pt>
                <c:pt idx="45">
                  <c:v>-2.1092321123357072E-2</c:v>
                </c:pt>
                <c:pt idx="46">
                  <c:v>0.17359094935026903</c:v>
                </c:pt>
                <c:pt idx="47">
                  <c:v>0.91661465159291189</c:v>
                </c:pt>
                <c:pt idx="48">
                  <c:v>0.11691406427726181</c:v>
                </c:pt>
                <c:pt idx="49">
                  <c:v>-0.24747263147919596</c:v>
                </c:pt>
                <c:pt idx="50">
                  <c:v>-6.2358162671408979E-2</c:v>
                </c:pt>
                <c:pt idx="51">
                  <c:v>-2.5976181000428922E-2</c:v>
                </c:pt>
                <c:pt idx="52">
                  <c:v>-0.69927498165593183</c:v>
                </c:pt>
                <c:pt idx="53">
                  <c:v>-0.25152729821788505</c:v>
                </c:pt>
                <c:pt idx="54">
                  <c:v>-0.51368258965673985</c:v>
                </c:pt>
                <c:pt idx="55">
                  <c:v>0.23419617950348942</c:v>
                </c:pt>
                <c:pt idx="56">
                  <c:v>-0.29567097553925503</c:v>
                </c:pt>
                <c:pt idx="57">
                  <c:v>0.12503805535229395</c:v>
                </c:pt>
                <c:pt idx="58">
                  <c:v>-0.15165601294776465</c:v>
                </c:pt>
                <c:pt idx="59">
                  <c:v>-0.14768964176876032</c:v>
                </c:pt>
                <c:pt idx="60">
                  <c:v>-0.51846569673878229</c:v>
                </c:pt>
                <c:pt idx="61">
                  <c:v>0.78500877409646508</c:v>
                </c:pt>
                <c:pt idx="62">
                  <c:v>0.86547810048635543</c:v>
                </c:pt>
                <c:pt idx="63">
                  <c:v>0.12417692163463945</c:v>
                </c:pt>
                <c:pt idx="64">
                  <c:v>-0.26730776076523488</c:v>
                </c:pt>
                <c:pt idx="65">
                  <c:v>0.21069403732423242</c:v>
                </c:pt>
                <c:pt idx="66">
                  <c:v>-1.7564782551134588</c:v>
                </c:pt>
                <c:pt idx="67">
                  <c:v>0.12574254496140203</c:v>
                </c:pt>
                <c:pt idx="68">
                  <c:v>-0.83458713350286751</c:v>
                </c:pt>
                <c:pt idx="69">
                  <c:v>0.18538694969301295</c:v>
                </c:pt>
                <c:pt idx="70">
                  <c:v>-8.8714537817665695E-3</c:v>
                </c:pt>
                <c:pt idx="71">
                  <c:v>-8.6663358483314523E-2</c:v>
                </c:pt>
                <c:pt idx="72">
                  <c:v>0.47368161977828993</c:v>
                </c:pt>
                <c:pt idx="73">
                  <c:v>0.40743206596127823</c:v>
                </c:pt>
                <c:pt idx="74">
                  <c:v>0.47246507604788424</c:v>
                </c:pt>
                <c:pt idx="75">
                  <c:v>0.37968047518424974</c:v>
                </c:pt>
                <c:pt idx="76">
                  <c:v>0.27277433092652081</c:v>
                </c:pt>
                <c:pt idx="77">
                  <c:v>0.38416338763302016</c:v>
                </c:pt>
                <c:pt idx="78">
                  <c:v>3.6356749440094287</c:v>
                </c:pt>
                <c:pt idx="79">
                  <c:v>-1.1053853333528143</c:v>
                </c:pt>
                <c:pt idx="80">
                  <c:v>-0.48936735090078121</c:v>
                </c:pt>
                <c:pt idx="81">
                  <c:v>0.36693688041732175</c:v>
                </c:pt>
                <c:pt idx="82">
                  <c:v>0.88942156450638921</c:v>
                </c:pt>
                <c:pt idx="83">
                  <c:v>0.98784074641332587</c:v>
                </c:pt>
                <c:pt idx="84">
                  <c:v>2.4054688148665098</c:v>
                </c:pt>
                <c:pt idx="85">
                  <c:v>0.71599024617913298</c:v>
                </c:pt>
                <c:pt idx="86">
                  <c:v>0.72028859610951101</c:v>
                </c:pt>
                <c:pt idx="87">
                  <c:v>4.2602198538447045E-2</c:v>
                </c:pt>
                <c:pt idx="88">
                  <c:v>2.2381480946592198</c:v>
                </c:pt>
                <c:pt idx="89">
                  <c:v>0.84509388623791826</c:v>
                </c:pt>
                <c:pt idx="90">
                  <c:v>0.59341844321387616</c:v>
                </c:pt>
                <c:pt idx="91">
                  <c:v>1.399410932264129</c:v>
                </c:pt>
                <c:pt idx="92">
                  <c:v>0.28069362730878422</c:v>
                </c:pt>
                <c:pt idx="93">
                  <c:v>-0.51842242542303096</c:v>
                </c:pt>
                <c:pt idx="94">
                  <c:v>0.24092490919944448</c:v>
                </c:pt>
                <c:pt idx="95">
                  <c:v>0.58864429506391991</c:v>
                </c:pt>
                <c:pt idx="96">
                  <c:v>-0.19703687014214011</c:v>
                </c:pt>
                <c:pt idx="97">
                  <c:v>0.69980853126493192</c:v>
                </c:pt>
                <c:pt idx="98">
                  <c:v>-0.10693218437650964</c:v>
                </c:pt>
                <c:pt idx="99">
                  <c:v>8.0798080828469176E-3</c:v>
                </c:pt>
                <c:pt idx="100">
                  <c:v>1.1572560554672111</c:v>
                </c:pt>
                <c:pt idx="101">
                  <c:v>0.975566017576872</c:v>
                </c:pt>
                <c:pt idx="102">
                  <c:v>-1.5748627537185365</c:v>
                </c:pt>
                <c:pt idx="103">
                  <c:v>0.10797357810655495</c:v>
                </c:pt>
                <c:pt idx="104">
                  <c:v>0.86557492562666083</c:v>
                </c:pt>
                <c:pt idx="105">
                  <c:v>0.76265961905083091</c:v>
                </c:pt>
                <c:pt idx="106">
                  <c:v>1.3649244867718249</c:v>
                </c:pt>
                <c:pt idx="107">
                  <c:v>0.36592995495593572</c:v>
                </c:pt>
                <c:pt idx="108">
                  <c:v>0.25358268416370999</c:v>
                </c:pt>
                <c:pt idx="109">
                  <c:v>0.35922454279398308</c:v>
                </c:pt>
                <c:pt idx="110">
                  <c:v>0.58099343326671371</c:v>
                </c:pt>
                <c:pt idx="111">
                  <c:v>0.59662235286107301</c:v>
                </c:pt>
                <c:pt idx="112">
                  <c:v>1.0480885966080842</c:v>
                </c:pt>
                <c:pt idx="113">
                  <c:v>0.74528629361022514</c:v>
                </c:pt>
                <c:pt idx="114">
                  <c:v>3.3292749817766092</c:v>
                </c:pt>
                <c:pt idx="115">
                  <c:v>0.62079341790441811</c:v>
                </c:pt>
                <c:pt idx="116">
                  <c:v>0.6940945878955066</c:v>
                </c:pt>
                <c:pt idx="117">
                  <c:v>-0.16688873516064695</c:v>
                </c:pt>
                <c:pt idx="118">
                  <c:v>0.50122709228333984</c:v>
                </c:pt>
                <c:pt idx="119">
                  <c:v>0.18772011964787094</c:v>
                </c:pt>
                <c:pt idx="120">
                  <c:v>-0.26195788786185037</c:v>
                </c:pt>
                <c:pt idx="121">
                  <c:v>0.74188511243299704</c:v>
                </c:pt>
                <c:pt idx="122">
                  <c:v>0.20502298653794215</c:v>
                </c:pt>
                <c:pt idx="123">
                  <c:v>0.69131693210047085</c:v>
                </c:pt>
                <c:pt idx="124">
                  <c:v>3.6820537229425203</c:v>
                </c:pt>
                <c:pt idx="125">
                  <c:v>0.62839149513223991</c:v>
                </c:pt>
                <c:pt idx="126">
                  <c:v>-2.7228872553508854</c:v>
                </c:pt>
                <c:pt idx="127">
                  <c:v>1.6455781746522131</c:v>
                </c:pt>
                <c:pt idx="128">
                  <c:v>2.5599997647877086</c:v>
                </c:pt>
                <c:pt idx="129">
                  <c:v>6.0814199937106928</c:v>
                </c:pt>
                <c:pt idx="130">
                  <c:v>-0.19492342797101758</c:v>
                </c:pt>
                <c:pt idx="131">
                  <c:v>1.483824623545462</c:v>
                </c:pt>
                <c:pt idx="132">
                  <c:v>0.40748269965105793</c:v>
                </c:pt>
                <c:pt idx="133">
                  <c:v>2.538124899222221</c:v>
                </c:pt>
                <c:pt idx="134">
                  <c:v>1.3511806743116661</c:v>
                </c:pt>
                <c:pt idx="135">
                  <c:v>0.32859879915630402</c:v>
                </c:pt>
                <c:pt idx="136">
                  <c:v>0.47808868870406707</c:v>
                </c:pt>
                <c:pt idx="137">
                  <c:v>-1.5580566055542111E-2</c:v>
                </c:pt>
                <c:pt idx="138">
                  <c:v>0.26113840644261294</c:v>
                </c:pt>
                <c:pt idx="139">
                  <c:v>3.9238338661479522</c:v>
                </c:pt>
                <c:pt idx="140">
                  <c:v>-2.2788403649476119</c:v>
                </c:pt>
                <c:pt idx="141">
                  <c:v>0.27929480737128803</c:v>
                </c:pt>
                <c:pt idx="142">
                  <c:v>0.99582506705252805</c:v>
                </c:pt>
                <c:pt idx="143">
                  <c:v>2.04370968919967</c:v>
                </c:pt>
                <c:pt idx="144">
                  <c:v>0.25387852168624503</c:v>
                </c:pt>
                <c:pt idx="145">
                  <c:v>-0.15235546252142709</c:v>
                </c:pt>
                <c:pt idx="146">
                  <c:v>0.35645761516698699</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'37_ábra_chart'!$G$38:$G$162</c:f>
              <c:numCache>
                <c:formatCode>dd/mm/yyyy;@</c:formatCode>
                <c:ptCount val="125"/>
                <c:pt idx="0">
                  <c:v>43922</c:v>
                </c:pt>
                <c:pt idx="1">
                  <c:v>43923</c:v>
                </c:pt>
                <c:pt idx="2">
                  <c:v>43924</c:v>
                </c:pt>
                <c:pt idx="3">
                  <c:v>43927</c:v>
                </c:pt>
                <c:pt idx="4">
                  <c:v>43928</c:v>
                </c:pt>
                <c:pt idx="5">
                  <c:v>43929</c:v>
                </c:pt>
                <c:pt idx="6">
                  <c:v>43930</c:v>
                </c:pt>
                <c:pt idx="7">
                  <c:v>43935</c:v>
                </c:pt>
                <c:pt idx="8">
                  <c:v>43936</c:v>
                </c:pt>
                <c:pt idx="9">
                  <c:v>43937</c:v>
                </c:pt>
                <c:pt idx="10">
                  <c:v>43938</c:v>
                </c:pt>
                <c:pt idx="11">
                  <c:v>43941</c:v>
                </c:pt>
                <c:pt idx="12">
                  <c:v>43942</c:v>
                </c:pt>
                <c:pt idx="13">
                  <c:v>43943</c:v>
                </c:pt>
                <c:pt idx="14">
                  <c:v>43944</c:v>
                </c:pt>
                <c:pt idx="15">
                  <c:v>43945</c:v>
                </c:pt>
                <c:pt idx="16">
                  <c:v>43948</c:v>
                </c:pt>
                <c:pt idx="17">
                  <c:v>43949</c:v>
                </c:pt>
                <c:pt idx="18">
                  <c:v>43950</c:v>
                </c:pt>
                <c:pt idx="19">
                  <c:v>43951</c:v>
                </c:pt>
                <c:pt idx="20">
                  <c:v>43955</c:v>
                </c:pt>
                <c:pt idx="21">
                  <c:v>43956</c:v>
                </c:pt>
                <c:pt idx="22">
                  <c:v>43957</c:v>
                </c:pt>
                <c:pt idx="23">
                  <c:v>43958</c:v>
                </c:pt>
                <c:pt idx="24">
                  <c:v>43959</c:v>
                </c:pt>
                <c:pt idx="25">
                  <c:v>43962</c:v>
                </c:pt>
                <c:pt idx="26">
                  <c:v>43963</c:v>
                </c:pt>
                <c:pt idx="27">
                  <c:v>43964</c:v>
                </c:pt>
                <c:pt idx="28">
                  <c:v>43965</c:v>
                </c:pt>
                <c:pt idx="29">
                  <c:v>43966</c:v>
                </c:pt>
                <c:pt idx="30">
                  <c:v>43969</c:v>
                </c:pt>
                <c:pt idx="31">
                  <c:v>43970</c:v>
                </c:pt>
                <c:pt idx="32">
                  <c:v>43971</c:v>
                </c:pt>
                <c:pt idx="33">
                  <c:v>43972</c:v>
                </c:pt>
                <c:pt idx="34">
                  <c:v>43973</c:v>
                </c:pt>
                <c:pt idx="35">
                  <c:v>43976</c:v>
                </c:pt>
                <c:pt idx="36">
                  <c:v>43977</c:v>
                </c:pt>
                <c:pt idx="37">
                  <c:v>43978</c:v>
                </c:pt>
                <c:pt idx="38">
                  <c:v>43979</c:v>
                </c:pt>
                <c:pt idx="39">
                  <c:v>43980</c:v>
                </c:pt>
                <c:pt idx="40">
                  <c:v>43984</c:v>
                </c:pt>
                <c:pt idx="41">
                  <c:v>43985</c:v>
                </c:pt>
                <c:pt idx="42">
                  <c:v>43986</c:v>
                </c:pt>
                <c:pt idx="43">
                  <c:v>43987</c:v>
                </c:pt>
                <c:pt idx="44">
                  <c:v>43990</c:v>
                </c:pt>
                <c:pt idx="45">
                  <c:v>43991</c:v>
                </c:pt>
                <c:pt idx="46">
                  <c:v>43992</c:v>
                </c:pt>
                <c:pt idx="47">
                  <c:v>43993</c:v>
                </c:pt>
                <c:pt idx="48">
                  <c:v>43994</c:v>
                </c:pt>
                <c:pt idx="49">
                  <c:v>43997</c:v>
                </c:pt>
                <c:pt idx="50">
                  <c:v>43998</c:v>
                </c:pt>
                <c:pt idx="51">
                  <c:v>43999</c:v>
                </c:pt>
                <c:pt idx="52">
                  <c:v>44000</c:v>
                </c:pt>
                <c:pt idx="53">
                  <c:v>44001</c:v>
                </c:pt>
                <c:pt idx="54">
                  <c:v>44004</c:v>
                </c:pt>
                <c:pt idx="55">
                  <c:v>44005</c:v>
                </c:pt>
                <c:pt idx="56">
                  <c:v>44006</c:v>
                </c:pt>
                <c:pt idx="57">
                  <c:v>44007</c:v>
                </c:pt>
                <c:pt idx="58">
                  <c:v>44008</c:v>
                </c:pt>
                <c:pt idx="59">
                  <c:v>44011</c:v>
                </c:pt>
                <c:pt idx="60">
                  <c:v>44012</c:v>
                </c:pt>
                <c:pt idx="61">
                  <c:v>44013</c:v>
                </c:pt>
                <c:pt idx="62">
                  <c:v>44014</c:v>
                </c:pt>
                <c:pt idx="63">
                  <c:v>44015</c:v>
                </c:pt>
                <c:pt idx="64">
                  <c:v>44018</c:v>
                </c:pt>
                <c:pt idx="65">
                  <c:v>44019</c:v>
                </c:pt>
                <c:pt idx="66">
                  <c:v>44020</c:v>
                </c:pt>
                <c:pt idx="67">
                  <c:v>44021</c:v>
                </c:pt>
                <c:pt idx="68">
                  <c:v>44022</c:v>
                </c:pt>
                <c:pt idx="69">
                  <c:v>44025</c:v>
                </c:pt>
                <c:pt idx="70">
                  <c:v>44026</c:v>
                </c:pt>
                <c:pt idx="71">
                  <c:v>44027</c:v>
                </c:pt>
                <c:pt idx="72">
                  <c:v>44028</c:v>
                </c:pt>
                <c:pt idx="73">
                  <c:v>44029</c:v>
                </c:pt>
                <c:pt idx="74">
                  <c:v>44032</c:v>
                </c:pt>
                <c:pt idx="75">
                  <c:v>44033</c:v>
                </c:pt>
                <c:pt idx="76">
                  <c:v>44034</c:v>
                </c:pt>
                <c:pt idx="77">
                  <c:v>44035</c:v>
                </c:pt>
                <c:pt idx="78">
                  <c:v>44036</c:v>
                </c:pt>
                <c:pt idx="79">
                  <c:v>44039</c:v>
                </c:pt>
                <c:pt idx="80">
                  <c:v>44040</c:v>
                </c:pt>
                <c:pt idx="81">
                  <c:v>44041</c:v>
                </c:pt>
                <c:pt idx="82">
                  <c:v>44042</c:v>
                </c:pt>
                <c:pt idx="83">
                  <c:v>44043</c:v>
                </c:pt>
                <c:pt idx="84">
                  <c:v>44046</c:v>
                </c:pt>
                <c:pt idx="85">
                  <c:v>44047</c:v>
                </c:pt>
                <c:pt idx="86">
                  <c:v>44048</c:v>
                </c:pt>
                <c:pt idx="87">
                  <c:v>44049</c:v>
                </c:pt>
                <c:pt idx="88">
                  <c:v>44050</c:v>
                </c:pt>
                <c:pt idx="89">
                  <c:v>44053</c:v>
                </c:pt>
                <c:pt idx="90">
                  <c:v>44054</c:v>
                </c:pt>
                <c:pt idx="91">
                  <c:v>44055</c:v>
                </c:pt>
                <c:pt idx="92">
                  <c:v>44056</c:v>
                </c:pt>
                <c:pt idx="93">
                  <c:v>44057</c:v>
                </c:pt>
                <c:pt idx="94">
                  <c:v>44060</c:v>
                </c:pt>
                <c:pt idx="95">
                  <c:v>44061</c:v>
                </c:pt>
                <c:pt idx="96">
                  <c:v>44062</c:v>
                </c:pt>
                <c:pt idx="97">
                  <c:v>44067</c:v>
                </c:pt>
                <c:pt idx="98">
                  <c:v>44068</c:v>
                </c:pt>
                <c:pt idx="99">
                  <c:v>44069</c:v>
                </c:pt>
                <c:pt idx="100">
                  <c:v>44070</c:v>
                </c:pt>
                <c:pt idx="101">
                  <c:v>44071</c:v>
                </c:pt>
                <c:pt idx="102">
                  <c:v>44074</c:v>
                </c:pt>
                <c:pt idx="103">
                  <c:v>44075</c:v>
                </c:pt>
                <c:pt idx="104">
                  <c:v>44076</c:v>
                </c:pt>
                <c:pt idx="105">
                  <c:v>44077</c:v>
                </c:pt>
                <c:pt idx="106">
                  <c:v>44078</c:v>
                </c:pt>
                <c:pt idx="107">
                  <c:v>44081</c:v>
                </c:pt>
                <c:pt idx="108">
                  <c:v>44082</c:v>
                </c:pt>
                <c:pt idx="109">
                  <c:v>44083</c:v>
                </c:pt>
                <c:pt idx="110">
                  <c:v>44084</c:v>
                </c:pt>
                <c:pt idx="111">
                  <c:v>44085</c:v>
                </c:pt>
                <c:pt idx="112">
                  <c:v>44088</c:v>
                </c:pt>
                <c:pt idx="113">
                  <c:v>44089</c:v>
                </c:pt>
                <c:pt idx="114">
                  <c:v>44090</c:v>
                </c:pt>
                <c:pt idx="115">
                  <c:v>44091</c:v>
                </c:pt>
                <c:pt idx="116">
                  <c:v>44092</c:v>
                </c:pt>
                <c:pt idx="117">
                  <c:v>44095</c:v>
                </c:pt>
                <c:pt idx="118">
                  <c:v>44096</c:v>
                </c:pt>
                <c:pt idx="119">
                  <c:v>44097</c:v>
                </c:pt>
                <c:pt idx="120">
                  <c:v>44098</c:v>
                </c:pt>
                <c:pt idx="121">
                  <c:v>44099</c:v>
                </c:pt>
                <c:pt idx="122">
                  <c:v>44102</c:v>
                </c:pt>
                <c:pt idx="123">
                  <c:v>44103</c:v>
                </c:pt>
                <c:pt idx="124">
                  <c:v>44104</c:v>
                </c:pt>
              </c:numCache>
            </c:numRef>
          </c:cat>
          <c:val>
            <c:numLit>
              <c:formatCode>General</c:formatCode>
              <c:ptCount val="1"/>
              <c:pt idx="0">
                <c:v>0</c:v>
              </c:pt>
            </c:numLit>
          </c:val>
          <c:extLst>
            <c:ext xmlns:c16="http://schemas.microsoft.com/office/drawing/2014/chart" uri="{C3380CC4-5D6E-409C-BE32-E72D297353CC}">
              <c16:uniqueId val="{00000002-12F9-47E9-BA1D-DC2B0B8F69C2}"/>
            </c:ext>
          </c:extLst>
        </c:ser>
        <c:dLbls>
          <c:showLegendKey val="0"/>
          <c:showVal val="0"/>
          <c:showCatName val="0"/>
          <c:showSerName val="0"/>
          <c:showPercent val="0"/>
          <c:showBubbleSize val="0"/>
        </c:dLbls>
        <c:gapWidth val="219"/>
        <c:overlap val="-27"/>
        <c:axId val="893264096"/>
        <c:axId val="903183464"/>
      </c:barChart>
      <c:lineChart>
        <c:grouping val="standard"/>
        <c:varyColors val="0"/>
        <c:ser>
          <c:idx val="4"/>
          <c:order val="1"/>
          <c:tx>
            <c:strRef>
              <c:f>'37_ábra_chart'!$J$14</c:f>
              <c:strCache>
                <c:ptCount val="1"/>
                <c:pt idx="0">
                  <c:v>Cumulated net capital flow as a proportion of net asset value on 2 January 2020 (right-hand scale)</c:v>
                </c:pt>
              </c:strCache>
            </c:strRef>
          </c:tx>
          <c:spPr>
            <a:ln w="38100" cap="rnd">
              <a:solidFill>
                <a:srgbClr val="002060"/>
              </a:solidFill>
              <a:round/>
            </a:ln>
            <a:effectLst/>
          </c:spPr>
          <c:marker>
            <c:symbol val="none"/>
          </c:marker>
          <c:cat>
            <c:numRef>
              <c:f>'37_ábra_chart'!$G$16:$G$162</c:f>
              <c:numCache>
                <c:formatCode>dd/mm/yyyy;@</c:formatCode>
                <c:ptCount val="147"/>
                <c:pt idx="0">
                  <c:v>43892</c:v>
                </c:pt>
                <c:pt idx="1">
                  <c:v>43893</c:v>
                </c:pt>
                <c:pt idx="2">
                  <c:v>43894</c:v>
                </c:pt>
                <c:pt idx="3">
                  <c:v>43895</c:v>
                </c:pt>
                <c:pt idx="4">
                  <c:v>43896</c:v>
                </c:pt>
                <c:pt idx="5">
                  <c:v>43899</c:v>
                </c:pt>
                <c:pt idx="6">
                  <c:v>43900</c:v>
                </c:pt>
                <c:pt idx="7">
                  <c:v>43901</c:v>
                </c:pt>
                <c:pt idx="8">
                  <c:v>43902</c:v>
                </c:pt>
                <c:pt idx="9">
                  <c:v>43903</c:v>
                </c:pt>
                <c:pt idx="10">
                  <c:v>43906</c:v>
                </c:pt>
                <c:pt idx="11">
                  <c:v>43907</c:v>
                </c:pt>
                <c:pt idx="12">
                  <c:v>43908</c:v>
                </c:pt>
                <c:pt idx="13">
                  <c:v>43909</c:v>
                </c:pt>
                <c:pt idx="14">
                  <c:v>43910</c:v>
                </c:pt>
                <c:pt idx="15">
                  <c:v>43913</c:v>
                </c:pt>
                <c:pt idx="16">
                  <c:v>43914</c:v>
                </c:pt>
                <c:pt idx="17">
                  <c:v>43915</c:v>
                </c:pt>
                <c:pt idx="18">
                  <c:v>43916</c:v>
                </c:pt>
                <c:pt idx="19">
                  <c:v>43917</c:v>
                </c:pt>
                <c:pt idx="20">
                  <c:v>43920</c:v>
                </c:pt>
                <c:pt idx="21">
                  <c:v>43921</c:v>
                </c:pt>
                <c:pt idx="22">
                  <c:v>43922</c:v>
                </c:pt>
                <c:pt idx="23">
                  <c:v>43923</c:v>
                </c:pt>
                <c:pt idx="24">
                  <c:v>43924</c:v>
                </c:pt>
                <c:pt idx="25">
                  <c:v>43927</c:v>
                </c:pt>
                <c:pt idx="26">
                  <c:v>43928</c:v>
                </c:pt>
                <c:pt idx="27">
                  <c:v>43929</c:v>
                </c:pt>
                <c:pt idx="28">
                  <c:v>43930</c:v>
                </c:pt>
                <c:pt idx="29">
                  <c:v>43935</c:v>
                </c:pt>
                <c:pt idx="30">
                  <c:v>43936</c:v>
                </c:pt>
                <c:pt idx="31">
                  <c:v>43937</c:v>
                </c:pt>
                <c:pt idx="32">
                  <c:v>43938</c:v>
                </c:pt>
                <c:pt idx="33">
                  <c:v>43941</c:v>
                </c:pt>
                <c:pt idx="34">
                  <c:v>43942</c:v>
                </c:pt>
                <c:pt idx="35">
                  <c:v>43943</c:v>
                </c:pt>
                <c:pt idx="36">
                  <c:v>43944</c:v>
                </c:pt>
                <c:pt idx="37">
                  <c:v>43945</c:v>
                </c:pt>
                <c:pt idx="38">
                  <c:v>43948</c:v>
                </c:pt>
                <c:pt idx="39">
                  <c:v>43949</c:v>
                </c:pt>
                <c:pt idx="40">
                  <c:v>43950</c:v>
                </c:pt>
                <c:pt idx="41">
                  <c:v>43951</c:v>
                </c:pt>
                <c:pt idx="42">
                  <c:v>43955</c:v>
                </c:pt>
                <c:pt idx="43">
                  <c:v>43956</c:v>
                </c:pt>
                <c:pt idx="44">
                  <c:v>43957</c:v>
                </c:pt>
                <c:pt idx="45">
                  <c:v>43958</c:v>
                </c:pt>
                <c:pt idx="46">
                  <c:v>43959</c:v>
                </c:pt>
                <c:pt idx="47">
                  <c:v>43962</c:v>
                </c:pt>
                <c:pt idx="48">
                  <c:v>43963</c:v>
                </c:pt>
                <c:pt idx="49">
                  <c:v>43964</c:v>
                </c:pt>
                <c:pt idx="50">
                  <c:v>43965</c:v>
                </c:pt>
                <c:pt idx="51">
                  <c:v>43966</c:v>
                </c:pt>
                <c:pt idx="52">
                  <c:v>43969</c:v>
                </c:pt>
                <c:pt idx="53">
                  <c:v>43970</c:v>
                </c:pt>
                <c:pt idx="54">
                  <c:v>43971</c:v>
                </c:pt>
                <c:pt idx="55">
                  <c:v>43972</c:v>
                </c:pt>
                <c:pt idx="56">
                  <c:v>43973</c:v>
                </c:pt>
                <c:pt idx="57">
                  <c:v>43976</c:v>
                </c:pt>
                <c:pt idx="58">
                  <c:v>43977</c:v>
                </c:pt>
                <c:pt idx="59">
                  <c:v>43978</c:v>
                </c:pt>
                <c:pt idx="60">
                  <c:v>43979</c:v>
                </c:pt>
                <c:pt idx="61">
                  <c:v>43980</c:v>
                </c:pt>
                <c:pt idx="62">
                  <c:v>43984</c:v>
                </c:pt>
                <c:pt idx="63">
                  <c:v>43985</c:v>
                </c:pt>
                <c:pt idx="64">
                  <c:v>43986</c:v>
                </c:pt>
                <c:pt idx="65">
                  <c:v>43987</c:v>
                </c:pt>
                <c:pt idx="66">
                  <c:v>43990</c:v>
                </c:pt>
                <c:pt idx="67">
                  <c:v>43991</c:v>
                </c:pt>
                <c:pt idx="68">
                  <c:v>43992</c:v>
                </c:pt>
                <c:pt idx="69">
                  <c:v>43993</c:v>
                </c:pt>
                <c:pt idx="70">
                  <c:v>43994</c:v>
                </c:pt>
                <c:pt idx="71">
                  <c:v>43997</c:v>
                </c:pt>
                <c:pt idx="72">
                  <c:v>43998</c:v>
                </c:pt>
                <c:pt idx="73">
                  <c:v>43999</c:v>
                </c:pt>
                <c:pt idx="74">
                  <c:v>44000</c:v>
                </c:pt>
                <c:pt idx="75">
                  <c:v>44001</c:v>
                </c:pt>
                <c:pt idx="76">
                  <c:v>44004</c:v>
                </c:pt>
                <c:pt idx="77">
                  <c:v>44005</c:v>
                </c:pt>
                <c:pt idx="78">
                  <c:v>44006</c:v>
                </c:pt>
                <c:pt idx="79">
                  <c:v>44007</c:v>
                </c:pt>
                <c:pt idx="80">
                  <c:v>44008</c:v>
                </c:pt>
                <c:pt idx="81">
                  <c:v>44011</c:v>
                </c:pt>
                <c:pt idx="82">
                  <c:v>44012</c:v>
                </c:pt>
                <c:pt idx="83">
                  <c:v>44013</c:v>
                </c:pt>
                <c:pt idx="84">
                  <c:v>44014</c:v>
                </c:pt>
                <c:pt idx="85">
                  <c:v>44015</c:v>
                </c:pt>
                <c:pt idx="86">
                  <c:v>44018</c:v>
                </c:pt>
                <c:pt idx="87">
                  <c:v>44019</c:v>
                </c:pt>
                <c:pt idx="88">
                  <c:v>44020</c:v>
                </c:pt>
                <c:pt idx="89">
                  <c:v>44021</c:v>
                </c:pt>
                <c:pt idx="90">
                  <c:v>44022</c:v>
                </c:pt>
                <c:pt idx="91">
                  <c:v>44025</c:v>
                </c:pt>
                <c:pt idx="92">
                  <c:v>44026</c:v>
                </c:pt>
                <c:pt idx="93">
                  <c:v>44027</c:v>
                </c:pt>
                <c:pt idx="94">
                  <c:v>44028</c:v>
                </c:pt>
                <c:pt idx="95">
                  <c:v>44029</c:v>
                </c:pt>
                <c:pt idx="96">
                  <c:v>44032</c:v>
                </c:pt>
                <c:pt idx="97">
                  <c:v>44033</c:v>
                </c:pt>
                <c:pt idx="98">
                  <c:v>44034</c:v>
                </c:pt>
                <c:pt idx="99">
                  <c:v>44035</c:v>
                </c:pt>
                <c:pt idx="100">
                  <c:v>44036</c:v>
                </c:pt>
                <c:pt idx="101">
                  <c:v>44039</c:v>
                </c:pt>
                <c:pt idx="102">
                  <c:v>44040</c:v>
                </c:pt>
                <c:pt idx="103">
                  <c:v>44041</c:v>
                </c:pt>
                <c:pt idx="104">
                  <c:v>44042</c:v>
                </c:pt>
                <c:pt idx="105">
                  <c:v>44043</c:v>
                </c:pt>
                <c:pt idx="106">
                  <c:v>44046</c:v>
                </c:pt>
                <c:pt idx="107">
                  <c:v>44047</c:v>
                </c:pt>
                <c:pt idx="108">
                  <c:v>44048</c:v>
                </c:pt>
                <c:pt idx="109">
                  <c:v>44049</c:v>
                </c:pt>
                <c:pt idx="110">
                  <c:v>44050</c:v>
                </c:pt>
                <c:pt idx="111">
                  <c:v>44053</c:v>
                </c:pt>
                <c:pt idx="112">
                  <c:v>44054</c:v>
                </c:pt>
                <c:pt idx="113">
                  <c:v>44055</c:v>
                </c:pt>
                <c:pt idx="114">
                  <c:v>44056</c:v>
                </c:pt>
                <c:pt idx="115">
                  <c:v>44057</c:v>
                </c:pt>
                <c:pt idx="116">
                  <c:v>44060</c:v>
                </c:pt>
                <c:pt idx="117">
                  <c:v>44061</c:v>
                </c:pt>
                <c:pt idx="118">
                  <c:v>44062</c:v>
                </c:pt>
                <c:pt idx="119">
                  <c:v>44067</c:v>
                </c:pt>
                <c:pt idx="120">
                  <c:v>44068</c:v>
                </c:pt>
                <c:pt idx="121">
                  <c:v>44069</c:v>
                </c:pt>
                <c:pt idx="122">
                  <c:v>44070</c:v>
                </c:pt>
                <c:pt idx="123">
                  <c:v>44071</c:v>
                </c:pt>
                <c:pt idx="124">
                  <c:v>44074</c:v>
                </c:pt>
                <c:pt idx="125">
                  <c:v>44075</c:v>
                </c:pt>
                <c:pt idx="126">
                  <c:v>44076</c:v>
                </c:pt>
                <c:pt idx="127">
                  <c:v>44077</c:v>
                </c:pt>
                <c:pt idx="128">
                  <c:v>44078</c:v>
                </c:pt>
                <c:pt idx="129">
                  <c:v>44081</c:v>
                </c:pt>
                <c:pt idx="130">
                  <c:v>44082</c:v>
                </c:pt>
                <c:pt idx="131">
                  <c:v>44083</c:v>
                </c:pt>
                <c:pt idx="132">
                  <c:v>44084</c:v>
                </c:pt>
                <c:pt idx="133">
                  <c:v>44085</c:v>
                </c:pt>
                <c:pt idx="134">
                  <c:v>44088</c:v>
                </c:pt>
                <c:pt idx="135">
                  <c:v>44089</c:v>
                </c:pt>
                <c:pt idx="136">
                  <c:v>44090</c:v>
                </c:pt>
                <c:pt idx="137">
                  <c:v>44091</c:v>
                </c:pt>
                <c:pt idx="138">
                  <c:v>44092</c:v>
                </c:pt>
                <c:pt idx="139">
                  <c:v>44095</c:v>
                </c:pt>
                <c:pt idx="140">
                  <c:v>44096</c:v>
                </c:pt>
                <c:pt idx="141">
                  <c:v>44097</c:v>
                </c:pt>
                <c:pt idx="142">
                  <c:v>44098</c:v>
                </c:pt>
                <c:pt idx="143">
                  <c:v>44099</c:v>
                </c:pt>
                <c:pt idx="144">
                  <c:v>44102</c:v>
                </c:pt>
                <c:pt idx="145">
                  <c:v>44103</c:v>
                </c:pt>
                <c:pt idx="146">
                  <c:v>44104</c:v>
                </c:pt>
              </c:numCache>
            </c:numRef>
          </c:cat>
          <c:val>
            <c:numRef>
              <c:f>'37_ábra_chart'!$J$16:$J$162</c:f>
              <c:numCache>
                <c:formatCode>0.0</c:formatCode>
                <c:ptCount val="147"/>
                <c:pt idx="0">
                  <c:v>-6.5337834467522225E-3</c:v>
                </c:pt>
                <c:pt idx="1">
                  <c:v>5.5624958448101794E-2</c:v>
                </c:pt>
                <c:pt idx="2">
                  <c:v>7.5855313990899221E-3</c:v>
                </c:pt>
                <c:pt idx="3">
                  <c:v>3.9501696350751174E-2</c:v>
                </c:pt>
                <c:pt idx="4">
                  <c:v>4.9977003585441132E-2</c:v>
                </c:pt>
                <c:pt idx="5">
                  <c:v>-7.0794384116445189E-2</c:v>
                </c:pt>
                <c:pt idx="6">
                  <c:v>-0.13929126026582195</c:v>
                </c:pt>
                <c:pt idx="7">
                  <c:v>-0.2301931153609362</c:v>
                </c:pt>
                <c:pt idx="8">
                  <c:v>-0.31756426192011489</c:v>
                </c:pt>
                <c:pt idx="9">
                  <c:v>-0.56584675361670911</c:v>
                </c:pt>
                <c:pt idx="10">
                  <c:v>-1.0600693145242208</c:v>
                </c:pt>
                <c:pt idx="11">
                  <c:v>-1.5520791380710119</c:v>
                </c:pt>
                <c:pt idx="12">
                  <c:v>-2.05381404173069</c:v>
                </c:pt>
                <c:pt idx="13">
                  <c:v>-2.3358829633533333</c:v>
                </c:pt>
                <c:pt idx="14">
                  <c:v>-3.0253656723852251</c:v>
                </c:pt>
                <c:pt idx="15">
                  <c:v>-3.8691225898642059</c:v>
                </c:pt>
                <c:pt idx="16">
                  <c:v>-4.2583312113029219</c:v>
                </c:pt>
                <c:pt idx="17">
                  <c:v>-4.7886759998854771</c:v>
                </c:pt>
                <c:pt idx="18">
                  <c:v>-4.9760333894508397</c:v>
                </c:pt>
                <c:pt idx="19">
                  <c:v>-5.1333985851258115</c:v>
                </c:pt>
                <c:pt idx="20">
                  <c:v>-5.1098588699958558</c:v>
                </c:pt>
                <c:pt idx="21">
                  <c:v>-5.2653635279261799</c:v>
                </c:pt>
                <c:pt idx="22">
                  <c:v>-5.3974331029446718</c:v>
                </c:pt>
                <c:pt idx="23">
                  <c:v>-5.5852006405865247</c:v>
                </c:pt>
                <c:pt idx="24">
                  <c:v>-5.6912755651431608</c:v>
                </c:pt>
                <c:pt idx="25">
                  <c:v>-5.7675507413443139</c:v>
                </c:pt>
                <c:pt idx="26">
                  <c:v>-5.925403727523423</c:v>
                </c:pt>
                <c:pt idx="27">
                  <c:v>-6.0961880739497385</c:v>
                </c:pt>
                <c:pt idx="28">
                  <c:v>-6.1747465112480171</c:v>
                </c:pt>
                <c:pt idx="29">
                  <c:v>-6.2177300500954891</c:v>
                </c:pt>
                <c:pt idx="30">
                  <c:v>-6.3253041751545256</c:v>
                </c:pt>
                <c:pt idx="31">
                  <c:v>-6.4181526916329892</c:v>
                </c:pt>
                <c:pt idx="32">
                  <c:v>-6.4624066976387393</c:v>
                </c:pt>
                <c:pt idx="33">
                  <c:v>-6.492820303245411</c:v>
                </c:pt>
                <c:pt idx="34">
                  <c:v>-6.5341037687139032</c:v>
                </c:pt>
                <c:pt idx="35">
                  <c:v>-6.5670548500028776</c:v>
                </c:pt>
                <c:pt idx="36">
                  <c:v>-6.5937239362290594</c:v>
                </c:pt>
                <c:pt idx="37">
                  <c:v>-6.6209816080857795</c:v>
                </c:pt>
                <c:pt idx="38">
                  <c:v>-6.663364074763062</c:v>
                </c:pt>
                <c:pt idx="39">
                  <c:v>-6.6684701170046905</c:v>
                </c:pt>
                <c:pt idx="40">
                  <c:v>-6.6447188061568685</c:v>
                </c:pt>
                <c:pt idx="41">
                  <c:v>-6.5992673103850317</c:v>
                </c:pt>
                <c:pt idx="42">
                  <c:v>-6.6512082558671137</c:v>
                </c:pt>
                <c:pt idx="43">
                  <c:v>-6.6578249981685378</c:v>
                </c:pt>
                <c:pt idx="44">
                  <c:v>-6.677699244166778</c:v>
                </c:pt>
                <c:pt idx="45">
                  <c:v>-6.6791852723556779</c:v>
                </c:pt>
                <c:pt idx="46">
                  <c:v>-6.6669551795857114</c:v>
                </c:pt>
                <c:pt idx="47">
                  <c:v>-6.6023764543396517</c:v>
                </c:pt>
                <c:pt idx="48">
                  <c:v>-6.5941394474128696</c:v>
                </c:pt>
                <c:pt idx="49">
                  <c:v>-6.6113265183139616</c:v>
                </c:pt>
                <c:pt idx="50">
                  <c:v>-6.6157198701407172</c:v>
                </c:pt>
                <c:pt idx="51">
                  <c:v>-6.6175499834308038</c:v>
                </c:pt>
                <c:pt idx="52">
                  <c:v>-6.6668163647103551</c:v>
                </c:pt>
                <c:pt idx="53">
                  <c:v>-6.6845373473013154</c:v>
                </c:pt>
                <c:pt idx="54">
                  <c:v>-6.7207280919762749</c:v>
                </c:pt>
                <c:pt idx="55">
                  <c:v>-6.7042281476391974</c:v>
                </c:pt>
                <c:pt idx="56">
                  <c:v>-6.7250592075174156</c:v>
                </c:pt>
                <c:pt idx="57">
                  <c:v>-6.7163203300670302</c:v>
                </c:pt>
                <c:pt idx="58">
                  <c:v>-6.7270050294388399</c:v>
                </c:pt>
                <c:pt idx="59">
                  <c:v>-6.7374102840143575</c:v>
                </c:pt>
                <c:pt idx="60">
                  <c:v>-6.7739380154018205</c:v>
                </c:pt>
                <c:pt idx="61">
                  <c:v>-6.7186313869838461</c:v>
                </c:pt>
                <c:pt idx="62">
                  <c:v>-6.6576554115718665</c:v>
                </c:pt>
                <c:pt idx="63">
                  <c:v>-6.6489067108062736</c:v>
                </c:pt>
                <c:pt idx="64">
                  <c:v>-6.66773948247166</c:v>
                </c:pt>
                <c:pt idx="65">
                  <c:v>-6.652895346690392</c:v>
                </c:pt>
                <c:pt idx="66">
                  <c:v>-6.7766454159703517</c:v>
                </c:pt>
                <c:pt idx="67">
                  <c:v>-6.7677864115362736</c:v>
                </c:pt>
                <c:pt idx="68">
                  <c:v>-6.8265860097040694</c:v>
                </c:pt>
                <c:pt idx="69">
                  <c:v>-6.8135248472323333</c:v>
                </c:pt>
                <c:pt idx="70">
                  <c:v>-6.8141498723454594</c:v>
                </c:pt>
                <c:pt idx="71">
                  <c:v>-6.820255610680177</c:v>
                </c:pt>
                <c:pt idx="72">
                  <c:v>-6.7868830749863491</c:v>
                </c:pt>
                <c:pt idx="73">
                  <c:v>-6.7581780533085682</c:v>
                </c:pt>
                <c:pt idx="74">
                  <c:v>-6.7248912273982127</c:v>
                </c:pt>
                <c:pt idx="75">
                  <c:v>-6.6981414028720545</c:v>
                </c:pt>
                <c:pt idx="76">
                  <c:v>-6.6789234921170078</c:v>
                </c:pt>
                <c:pt idx="77">
                  <c:v>-6.6518578306458158</c:v>
                </c:pt>
                <c:pt idx="78">
                  <c:v>-6.395711746917887</c:v>
                </c:pt>
                <c:pt idx="79">
                  <c:v>-6.4735900304578253</c:v>
                </c:pt>
                <c:pt idx="80">
                  <c:v>-6.5080676810640998</c:v>
                </c:pt>
                <c:pt idx="81">
                  <c:v>-6.4822156875988677</c:v>
                </c:pt>
                <c:pt idx="82">
                  <c:v>-6.4197749753953381</c:v>
                </c:pt>
                <c:pt idx="83">
                  <c:v>-6.3501781213208082</c:v>
                </c:pt>
                <c:pt idx="84">
                  <c:v>-6.1807043850966821</c:v>
                </c:pt>
                <c:pt idx="85">
                  <c:v>-6.1302603546565102</c:v>
                </c:pt>
                <c:pt idx="86">
                  <c:v>-6.0795134903496937</c:v>
                </c:pt>
                <c:pt idx="87">
                  <c:v>-6.0765120156629093</c:v>
                </c:pt>
                <c:pt idx="88">
                  <c:v>-5.9189307721116995</c:v>
                </c:pt>
                <c:pt idx="89">
                  <c:v>-5.8593909362694072</c:v>
                </c:pt>
                <c:pt idx="90">
                  <c:v>-5.8176519862444636</c:v>
                </c:pt>
                <c:pt idx="91">
                  <c:v>-5.7190585653952928</c:v>
                </c:pt>
                <c:pt idx="92">
                  <c:v>-5.6992827123639307</c:v>
                </c:pt>
                <c:pt idx="93">
                  <c:v>-5.7358073951350486</c:v>
                </c:pt>
                <c:pt idx="94">
                  <c:v>-5.7188333881310314</c:v>
                </c:pt>
                <c:pt idx="95">
                  <c:v>-5.6773613277264428</c:v>
                </c:pt>
                <c:pt idx="96">
                  <c:v>-5.6912432680577902</c:v>
                </c:pt>
                <c:pt idx="97">
                  <c:v>-5.6419392963321924</c:v>
                </c:pt>
                <c:pt idx="98">
                  <c:v>-5.649473044721236</c:v>
                </c:pt>
                <c:pt idx="99">
                  <c:v>-5.6489037938312174</c:v>
                </c:pt>
                <c:pt idx="100">
                  <c:v>-5.5673710355281729</c:v>
                </c:pt>
                <c:pt idx="101">
                  <c:v>-5.4986389792611208</c:v>
                </c:pt>
                <c:pt idx="102">
                  <c:v>-5.6095935978632783</c:v>
                </c:pt>
                <c:pt idx="103">
                  <c:v>-5.6019864796241583</c:v>
                </c:pt>
                <c:pt idx="104">
                  <c:v>-5.541003682540584</c:v>
                </c:pt>
                <c:pt idx="105">
                  <c:v>-5.4872716306806701</c:v>
                </c:pt>
                <c:pt idx="106">
                  <c:v>-5.391107901179212</c:v>
                </c:pt>
                <c:pt idx="107">
                  <c:v>-5.3653268491533304</c:v>
                </c:pt>
                <c:pt idx="108">
                  <c:v>-5.3474610573952477</c:v>
                </c:pt>
                <c:pt idx="109">
                  <c:v>-5.3221524252340462</c:v>
                </c:pt>
                <c:pt idx="110">
                  <c:v>-5.2812193949453725</c:v>
                </c:pt>
                <c:pt idx="111">
                  <c:v>-5.2391852523161715</c:v>
                </c:pt>
                <c:pt idx="112">
                  <c:v>-5.1653437253492429</c:v>
                </c:pt>
                <c:pt idx="113">
                  <c:v>-5.1129165534806731</c:v>
                </c:pt>
                <c:pt idx="114">
                  <c:v>-4.8783574244692662</c:v>
                </c:pt>
                <c:pt idx="115">
                  <c:v>-4.8346203453163827</c:v>
                </c:pt>
                <c:pt idx="116">
                  <c:v>-4.7857189409927638</c:v>
                </c:pt>
                <c:pt idx="117">
                  <c:v>-4.7974768392064489</c:v>
                </c:pt>
                <c:pt idx="118">
                  <c:v>-4.76216362811802</c:v>
                </c:pt>
                <c:pt idx="119">
                  <c:v>-4.7489380856189669</c:v>
                </c:pt>
                <c:pt idx="120">
                  <c:v>-4.767393939926837</c:v>
                </c:pt>
                <c:pt idx="121">
                  <c:v>-4.7151255251063358</c:v>
                </c:pt>
                <c:pt idx="122">
                  <c:v>-4.7006809347937644</c:v>
                </c:pt>
                <c:pt idx="123">
                  <c:v>-4.6519752260878438</c:v>
                </c:pt>
                <c:pt idx="124">
                  <c:v>-4.3925615943049463</c:v>
                </c:pt>
                <c:pt idx="125">
                  <c:v>-4.3482892038946659</c:v>
                </c:pt>
                <c:pt idx="126">
                  <c:v>-4.5401261853717969</c:v>
                </c:pt>
                <c:pt idx="127">
                  <c:v>-4.4241894167121449</c:v>
                </c:pt>
                <c:pt idx="128">
                  <c:v>-4.2438284316974482</c:v>
                </c:pt>
                <c:pt idx="129">
                  <c:v>-3.8153710093801916</c:v>
                </c:pt>
                <c:pt idx="130">
                  <c:v>-3.8291040502792049</c:v>
                </c:pt>
                <c:pt idx="131">
                  <c:v>-3.7245633880600768</c:v>
                </c:pt>
                <c:pt idx="132">
                  <c:v>-3.6958547990608088</c:v>
                </c:pt>
                <c:pt idx="133">
                  <c:v>-3.5170349752425807</c:v>
                </c:pt>
                <c:pt idx="134">
                  <c:v>-3.4218395456555459</c:v>
                </c:pt>
                <c:pt idx="135">
                  <c:v>-3.3986886048212246</c:v>
                </c:pt>
                <c:pt idx="136">
                  <c:v>-3.3650055756252435</c:v>
                </c:pt>
                <c:pt idx="137">
                  <c:v>-3.3661032812889382</c:v>
                </c:pt>
                <c:pt idx="138">
                  <c:v>-3.347705162328539</c:v>
                </c:pt>
                <c:pt idx="139">
                  <c:v>-3.0712572692986924</c:v>
                </c:pt>
                <c:pt idx="140">
                  <c:v>-3.231809585969426</c:v>
                </c:pt>
                <c:pt idx="141">
                  <c:v>-3.212132284721255</c:v>
                </c:pt>
                <c:pt idx="142">
                  <c:v>-3.1419729071828688</c:v>
                </c:pt>
                <c:pt idx="143">
                  <c:v>-2.9979863733955519</c:v>
                </c:pt>
                <c:pt idx="144">
                  <c:v>-2.9800997388437693</c:v>
                </c:pt>
                <c:pt idx="145">
                  <c:v>-2.9908337168974795</c:v>
                </c:pt>
                <c:pt idx="146">
                  <c:v>-2.9657200245167936</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max val="6"/>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a:t>
                </a:r>
                <a:r>
                  <a:rPr lang="hu-HU" sz="2400" b="0" baseline="0"/>
                  <a:t> bn</a:t>
                </a:r>
                <a:endParaRPr lang="hu-HU" sz="2400" b="0"/>
              </a:p>
            </c:rich>
          </c:tx>
          <c:layout>
            <c:manualLayout>
              <c:xMode val="edge"/>
              <c:yMode val="edge"/>
              <c:x val="7.1496998148390598E-2"/>
              <c:y val="5.190311418685120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2"/>
      </c:valAx>
      <c:valAx>
        <c:axId val="903183464"/>
        <c:scaling>
          <c:orientation val="minMax"/>
          <c:max val="6"/>
          <c:min val="-12"/>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Per cent</a:t>
                </a:r>
              </a:p>
            </c:rich>
          </c:tx>
          <c:layout>
            <c:manualLayout>
              <c:xMode val="edge"/>
              <c:yMode val="edge"/>
              <c:x val="0.82492378476443418"/>
              <c:y val="3.4602076124567475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dateAx>
        <c:axId val="893264096"/>
        <c:scaling>
          <c:orientation val="minMax"/>
        </c:scaling>
        <c:delete val="1"/>
        <c:axPos val="b"/>
        <c:numFmt formatCode="dd/mm/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2.9147231002300485E-2"/>
          <c:y val="0.8563799961855979"/>
          <c:w val="0.94289318645145581"/>
          <c:h val="0.1332393809770318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9686537885186498E-2"/>
          <c:w val="0.88748891839826438"/>
          <c:h val="0.60478843691251394"/>
        </c:manualLayout>
      </c:layout>
      <c:barChart>
        <c:barDir val="col"/>
        <c:grouping val="clustered"/>
        <c:varyColors val="0"/>
        <c:ser>
          <c:idx val="3"/>
          <c:order val="0"/>
          <c:tx>
            <c:strRef>
              <c:f>'37_ábra_chart'!$I$15</c:f>
              <c:strCache>
                <c:ptCount val="1"/>
                <c:pt idx="0">
                  <c:v>Nettó tőkeáramlás</c:v>
                </c:pt>
              </c:strCache>
            </c:strRef>
          </c:tx>
          <c:spPr>
            <a:solidFill>
              <a:schemeClr val="accent4"/>
            </a:solidFill>
            <a:ln>
              <a:solidFill>
                <a:schemeClr val="tx1"/>
              </a:solidFill>
            </a:ln>
            <a:effectLst/>
          </c:spPr>
          <c:invertIfNegative val="0"/>
          <c:cat>
            <c:numRef>
              <c:f>'37_ábra_chart'!$H$16:$H$162</c:f>
              <c:numCache>
                <c:formatCode>m/d/yyyy</c:formatCode>
                <c:ptCount val="147"/>
                <c:pt idx="0">
                  <c:v>43892</c:v>
                </c:pt>
                <c:pt idx="1">
                  <c:v>43893</c:v>
                </c:pt>
                <c:pt idx="2">
                  <c:v>43894</c:v>
                </c:pt>
                <c:pt idx="3">
                  <c:v>43895</c:v>
                </c:pt>
                <c:pt idx="4">
                  <c:v>43896</c:v>
                </c:pt>
                <c:pt idx="5">
                  <c:v>43899</c:v>
                </c:pt>
                <c:pt idx="6">
                  <c:v>43900</c:v>
                </c:pt>
                <c:pt idx="7">
                  <c:v>43901</c:v>
                </c:pt>
                <c:pt idx="8">
                  <c:v>43902</c:v>
                </c:pt>
                <c:pt idx="9">
                  <c:v>43903</c:v>
                </c:pt>
                <c:pt idx="10">
                  <c:v>43906</c:v>
                </c:pt>
                <c:pt idx="11">
                  <c:v>43907</c:v>
                </c:pt>
                <c:pt idx="12">
                  <c:v>43908</c:v>
                </c:pt>
                <c:pt idx="13">
                  <c:v>43909</c:v>
                </c:pt>
                <c:pt idx="14">
                  <c:v>43910</c:v>
                </c:pt>
                <c:pt idx="15">
                  <c:v>43913</c:v>
                </c:pt>
                <c:pt idx="16">
                  <c:v>43914</c:v>
                </c:pt>
                <c:pt idx="17">
                  <c:v>43915</c:v>
                </c:pt>
                <c:pt idx="18">
                  <c:v>43916</c:v>
                </c:pt>
                <c:pt idx="19">
                  <c:v>43917</c:v>
                </c:pt>
                <c:pt idx="20">
                  <c:v>43920</c:v>
                </c:pt>
                <c:pt idx="21">
                  <c:v>43921</c:v>
                </c:pt>
                <c:pt idx="22">
                  <c:v>43922</c:v>
                </c:pt>
                <c:pt idx="23">
                  <c:v>43923</c:v>
                </c:pt>
                <c:pt idx="24">
                  <c:v>43924</c:v>
                </c:pt>
                <c:pt idx="25">
                  <c:v>43927</c:v>
                </c:pt>
                <c:pt idx="26">
                  <c:v>43928</c:v>
                </c:pt>
                <c:pt idx="27">
                  <c:v>43929</c:v>
                </c:pt>
                <c:pt idx="28">
                  <c:v>43930</c:v>
                </c:pt>
                <c:pt idx="29">
                  <c:v>43935</c:v>
                </c:pt>
                <c:pt idx="30">
                  <c:v>43936</c:v>
                </c:pt>
                <c:pt idx="31">
                  <c:v>43937</c:v>
                </c:pt>
                <c:pt idx="32">
                  <c:v>43938</c:v>
                </c:pt>
                <c:pt idx="33">
                  <c:v>43941</c:v>
                </c:pt>
                <c:pt idx="34">
                  <c:v>43942</c:v>
                </c:pt>
                <c:pt idx="35">
                  <c:v>43943</c:v>
                </c:pt>
                <c:pt idx="36">
                  <c:v>43944</c:v>
                </c:pt>
                <c:pt idx="37">
                  <c:v>43945</c:v>
                </c:pt>
                <c:pt idx="38">
                  <c:v>43948</c:v>
                </c:pt>
                <c:pt idx="39">
                  <c:v>43949</c:v>
                </c:pt>
                <c:pt idx="40">
                  <c:v>43950</c:v>
                </c:pt>
                <c:pt idx="41">
                  <c:v>43951</c:v>
                </c:pt>
                <c:pt idx="42">
                  <c:v>43955</c:v>
                </c:pt>
                <c:pt idx="43">
                  <c:v>43956</c:v>
                </c:pt>
                <c:pt idx="44">
                  <c:v>43957</c:v>
                </c:pt>
                <c:pt idx="45">
                  <c:v>43958</c:v>
                </c:pt>
                <c:pt idx="46">
                  <c:v>43959</c:v>
                </c:pt>
                <c:pt idx="47">
                  <c:v>43962</c:v>
                </c:pt>
                <c:pt idx="48">
                  <c:v>43963</c:v>
                </c:pt>
                <c:pt idx="49">
                  <c:v>43964</c:v>
                </c:pt>
                <c:pt idx="50">
                  <c:v>43965</c:v>
                </c:pt>
                <c:pt idx="51">
                  <c:v>43966</c:v>
                </c:pt>
                <c:pt idx="52">
                  <c:v>43969</c:v>
                </c:pt>
                <c:pt idx="53">
                  <c:v>43970</c:v>
                </c:pt>
                <c:pt idx="54">
                  <c:v>43971</c:v>
                </c:pt>
                <c:pt idx="55">
                  <c:v>43972</c:v>
                </c:pt>
                <c:pt idx="56">
                  <c:v>43973</c:v>
                </c:pt>
                <c:pt idx="57">
                  <c:v>43976</c:v>
                </c:pt>
                <c:pt idx="58">
                  <c:v>43977</c:v>
                </c:pt>
                <c:pt idx="59">
                  <c:v>43978</c:v>
                </c:pt>
                <c:pt idx="60">
                  <c:v>43979</c:v>
                </c:pt>
                <c:pt idx="61">
                  <c:v>43980</c:v>
                </c:pt>
                <c:pt idx="62">
                  <c:v>43984</c:v>
                </c:pt>
                <c:pt idx="63">
                  <c:v>43985</c:v>
                </c:pt>
                <c:pt idx="64">
                  <c:v>43986</c:v>
                </c:pt>
                <c:pt idx="65">
                  <c:v>43987</c:v>
                </c:pt>
                <c:pt idx="66">
                  <c:v>43990</c:v>
                </c:pt>
                <c:pt idx="67">
                  <c:v>43991</c:v>
                </c:pt>
                <c:pt idx="68">
                  <c:v>43992</c:v>
                </c:pt>
                <c:pt idx="69">
                  <c:v>43993</c:v>
                </c:pt>
                <c:pt idx="70">
                  <c:v>43994</c:v>
                </c:pt>
                <c:pt idx="71">
                  <c:v>43997</c:v>
                </c:pt>
                <c:pt idx="72">
                  <c:v>43998</c:v>
                </c:pt>
                <c:pt idx="73">
                  <c:v>43999</c:v>
                </c:pt>
                <c:pt idx="74">
                  <c:v>44000</c:v>
                </c:pt>
                <c:pt idx="75">
                  <c:v>44001</c:v>
                </c:pt>
                <c:pt idx="76">
                  <c:v>44004</c:v>
                </c:pt>
                <c:pt idx="77">
                  <c:v>44005</c:v>
                </c:pt>
                <c:pt idx="78">
                  <c:v>44006</c:v>
                </c:pt>
                <c:pt idx="79">
                  <c:v>44007</c:v>
                </c:pt>
                <c:pt idx="80">
                  <c:v>44008</c:v>
                </c:pt>
                <c:pt idx="81">
                  <c:v>44011</c:v>
                </c:pt>
                <c:pt idx="82">
                  <c:v>44012</c:v>
                </c:pt>
                <c:pt idx="83">
                  <c:v>44013</c:v>
                </c:pt>
                <c:pt idx="84">
                  <c:v>44014</c:v>
                </c:pt>
                <c:pt idx="85">
                  <c:v>44015</c:v>
                </c:pt>
                <c:pt idx="86">
                  <c:v>44018</c:v>
                </c:pt>
                <c:pt idx="87">
                  <c:v>44019</c:v>
                </c:pt>
                <c:pt idx="88">
                  <c:v>44020</c:v>
                </c:pt>
                <c:pt idx="89">
                  <c:v>44021</c:v>
                </c:pt>
                <c:pt idx="90">
                  <c:v>44022</c:v>
                </c:pt>
                <c:pt idx="91">
                  <c:v>44025</c:v>
                </c:pt>
                <c:pt idx="92">
                  <c:v>44026</c:v>
                </c:pt>
                <c:pt idx="93">
                  <c:v>44027</c:v>
                </c:pt>
                <c:pt idx="94">
                  <c:v>44028</c:v>
                </c:pt>
                <c:pt idx="95">
                  <c:v>44029</c:v>
                </c:pt>
                <c:pt idx="96">
                  <c:v>44032</c:v>
                </c:pt>
                <c:pt idx="97">
                  <c:v>44033</c:v>
                </c:pt>
                <c:pt idx="98">
                  <c:v>44034</c:v>
                </c:pt>
                <c:pt idx="99">
                  <c:v>44035</c:v>
                </c:pt>
                <c:pt idx="100">
                  <c:v>44036</c:v>
                </c:pt>
                <c:pt idx="101">
                  <c:v>44039</c:v>
                </c:pt>
                <c:pt idx="102">
                  <c:v>44040</c:v>
                </c:pt>
                <c:pt idx="103">
                  <c:v>44041</c:v>
                </c:pt>
                <c:pt idx="104">
                  <c:v>44042</c:v>
                </c:pt>
                <c:pt idx="105">
                  <c:v>44043</c:v>
                </c:pt>
                <c:pt idx="106">
                  <c:v>44046</c:v>
                </c:pt>
                <c:pt idx="107">
                  <c:v>44047</c:v>
                </c:pt>
                <c:pt idx="108">
                  <c:v>44048</c:v>
                </c:pt>
                <c:pt idx="109">
                  <c:v>44049</c:v>
                </c:pt>
                <c:pt idx="110">
                  <c:v>44050</c:v>
                </c:pt>
                <c:pt idx="111">
                  <c:v>44053</c:v>
                </c:pt>
                <c:pt idx="112">
                  <c:v>44054</c:v>
                </c:pt>
                <c:pt idx="113">
                  <c:v>44055</c:v>
                </c:pt>
                <c:pt idx="114">
                  <c:v>44056</c:v>
                </c:pt>
                <c:pt idx="115">
                  <c:v>44057</c:v>
                </c:pt>
                <c:pt idx="116">
                  <c:v>44060</c:v>
                </c:pt>
                <c:pt idx="117">
                  <c:v>44061</c:v>
                </c:pt>
                <c:pt idx="118">
                  <c:v>44062</c:v>
                </c:pt>
                <c:pt idx="119">
                  <c:v>44067</c:v>
                </c:pt>
                <c:pt idx="120">
                  <c:v>44068</c:v>
                </c:pt>
                <c:pt idx="121">
                  <c:v>44069</c:v>
                </c:pt>
                <c:pt idx="122">
                  <c:v>44070</c:v>
                </c:pt>
                <c:pt idx="123">
                  <c:v>44071</c:v>
                </c:pt>
                <c:pt idx="124">
                  <c:v>44074</c:v>
                </c:pt>
                <c:pt idx="125">
                  <c:v>44075</c:v>
                </c:pt>
                <c:pt idx="126">
                  <c:v>44076</c:v>
                </c:pt>
                <c:pt idx="127">
                  <c:v>44077</c:v>
                </c:pt>
                <c:pt idx="128">
                  <c:v>44078</c:v>
                </c:pt>
                <c:pt idx="129">
                  <c:v>44081</c:v>
                </c:pt>
                <c:pt idx="130">
                  <c:v>44082</c:v>
                </c:pt>
                <c:pt idx="131">
                  <c:v>44083</c:v>
                </c:pt>
                <c:pt idx="132">
                  <c:v>44084</c:v>
                </c:pt>
                <c:pt idx="133">
                  <c:v>44085</c:v>
                </c:pt>
                <c:pt idx="134">
                  <c:v>44088</c:v>
                </c:pt>
                <c:pt idx="135">
                  <c:v>44089</c:v>
                </c:pt>
                <c:pt idx="136">
                  <c:v>44090</c:v>
                </c:pt>
                <c:pt idx="137">
                  <c:v>44091</c:v>
                </c:pt>
                <c:pt idx="138">
                  <c:v>44092</c:v>
                </c:pt>
                <c:pt idx="139">
                  <c:v>44095</c:v>
                </c:pt>
                <c:pt idx="140">
                  <c:v>44096</c:v>
                </c:pt>
                <c:pt idx="141">
                  <c:v>44097</c:v>
                </c:pt>
                <c:pt idx="142">
                  <c:v>44098</c:v>
                </c:pt>
                <c:pt idx="143">
                  <c:v>44099</c:v>
                </c:pt>
                <c:pt idx="144">
                  <c:v>44102</c:v>
                </c:pt>
                <c:pt idx="145">
                  <c:v>44103</c:v>
                </c:pt>
                <c:pt idx="146">
                  <c:v>44104</c:v>
                </c:pt>
              </c:numCache>
            </c:numRef>
          </c:cat>
          <c:val>
            <c:numRef>
              <c:f>'37_ábra_chart'!$I$16:$I$162</c:f>
              <c:numCache>
                <c:formatCode>0.0</c:formatCode>
                <c:ptCount val="147"/>
                <c:pt idx="0">
                  <c:v>-1.3223075186460769</c:v>
                </c:pt>
                <c:pt idx="1">
                  <c:v>0.88226599903166769</c:v>
                </c:pt>
                <c:pt idx="2">
                  <c:v>-0.68185989301392602</c:v>
                </c:pt>
                <c:pt idx="3">
                  <c:v>0.453010249209502</c:v>
                </c:pt>
                <c:pt idx="4">
                  <c:v>0.14868395210139393</c:v>
                </c:pt>
                <c:pt idx="5">
                  <c:v>-1.7141995763924385</c:v>
                </c:pt>
                <c:pt idx="6">
                  <c:v>-0.9722279284336901</c:v>
                </c:pt>
                <c:pt idx="7">
                  <c:v>-1.2902387267584388</c:v>
                </c:pt>
                <c:pt idx="8">
                  <c:v>-1.2401247122403194</c:v>
                </c:pt>
                <c:pt idx="9">
                  <c:v>-3.5240610395446614</c:v>
                </c:pt>
                <c:pt idx="10">
                  <c:v>-7.0148743065077026</c:v>
                </c:pt>
                <c:pt idx="11">
                  <c:v>-6.9834672529117157</c:v>
                </c:pt>
                <c:pt idx="12">
                  <c:v>-7.1215026645031019</c:v>
                </c:pt>
                <c:pt idx="13">
                  <c:v>-4.0036173729537703</c:v>
                </c:pt>
                <c:pt idx="14">
                  <c:v>-9.7863491530777509</c:v>
                </c:pt>
                <c:pt idx="15">
                  <c:v>-11.976079583443159</c:v>
                </c:pt>
                <c:pt idx="16">
                  <c:v>-5.5243321012871887</c:v>
                </c:pt>
                <c:pt idx="17">
                  <c:v>-7.5275843826041831</c:v>
                </c:pt>
                <c:pt idx="18">
                  <c:v>-2.6592673837962426</c:v>
                </c:pt>
                <c:pt idx="19">
                  <c:v>-2.2336031480471084</c:v>
                </c:pt>
                <c:pt idx="20">
                  <c:v>0.3341169665432186</c:v>
                </c:pt>
                <c:pt idx="21">
                  <c:v>-2.2071951297703696</c:v>
                </c:pt>
                <c:pt idx="22">
                  <c:v>-1.874563287372836</c:v>
                </c:pt>
                <c:pt idx="23">
                  <c:v>-2.6651265635899355</c:v>
                </c:pt>
                <c:pt idx="24">
                  <c:v>-1.5056015683920638</c:v>
                </c:pt>
                <c:pt idx="25">
                  <c:v>-1.0826312193747509</c:v>
                </c:pt>
                <c:pt idx="26">
                  <c:v>-2.2405267273109559</c:v>
                </c:pt>
                <c:pt idx="27">
                  <c:v>-2.4240712959355726</c:v>
                </c:pt>
                <c:pt idx="28">
                  <c:v>-1.1150392696585469</c:v>
                </c:pt>
                <c:pt idx="29">
                  <c:v>-0.6100978508755952</c:v>
                </c:pt>
                <c:pt idx="30">
                  <c:v>-1.5268808541156409</c:v>
                </c:pt>
                <c:pt idx="31">
                  <c:v>-1.3178691629256005</c:v>
                </c:pt>
                <c:pt idx="32">
                  <c:v>-0.62813055138507223</c:v>
                </c:pt>
                <c:pt idx="33">
                  <c:v>-0.43168328889466701</c:v>
                </c:pt>
                <c:pt idx="34">
                  <c:v>-0.58596742460877049</c:v>
                </c:pt>
                <c:pt idx="35">
                  <c:v>-0.46769959890384299</c:v>
                </c:pt>
                <c:pt idx="36">
                  <c:v>-0.37853449547620499</c:v>
                </c:pt>
                <c:pt idx="37">
                  <c:v>-0.30296442910265009</c:v>
                </c:pt>
                <c:pt idx="38">
                  <c:v>-0.60156637931492796</c:v>
                </c:pt>
                <c:pt idx="39">
                  <c:v>-7.2473916332289168E-2</c:v>
                </c:pt>
                <c:pt idx="40">
                  <c:v>0.33712030447644703</c:v>
                </c:pt>
                <c:pt idx="41">
                  <c:v>0.64612765031379382</c:v>
                </c:pt>
                <c:pt idx="42">
                  <c:v>-0.73723709263477399</c:v>
                </c:pt>
                <c:pt idx="43">
                  <c:v>-7.2355325253602887E-2</c:v>
                </c:pt>
                <c:pt idx="44">
                  <c:v>-0.28209019304636329</c:v>
                </c:pt>
                <c:pt idx="45">
                  <c:v>-2.1092321123357072E-2</c:v>
                </c:pt>
                <c:pt idx="46">
                  <c:v>0.17359094935026903</c:v>
                </c:pt>
                <c:pt idx="47">
                  <c:v>0.91661465159291189</c:v>
                </c:pt>
                <c:pt idx="48">
                  <c:v>0.11691406427726181</c:v>
                </c:pt>
                <c:pt idx="49">
                  <c:v>-0.24747263147919596</c:v>
                </c:pt>
                <c:pt idx="50">
                  <c:v>-6.2358162671408979E-2</c:v>
                </c:pt>
                <c:pt idx="51">
                  <c:v>-2.5976181000428922E-2</c:v>
                </c:pt>
                <c:pt idx="52">
                  <c:v>-0.69927498165593183</c:v>
                </c:pt>
                <c:pt idx="53">
                  <c:v>-0.25152729821788505</c:v>
                </c:pt>
                <c:pt idx="54">
                  <c:v>-0.51368258965673985</c:v>
                </c:pt>
                <c:pt idx="55">
                  <c:v>0.23419617950348942</c:v>
                </c:pt>
                <c:pt idx="56">
                  <c:v>-0.29567097553925503</c:v>
                </c:pt>
                <c:pt idx="57">
                  <c:v>0.12503805535229395</c:v>
                </c:pt>
                <c:pt idx="58">
                  <c:v>-0.15165601294776465</c:v>
                </c:pt>
                <c:pt idx="59">
                  <c:v>-0.14768964176876032</c:v>
                </c:pt>
                <c:pt idx="60">
                  <c:v>-0.51846569673878229</c:v>
                </c:pt>
                <c:pt idx="61">
                  <c:v>0.78500877409646508</c:v>
                </c:pt>
                <c:pt idx="62">
                  <c:v>0.86547810048635543</c:v>
                </c:pt>
                <c:pt idx="63">
                  <c:v>0.12417692163463945</c:v>
                </c:pt>
                <c:pt idx="64">
                  <c:v>-0.26730776076523488</c:v>
                </c:pt>
                <c:pt idx="65">
                  <c:v>0.21069403732423242</c:v>
                </c:pt>
                <c:pt idx="66">
                  <c:v>-1.7564782551134588</c:v>
                </c:pt>
                <c:pt idx="67">
                  <c:v>0.12574254496140203</c:v>
                </c:pt>
                <c:pt idx="68">
                  <c:v>-0.83458713350286751</c:v>
                </c:pt>
                <c:pt idx="69">
                  <c:v>0.18538694969301295</c:v>
                </c:pt>
                <c:pt idx="70">
                  <c:v>-8.8714537817665695E-3</c:v>
                </c:pt>
                <c:pt idx="71">
                  <c:v>-8.6663358483314523E-2</c:v>
                </c:pt>
                <c:pt idx="72">
                  <c:v>0.47368161977828993</c:v>
                </c:pt>
                <c:pt idx="73">
                  <c:v>0.40743206596127823</c:v>
                </c:pt>
                <c:pt idx="74">
                  <c:v>0.47246507604788424</c:v>
                </c:pt>
                <c:pt idx="75">
                  <c:v>0.37968047518424974</c:v>
                </c:pt>
                <c:pt idx="76">
                  <c:v>0.27277433092652081</c:v>
                </c:pt>
                <c:pt idx="77">
                  <c:v>0.38416338763302016</c:v>
                </c:pt>
                <c:pt idx="78">
                  <c:v>3.6356749440094287</c:v>
                </c:pt>
                <c:pt idx="79">
                  <c:v>-1.1053853333528143</c:v>
                </c:pt>
                <c:pt idx="80">
                  <c:v>-0.48936735090078121</c:v>
                </c:pt>
                <c:pt idx="81">
                  <c:v>0.36693688041732175</c:v>
                </c:pt>
                <c:pt idx="82">
                  <c:v>0.88942156450638921</c:v>
                </c:pt>
                <c:pt idx="83">
                  <c:v>0.98784074641332587</c:v>
                </c:pt>
                <c:pt idx="84">
                  <c:v>2.4054688148665098</c:v>
                </c:pt>
                <c:pt idx="85">
                  <c:v>0.71599024617913298</c:v>
                </c:pt>
                <c:pt idx="86">
                  <c:v>0.72028859610951101</c:v>
                </c:pt>
                <c:pt idx="87">
                  <c:v>4.2602198538447045E-2</c:v>
                </c:pt>
                <c:pt idx="88">
                  <c:v>2.2381480946592198</c:v>
                </c:pt>
                <c:pt idx="89">
                  <c:v>0.84509388623791826</c:v>
                </c:pt>
                <c:pt idx="90">
                  <c:v>0.59341844321387616</c:v>
                </c:pt>
                <c:pt idx="91">
                  <c:v>1.399410932264129</c:v>
                </c:pt>
                <c:pt idx="92">
                  <c:v>0.28069362730878422</c:v>
                </c:pt>
                <c:pt idx="93">
                  <c:v>-0.51842242542303096</c:v>
                </c:pt>
                <c:pt idx="94">
                  <c:v>0.24092490919944448</c:v>
                </c:pt>
                <c:pt idx="95">
                  <c:v>0.58864429506391991</c:v>
                </c:pt>
                <c:pt idx="96">
                  <c:v>-0.19703687014214011</c:v>
                </c:pt>
                <c:pt idx="97">
                  <c:v>0.69980853126493192</c:v>
                </c:pt>
                <c:pt idx="98">
                  <c:v>-0.10693218437650964</c:v>
                </c:pt>
                <c:pt idx="99">
                  <c:v>8.0798080828469176E-3</c:v>
                </c:pt>
                <c:pt idx="100">
                  <c:v>1.1572560554672111</c:v>
                </c:pt>
                <c:pt idx="101">
                  <c:v>0.975566017576872</c:v>
                </c:pt>
                <c:pt idx="102">
                  <c:v>-1.5748627537185365</c:v>
                </c:pt>
                <c:pt idx="103">
                  <c:v>0.10797357810655495</c:v>
                </c:pt>
                <c:pt idx="104">
                  <c:v>0.86557492562666083</c:v>
                </c:pt>
                <c:pt idx="105">
                  <c:v>0.76265961905083091</c:v>
                </c:pt>
                <c:pt idx="106">
                  <c:v>1.3649244867718249</c:v>
                </c:pt>
                <c:pt idx="107">
                  <c:v>0.36592995495593572</c:v>
                </c:pt>
                <c:pt idx="108">
                  <c:v>0.25358268416370999</c:v>
                </c:pt>
                <c:pt idx="109">
                  <c:v>0.35922454279398308</c:v>
                </c:pt>
                <c:pt idx="110">
                  <c:v>0.58099343326671371</c:v>
                </c:pt>
                <c:pt idx="111">
                  <c:v>0.59662235286107301</c:v>
                </c:pt>
                <c:pt idx="112">
                  <c:v>1.0480885966080842</c:v>
                </c:pt>
                <c:pt idx="113">
                  <c:v>0.74528629361022514</c:v>
                </c:pt>
                <c:pt idx="114">
                  <c:v>3.3292749817766092</c:v>
                </c:pt>
                <c:pt idx="115">
                  <c:v>0.62079341790441811</c:v>
                </c:pt>
                <c:pt idx="116">
                  <c:v>0.6940945878955066</c:v>
                </c:pt>
                <c:pt idx="117">
                  <c:v>-0.16688873516064695</c:v>
                </c:pt>
                <c:pt idx="118">
                  <c:v>0.50122709228333984</c:v>
                </c:pt>
                <c:pt idx="119">
                  <c:v>0.18772011964787094</c:v>
                </c:pt>
                <c:pt idx="120">
                  <c:v>-0.26195788786185037</c:v>
                </c:pt>
                <c:pt idx="121">
                  <c:v>0.74188511243299704</c:v>
                </c:pt>
                <c:pt idx="122">
                  <c:v>0.20502298653794215</c:v>
                </c:pt>
                <c:pt idx="123">
                  <c:v>0.69131693210047085</c:v>
                </c:pt>
                <c:pt idx="124">
                  <c:v>3.6820537229425203</c:v>
                </c:pt>
                <c:pt idx="125">
                  <c:v>0.62839149513223991</c:v>
                </c:pt>
                <c:pt idx="126">
                  <c:v>-2.7228872553508854</c:v>
                </c:pt>
                <c:pt idx="127">
                  <c:v>1.6455781746522131</c:v>
                </c:pt>
                <c:pt idx="128">
                  <c:v>2.5599997647877086</c:v>
                </c:pt>
                <c:pt idx="129">
                  <c:v>6.0814199937106928</c:v>
                </c:pt>
                <c:pt idx="130">
                  <c:v>-0.19492342797101758</c:v>
                </c:pt>
                <c:pt idx="131">
                  <c:v>1.483824623545462</c:v>
                </c:pt>
                <c:pt idx="132">
                  <c:v>0.40748269965105793</c:v>
                </c:pt>
                <c:pt idx="133">
                  <c:v>2.538124899222221</c:v>
                </c:pt>
                <c:pt idx="134">
                  <c:v>1.3511806743116661</c:v>
                </c:pt>
                <c:pt idx="135">
                  <c:v>0.32859879915630402</c:v>
                </c:pt>
                <c:pt idx="136">
                  <c:v>0.47808868870406707</c:v>
                </c:pt>
                <c:pt idx="137">
                  <c:v>-1.5580566055542111E-2</c:v>
                </c:pt>
                <c:pt idx="138">
                  <c:v>0.26113840644261294</c:v>
                </c:pt>
                <c:pt idx="139">
                  <c:v>3.9238338661479522</c:v>
                </c:pt>
                <c:pt idx="140">
                  <c:v>-2.2788403649476119</c:v>
                </c:pt>
                <c:pt idx="141">
                  <c:v>0.27929480737128803</c:v>
                </c:pt>
                <c:pt idx="142">
                  <c:v>0.99582506705252805</c:v>
                </c:pt>
                <c:pt idx="143">
                  <c:v>2.04370968919967</c:v>
                </c:pt>
                <c:pt idx="144">
                  <c:v>0.25387852168624503</c:v>
                </c:pt>
                <c:pt idx="145">
                  <c:v>-0.15235546252142709</c:v>
                </c:pt>
                <c:pt idx="146">
                  <c:v>0.35645761516698699</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'37_ábra_chart'!$H$38:$H$162</c:f>
              <c:numCache>
                <c:formatCode>m/d/yyyy</c:formatCode>
                <c:ptCount val="125"/>
                <c:pt idx="0">
                  <c:v>43922</c:v>
                </c:pt>
                <c:pt idx="1">
                  <c:v>43923</c:v>
                </c:pt>
                <c:pt idx="2">
                  <c:v>43924</c:v>
                </c:pt>
                <c:pt idx="3">
                  <c:v>43927</c:v>
                </c:pt>
                <c:pt idx="4">
                  <c:v>43928</c:v>
                </c:pt>
                <c:pt idx="5">
                  <c:v>43929</c:v>
                </c:pt>
                <c:pt idx="6">
                  <c:v>43930</c:v>
                </c:pt>
                <c:pt idx="7">
                  <c:v>43935</c:v>
                </c:pt>
                <c:pt idx="8">
                  <c:v>43936</c:v>
                </c:pt>
                <c:pt idx="9">
                  <c:v>43937</c:v>
                </c:pt>
                <c:pt idx="10">
                  <c:v>43938</c:v>
                </c:pt>
                <c:pt idx="11">
                  <c:v>43941</c:v>
                </c:pt>
                <c:pt idx="12">
                  <c:v>43942</c:v>
                </c:pt>
                <c:pt idx="13">
                  <c:v>43943</c:v>
                </c:pt>
                <c:pt idx="14">
                  <c:v>43944</c:v>
                </c:pt>
                <c:pt idx="15">
                  <c:v>43945</c:v>
                </c:pt>
                <c:pt idx="16">
                  <c:v>43948</c:v>
                </c:pt>
                <c:pt idx="17">
                  <c:v>43949</c:v>
                </c:pt>
                <c:pt idx="18">
                  <c:v>43950</c:v>
                </c:pt>
                <c:pt idx="19">
                  <c:v>43951</c:v>
                </c:pt>
                <c:pt idx="20">
                  <c:v>43955</c:v>
                </c:pt>
                <c:pt idx="21">
                  <c:v>43956</c:v>
                </c:pt>
                <c:pt idx="22">
                  <c:v>43957</c:v>
                </c:pt>
                <c:pt idx="23">
                  <c:v>43958</c:v>
                </c:pt>
                <c:pt idx="24">
                  <c:v>43959</c:v>
                </c:pt>
                <c:pt idx="25">
                  <c:v>43962</c:v>
                </c:pt>
                <c:pt idx="26">
                  <c:v>43963</c:v>
                </c:pt>
                <c:pt idx="27">
                  <c:v>43964</c:v>
                </c:pt>
                <c:pt idx="28">
                  <c:v>43965</c:v>
                </c:pt>
                <c:pt idx="29">
                  <c:v>43966</c:v>
                </c:pt>
                <c:pt idx="30">
                  <c:v>43969</c:v>
                </c:pt>
                <c:pt idx="31">
                  <c:v>43970</c:v>
                </c:pt>
                <c:pt idx="32">
                  <c:v>43971</c:v>
                </c:pt>
                <c:pt idx="33">
                  <c:v>43972</c:v>
                </c:pt>
                <c:pt idx="34">
                  <c:v>43973</c:v>
                </c:pt>
                <c:pt idx="35">
                  <c:v>43976</c:v>
                </c:pt>
                <c:pt idx="36">
                  <c:v>43977</c:v>
                </c:pt>
                <c:pt idx="37">
                  <c:v>43978</c:v>
                </c:pt>
                <c:pt idx="38">
                  <c:v>43979</c:v>
                </c:pt>
                <c:pt idx="39">
                  <c:v>43980</c:v>
                </c:pt>
                <c:pt idx="40">
                  <c:v>43984</c:v>
                </c:pt>
                <c:pt idx="41">
                  <c:v>43985</c:v>
                </c:pt>
                <c:pt idx="42">
                  <c:v>43986</c:v>
                </c:pt>
                <c:pt idx="43">
                  <c:v>43987</c:v>
                </c:pt>
                <c:pt idx="44">
                  <c:v>43990</c:v>
                </c:pt>
                <c:pt idx="45">
                  <c:v>43991</c:v>
                </c:pt>
                <c:pt idx="46">
                  <c:v>43992</c:v>
                </c:pt>
                <c:pt idx="47">
                  <c:v>43993</c:v>
                </c:pt>
                <c:pt idx="48">
                  <c:v>43994</c:v>
                </c:pt>
                <c:pt idx="49">
                  <c:v>43997</c:v>
                </c:pt>
                <c:pt idx="50">
                  <c:v>43998</c:v>
                </c:pt>
                <c:pt idx="51">
                  <c:v>43999</c:v>
                </c:pt>
                <c:pt idx="52">
                  <c:v>44000</c:v>
                </c:pt>
                <c:pt idx="53">
                  <c:v>44001</c:v>
                </c:pt>
                <c:pt idx="54">
                  <c:v>44004</c:v>
                </c:pt>
                <c:pt idx="55">
                  <c:v>44005</c:v>
                </c:pt>
                <c:pt idx="56">
                  <c:v>44006</c:v>
                </c:pt>
                <c:pt idx="57">
                  <c:v>44007</c:v>
                </c:pt>
                <c:pt idx="58">
                  <c:v>44008</c:v>
                </c:pt>
                <c:pt idx="59">
                  <c:v>44011</c:v>
                </c:pt>
                <c:pt idx="60">
                  <c:v>44012</c:v>
                </c:pt>
                <c:pt idx="61">
                  <c:v>44013</c:v>
                </c:pt>
                <c:pt idx="62">
                  <c:v>44014</c:v>
                </c:pt>
                <c:pt idx="63">
                  <c:v>44015</c:v>
                </c:pt>
                <c:pt idx="64">
                  <c:v>44018</c:v>
                </c:pt>
                <c:pt idx="65">
                  <c:v>44019</c:v>
                </c:pt>
                <c:pt idx="66">
                  <c:v>44020</c:v>
                </c:pt>
                <c:pt idx="67">
                  <c:v>44021</c:v>
                </c:pt>
                <c:pt idx="68">
                  <c:v>44022</c:v>
                </c:pt>
                <c:pt idx="69">
                  <c:v>44025</c:v>
                </c:pt>
                <c:pt idx="70">
                  <c:v>44026</c:v>
                </c:pt>
                <c:pt idx="71">
                  <c:v>44027</c:v>
                </c:pt>
                <c:pt idx="72">
                  <c:v>44028</c:v>
                </c:pt>
                <c:pt idx="73">
                  <c:v>44029</c:v>
                </c:pt>
                <c:pt idx="74">
                  <c:v>44032</c:v>
                </c:pt>
                <c:pt idx="75">
                  <c:v>44033</c:v>
                </c:pt>
                <c:pt idx="76">
                  <c:v>44034</c:v>
                </c:pt>
                <c:pt idx="77">
                  <c:v>44035</c:v>
                </c:pt>
                <c:pt idx="78">
                  <c:v>44036</c:v>
                </c:pt>
                <c:pt idx="79">
                  <c:v>44039</c:v>
                </c:pt>
                <c:pt idx="80">
                  <c:v>44040</c:v>
                </c:pt>
                <c:pt idx="81">
                  <c:v>44041</c:v>
                </c:pt>
                <c:pt idx="82">
                  <c:v>44042</c:v>
                </c:pt>
                <c:pt idx="83">
                  <c:v>44043</c:v>
                </c:pt>
                <c:pt idx="84">
                  <c:v>44046</c:v>
                </c:pt>
                <c:pt idx="85">
                  <c:v>44047</c:v>
                </c:pt>
                <c:pt idx="86">
                  <c:v>44048</c:v>
                </c:pt>
                <c:pt idx="87">
                  <c:v>44049</c:v>
                </c:pt>
                <c:pt idx="88">
                  <c:v>44050</c:v>
                </c:pt>
                <c:pt idx="89">
                  <c:v>44053</c:v>
                </c:pt>
                <c:pt idx="90">
                  <c:v>44054</c:v>
                </c:pt>
                <c:pt idx="91">
                  <c:v>44055</c:v>
                </c:pt>
                <c:pt idx="92">
                  <c:v>44056</c:v>
                </c:pt>
                <c:pt idx="93">
                  <c:v>44057</c:v>
                </c:pt>
                <c:pt idx="94">
                  <c:v>44060</c:v>
                </c:pt>
                <c:pt idx="95">
                  <c:v>44061</c:v>
                </c:pt>
                <c:pt idx="96">
                  <c:v>44062</c:v>
                </c:pt>
                <c:pt idx="97">
                  <c:v>44067</c:v>
                </c:pt>
                <c:pt idx="98">
                  <c:v>44068</c:v>
                </c:pt>
                <c:pt idx="99">
                  <c:v>44069</c:v>
                </c:pt>
                <c:pt idx="100">
                  <c:v>44070</c:v>
                </c:pt>
                <c:pt idx="101">
                  <c:v>44071</c:v>
                </c:pt>
                <c:pt idx="102">
                  <c:v>44074</c:v>
                </c:pt>
                <c:pt idx="103">
                  <c:v>44075</c:v>
                </c:pt>
                <c:pt idx="104">
                  <c:v>44076</c:v>
                </c:pt>
                <c:pt idx="105">
                  <c:v>44077</c:v>
                </c:pt>
                <c:pt idx="106">
                  <c:v>44078</c:v>
                </c:pt>
                <c:pt idx="107">
                  <c:v>44081</c:v>
                </c:pt>
                <c:pt idx="108">
                  <c:v>44082</c:v>
                </c:pt>
                <c:pt idx="109">
                  <c:v>44083</c:v>
                </c:pt>
                <c:pt idx="110">
                  <c:v>44084</c:v>
                </c:pt>
                <c:pt idx="111">
                  <c:v>44085</c:v>
                </c:pt>
                <c:pt idx="112">
                  <c:v>44088</c:v>
                </c:pt>
                <c:pt idx="113">
                  <c:v>44089</c:v>
                </c:pt>
                <c:pt idx="114">
                  <c:v>44090</c:v>
                </c:pt>
                <c:pt idx="115">
                  <c:v>44091</c:v>
                </c:pt>
                <c:pt idx="116">
                  <c:v>44092</c:v>
                </c:pt>
                <c:pt idx="117">
                  <c:v>44095</c:v>
                </c:pt>
                <c:pt idx="118">
                  <c:v>44096</c:v>
                </c:pt>
                <c:pt idx="119">
                  <c:v>44097</c:v>
                </c:pt>
                <c:pt idx="120">
                  <c:v>44098</c:v>
                </c:pt>
                <c:pt idx="121">
                  <c:v>44099</c:v>
                </c:pt>
                <c:pt idx="122">
                  <c:v>44102</c:v>
                </c:pt>
                <c:pt idx="123">
                  <c:v>44103</c:v>
                </c:pt>
                <c:pt idx="124">
                  <c:v>44104</c:v>
                </c:pt>
              </c:numCache>
            </c:numRef>
          </c:cat>
          <c:val>
            <c:numLit>
              <c:formatCode>General</c:formatCode>
              <c:ptCount val="1"/>
              <c:pt idx="0">
                <c:v>0</c:v>
              </c:pt>
            </c:numLit>
          </c:val>
          <c:extLst>
            <c:ext xmlns:c16="http://schemas.microsoft.com/office/drawing/2014/chart" uri="{C3380CC4-5D6E-409C-BE32-E72D297353CC}">
              <c16:uniqueId val="{00000002-B7CA-4973-A6EB-0DA081227FF8}"/>
            </c:ext>
          </c:extLst>
        </c:ser>
        <c:dLbls>
          <c:showLegendKey val="0"/>
          <c:showVal val="0"/>
          <c:showCatName val="0"/>
          <c:showSerName val="0"/>
          <c:showPercent val="0"/>
          <c:showBubbleSize val="0"/>
        </c:dLbls>
        <c:gapWidth val="219"/>
        <c:overlap val="-27"/>
        <c:axId val="893264096"/>
        <c:axId val="903183464"/>
      </c:barChart>
      <c:lineChart>
        <c:grouping val="standard"/>
        <c:varyColors val="0"/>
        <c:ser>
          <c:idx val="0"/>
          <c:order val="1"/>
          <c:tx>
            <c:strRef>
              <c:f>'37_ábra_chart'!$J$15</c:f>
              <c:strCache>
                <c:ptCount val="1"/>
                <c:pt idx="0">
                  <c:v>Kumulált nettó tőkeáramlás a 2020.01.02-i nettó eszközérték arányában (jobb tengely)</c:v>
                </c:pt>
              </c:strCache>
            </c:strRef>
          </c:tx>
          <c:spPr>
            <a:ln w="38100" cap="rnd">
              <a:solidFill>
                <a:srgbClr val="002060"/>
              </a:solidFill>
              <a:round/>
            </a:ln>
            <a:effectLst/>
          </c:spPr>
          <c:marker>
            <c:symbol val="none"/>
          </c:marker>
          <c:cat>
            <c:numRef>
              <c:f>'37_ábra_chart'!$H$16:$H$162</c:f>
              <c:numCache>
                <c:formatCode>m/d/yyyy</c:formatCode>
                <c:ptCount val="147"/>
                <c:pt idx="0">
                  <c:v>43892</c:v>
                </c:pt>
                <c:pt idx="1">
                  <c:v>43893</c:v>
                </c:pt>
                <c:pt idx="2">
                  <c:v>43894</c:v>
                </c:pt>
                <c:pt idx="3">
                  <c:v>43895</c:v>
                </c:pt>
                <c:pt idx="4">
                  <c:v>43896</c:v>
                </c:pt>
                <c:pt idx="5">
                  <c:v>43899</c:v>
                </c:pt>
                <c:pt idx="6">
                  <c:v>43900</c:v>
                </c:pt>
                <c:pt idx="7">
                  <c:v>43901</c:v>
                </c:pt>
                <c:pt idx="8">
                  <c:v>43902</c:v>
                </c:pt>
                <c:pt idx="9">
                  <c:v>43903</c:v>
                </c:pt>
                <c:pt idx="10">
                  <c:v>43906</c:v>
                </c:pt>
                <c:pt idx="11">
                  <c:v>43907</c:v>
                </c:pt>
                <c:pt idx="12">
                  <c:v>43908</c:v>
                </c:pt>
                <c:pt idx="13">
                  <c:v>43909</c:v>
                </c:pt>
                <c:pt idx="14">
                  <c:v>43910</c:v>
                </c:pt>
                <c:pt idx="15">
                  <c:v>43913</c:v>
                </c:pt>
                <c:pt idx="16">
                  <c:v>43914</c:v>
                </c:pt>
                <c:pt idx="17">
                  <c:v>43915</c:v>
                </c:pt>
                <c:pt idx="18">
                  <c:v>43916</c:v>
                </c:pt>
                <c:pt idx="19">
                  <c:v>43917</c:v>
                </c:pt>
                <c:pt idx="20">
                  <c:v>43920</c:v>
                </c:pt>
                <c:pt idx="21">
                  <c:v>43921</c:v>
                </c:pt>
                <c:pt idx="22">
                  <c:v>43922</c:v>
                </c:pt>
                <c:pt idx="23">
                  <c:v>43923</c:v>
                </c:pt>
                <c:pt idx="24">
                  <c:v>43924</c:v>
                </c:pt>
                <c:pt idx="25">
                  <c:v>43927</c:v>
                </c:pt>
                <c:pt idx="26">
                  <c:v>43928</c:v>
                </c:pt>
                <c:pt idx="27">
                  <c:v>43929</c:v>
                </c:pt>
                <c:pt idx="28">
                  <c:v>43930</c:v>
                </c:pt>
                <c:pt idx="29">
                  <c:v>43935</c:v>
                </c:pt>
                <c:pt idx="30">
                  <c:v>43936</c:v>
                </c:pt>
                <c:pt idx="31">
                  <c:v>43937</c:v>
                </c:pt>
                <c:pt idx="32">
                  <c:v>43938</c:v>
                </c:pt>
                <c:pt idx="33">
                  <c:v>43941</c:v>
                </c:pt>
                <c:pt idx="34">
                  <c:v>43942</c:v>
                </c:pt>
                <c:pt idx="35">
                  <c:v>43943</c:v>
                </c:pt>
                <c:pt idx="36">
                  <c:v>43944</c:v>
                </c:pt>
                <c:pt idx="37">
                  <c:v>43945</c:v>
                </c:pt>
                <c:pt idx="38">
                  <c:v>43948</c:v>
                </c:pt>
                <c:pt idx="39">
                  <c:v>43949</c:v>
                </c:pt>
                <c:pt idx="40">
                  <c:v>43950</c:v>
                </c:pt>
                <c:pt idx="41">
                  <c:v>43951</c:v>
                </c:pt>
                <c:pt idx="42">
                  <c:v>43955</c:v>
                </c:pt>
                <c:pt idx="43">
                  <c:v>43956</c:v>
                </c:pt>
                <c:pt idx="44">
                  <c:v>43957</c:v>
                </c:pt>
                <c:pt idx="45">
                  <c:v>43958</c:v>
                </c:pt>
                <c:pt idx="46">
                  <c:v>43959</c:v>
                </c:pt>
                <c:pt idx="47">
                  <c:v>43962</c:v>
                </c:pt>
                <c:pt idx="48">
                  <c:v>43963</c:v>
                </c:pt>
                <c:pt idx="49">
                  <c:v>43964</c:v>
                </c:pt>
                <c:pt idx="50">
                  <c:v>43965</c:v>
                </c:pt>
                <c:pt idx="51">
                  <c:v>43966</c:v>
                </c:pt>
                <c:pt idx="52">
                  <c:v>43969</c:v>
                </c:pt>
                <c:pt idx="53">
                  <c:v>43970</c:v>
                </c:pt>
                <c:pt idx="54">
                  <c:v>43971</c:v>
                </c:pt>
                <c:pt idx="55">
                  <c:v>43972</c:v>
                </c:pt>
                <c:pt idx="56">
                  <c:v>43973</c:v>
                </c:pt>
                <c:pt idx="57">
                  <c:v>43976</c:v>
                </c:pt>
                <c:pt idx="58">
                  <c:v>43977</c:v>
                </c:pt>
                <c:pt idx="59">
                  <c:v>43978</c:v>
                </c:pt>
                <c:pt idx="60">
                  <c:v>43979</c:v>
                </c:pt>
                <c:pt idx="61">
                  <c:v>43980</c:v>
                </c:pt>
                <c:pt idx="62">
                  <c:v>43984</c:v>
                </c:pt>
                <c:pt idx="63">
                  <c:v>43985</c:v>
                </c:pt>
                <c:pt idx="64">
                  <c:v>43986</c:v>
                </c:pt>
                <c:pt idx="65">
                  <c:v>43987</c:v>
                </c:pt>
                <c:pt idx="66">
                  <c:v>43990</c:v>
                </c:pt>
                <c:pt idx="67">
                  <c:v>43991</c:v>
                </c:pt>
                <c:pt idx="68">
                  <c:v>43992</c:v>
                </c:pt>
                <c:pt idx="69">
                  <c:v>43993</c:v>
                </c:pt>
                <c:pt idx="70">
                  <c:v>43994</c:v>
                </c:pt>
                <c:pt idx="71">
                  <c:v>43997</c:v>
                </c:pt>
                <c:pt idx="72">
                  <c:v>43998</c:v>
                </c:pt>
                <c:pt idx="73">
                  <c:v>43999</c:v>
                </c:pt>
                <c:pt idx="74">
                  <c:v>44000</c:v>
                </c:pt>
                <c:pt idx="75">
                  <c:v>44001</c:v>
                </c:pt>
                <c:pt idx="76">
                  <c:v>44004</c:v>
                </c:pt>
                <c:pt idx="77">
                  <c:v>44005</c:v>
                </c:pt>
                <c:pt idx="78">
                  <c:v>44006</c:v>
                </c:pt>
                <c:pt idx="79">
                  <c:v>44007</c:v>
                </c:pt>
                <c:pt idx="80">
                  <c:v>44008</c:v>
                </c:pt>
                <c:pt idx="81">
                  <c:v>44011</c:v>
                </c:pt>
                <c:pt idx="82">
                  <c:v>44012</c:v>
                </c:pt>
                <c:pt idx="83">
                  <c:v>44013</c:v>
                </c:pt>
                <c:pt idx="84">
                  <c:v>44014</c:v>
                </c:pt>
                <c:pt idx="85">
                  <c:v>44015</c:v>
                </c:pt>
                <c:pt idx="86">
                  <c:v>44018</c:v>
                </c:pt>
                <c:pt idx="87">
                  <c:v>44019</c:v>
                </c:pt>
                <c:pt idx="88">
                  <c:v>44020</c:v>
                </c:pt>
                <c:pt idx="89">
                  <c:v>44021</c:v>
                </c:pt>
                <c:pt idx="90">
                  <c:v>44022</c:v>
                </c:pt>
                <c:pt idx="91">
                  <c:v>44025</c:v>
                </c:pt>
                <c:pt idx="92">
                  <c:v>44026</c:v>
                </c:pt>
                <c:pt idx="93">
                  <c:v>44027</c:v>
                </c:pt>
                <c:pt idx="94">
                  <c:v>44028</c:v>
                </c:pt>
                <c:pt idx="95">
                  <c:v>44029</c:v>
                </c:pt>
                <c:pt idx="96">
                  <c:v>44032</c:v>
                </c:pt>
                <c:pt idx="97">
                  <c:v>44033</c:v>
                </c:pt>
                <c:pt idx="98">
                  <c:v>44034</c:v>
                </c:pt>
                <c:pt idx="99">
                  <c:v>44035</c:v>
                </c:pt>
                <c:pt idx="100">
                  <c:v>44036</c:v>
                </c:pt>
                <c:pt idx="101">
                  <c:v>44039</c:v>
                </c:pt>
                <c:pt idx="102">
                  <c:v>44040</c:v>
                </c:pt>
                <c:pt idx="103">
                  <c:v>44041</c:v>
                </c:pt>
                <c:pt idx="104">
                  <c:v>44042</c:v>
                </c:pt>
                <c:pt idx="105">
                  <c:v>44043</c:v>
                </c:pt>
                <c:pt idx="106">
                  <c:v>44046</c:v>
                </c:pt>
                <c:pt idx="107">
                  <c:v>44047</c:v>
                </c:pt>
                <c:pt idx="108">
                  <c:v>44048</c:v>
                </c:pt>
                <c:pt idx="109">
                  <c:v>44049</c:v>
                </c:pt>
                <c:pt idx="110">
                  <c:v>44050</c:v>
                </c:pt>
                <c:pt idx="111">
                  <c:v>44053</c:v>
                </c:pt>
                <c:pt idx="112">
                  <c:v>44054</c:v>
                </c:pt>
                <c:pt idx="113">
                  <c:v>44055</c:v>
                </c:pt>
                <c:pt idx="114">
                  <c:v>44056</c:v>
                </c:pt>
                <c:pt idx="115">
                  <c:v>44057</c:v>
                </c:pt>
                <c:pt idx="116">
                  <c:v>44060</c:v>
                </c:pt>
                <c:pt idx="117">
                  <c:v>44061</c:v>
                </c:pt>
                <c:pt idx="118">
                  <c:v>44062</c:v>
                </c:pt>
                <c:pt idx="119">
                  <c:v>44067</c:v>
                </c:pt>
                <c:pt idx="120">
                  <c:v>44068</c:v>
                </c:pt>
                <c:pt idx="121">
                  <c:v>44069</c:v>
                </c:pt>
                <c:pt idx="122">
                  <c:v>44070</c:v>
                </c:pt>
                <c:pt idx="123">
                  <c:v>44071</c:v>
                </c:pt>
                <c:pt idx="124">
                  <c:v>44074</c:v>
                </c:pt>
                <c:pt idx="125">
                  <c:v>44075</c:v>
                </c:pt>
                <c:pt idx="126">
                  <c:v>44076</c:v>
                </c:pt>
                <c:pt idx="127">
                  <c:v>44077</c:v>
                </c:pt>
                <c:pt idx="128">
                  <c:v>44078</c:v>
                </c:pt>
                <c:pt idx="129">
                  <c:v>44081</c:v>
                </c:pt>
                <c:pt idx="130">
                  <c:v>44082</c:v>
                </c:pt>
                <c:pt idx="131">
                  <c:v>44083</c:v>
                </c:pt>
                <c:pt idx="132">
                  <c:v>44084</c:v>
                </c:pt>
                <c:pt idx="133">
                  <c:v>44085</c:v>
                </c:pt>
                <c:pt idx="134">
                  <c:v>44088</c:v>
                </c:pt>
                <c:pt idx="135">
                  <c:v>44089</c:v>
                </c:pt>
                <c:pt idx="136">
                  <c:v>44090</c:v>
                </c:pt>
                <c:pt idx="137">
                  <c:v>44091</c:v>
                </c:pt>
                <c:pt idx="138">
                  <c:v>44092</c:v>
                </c:pt>
                <c:pt idx="139">
                  <c:v>44095</c:v>
                </c:pt>
                <c:pt idx="140">
                  <c:v>44096</c:v>
                </c:pt>
                <c:pt idx="141">
                  <c:v>44097</c:v>
                </c:pt>
                <c:pt idx="142">
                  <c:v>44098</c:v>
                </c:pt>
                <c:pt idx="143">
                  <c:v>44099</c:v>
                </c:pt>
                <c:pt idx="144">
                  <c:v>44102</c:v>
                </c:pt>
                <c:pt idx="145">
                  <c:v>44103</c:v>
                </c:pt>
                <c:pt idx="146">
                  <c:v>44104</c:v>
                </c:pt>
              </c:numCache>
            </c:numRef>
          </c:cat>
          <c:val>
            <c:numRef>
              <c:f>'37_ábra_chart'!$J$16:$J$162</c:f>
              <c:numCache>
                <c:formatCode>0.0</c:formatCode>
                <c:ptCount val="147"/>
                <c:pt idx="0">
                  <c:v>-6.5337834467522225E-3</c:v>
                </c:pt>
                <c:pt idx="1">
                  <c:v>5.5624958448101794E-2</c:v>
                </c:pt>
                <c:pt idx="2">
                  <c:v>7.5855313990899221E-3</c:v>
                </c:pt>
                <c:pt idx="3">
                  <c:v>3.9501696350751174E-2</c:v>
                </c:pt>
                <c:pt idx="4">
                  <c:v>4.9977003585441132E-2</c:v>
                </c:pt>
                <c:pt idx="5">
                  <c:v>-7.0794384116445189E-2</c:v>
                </c:pt>
                <c:pt idx="6">
                  <c:v>-0.13929126026582195</c:v>
                </c:pt>
                <c:pt idx="7">
                  <c:v>-0.2301931153609362</c:v>
                </c:pt>
                <c:pt idx="8">
                  <c:v>-0.31756426192011489</c:v>
                </c:pt>
                <c:pt idx="9">
                  <c:v>-0.56584675361670911</c:v>
                </c:pt>
                <c:pt idx="10">
                  <c:v>-1.0600693145242208</c:v>
                </c:pt>
                <c:pt idx="11">
                  <c:v>-1.5520791380710119</c:v>
                </c:pt>
                <c:pt idx="12">
                  <c:v>-2.05381404173069</c:v>
                </c:pt>
                <c:pt idx="13">
                  <c:v>-2.3358829633533333</c:v>
                </c:pt>
                <c:pt idx="14">
                  <c:v>-3.0253656723852251</c:v>
                </c:pt>
                <c:pt idx="15">
                  <c:v>-3.8691225898642059</c:v>
                </c:pt>
                <c:pt idx="16">
                  <c:v>-4.2583312113029219</c:v>
                </c:pt>
                <c:pt idx="17">
                  <c:v>-4.7886759998854771</c:v>
                </c:pt>
                <c:pt idx="18">
                  <c:v>-4.9760333894508397</c:v>
                </c:pt>
                <c:pt idx="19">
                  <c:v>-5.1333985851258115</c:v>
                </c:pt>
                <c:pt idx="20">
                  <c:v>-5.1098588699958558</c:v>
                </c:pt>
                <c:pt idx="21">
                  <c:v>-5.2653635279261799</c:v>
                </c:pt>
                <c:pt idx="22">
                  <c:v>-5.3974331029446718</c:v>
                </c:pt>
                <c:pt idx="23">
                  <c:v>-5.5852006405865247</c:v>
                </c:pt>
                <c:pt idx="24">
                  <c:v>-5.6912755651431608</c:v>
                </c:pt>
                <c:pt idx="25">
                  <c:v>-5.7675507413443139</c:v>
                </c:pt>
                <c:pt idx="26">
                  <c:v>-5.925403727523423</c:v>
                </c:pt>
                <c:pt idx="27">
                  <c:v>-6.0961880739497385</c:v>
                </c:pt>
                <c:pt idx="28">
                  <c:v>-6.1747465112480171</c:v>
                </c:pt>
                <c:pt idx="29">
                  <c:v>-6.2177300500954891</c:v>
                </c:pt>
                <c:pt idx="30">
                  <c:v>-6.3253041751545256</c:v>
                </c:pt>
                <c:pt idx="31">
                  <c:v>-6.4181526916329892</c:v>
                </c:pt>
                <c:pt idx="32">
                  <c:v>-6.4624066976387393</c:v>
                </c:pt>
                <c:pt idx="33">
                  <c:v>-6.492820303245411</c:v>
                </c:pt>
                <c:pt idx="34">
                  <c:v>-6.5341037687139032</c:v>
                </c:pt>
                <c:pt idx="35">
                  <c:v>-6.5670548500028776</c:v>
                </c:pt>
                <c:pt idx="36">
                  <c:v>-6.5937239362290594</c:v>
                </c:pt>
                <c:pt idx="37">
                  <c:v>-6.6209816080857795</c:v>
                </c:pt>
                <c:pt idx="38">
                  <c:v>-6.663364074763062</c:v>
                </c:pt>
                <c:pt idx="39">
                  <c:v>-6.6684701170046905</c:v>
                </c:pt>
                <c:pt idx="40">
                  <c:v>-6.6447188061568685</c:v>
                </c:pt>
                <c:pt idx="41">
                  <c:v>-6.5992673103850317</c:v>
                </c:pt>
                <c:pt idx="42">
                  <c:v>-6.6512082558671137</c:v>
                </c:pt>
                <c:pt idx="43">
                  <c:v>-6.6578249981685378</c:v>
                </c:pt>
                <c:pt idx="44">
                  <c:v>-6.677699244166778</c:v>
                </c:pt>
                <c:pt idx="45">
                  <c:v>-6.6791852723556779</c:v>
                </c:pt>
                <c:pt idx="46">
                  <c:v>-6.6669551795857114</c:v>
                </c:pt>
                <c:pt idx="47">
                  <c:v>-6.6023764543396517</c:v>
                </c:pt>
                <c:pt idx="48">
                  <c:v>-6.5941394474128696</c:v>
                </c:pt>
                <c:pt idx="49">
                  <c:v>-6.6113265183139616</c:v>
                </c:pt>
                <c:pt idx="50">
                  <c:v>-6.6157198701407172</c:v>
                </c:pt>
                <c:pt idx="51">
                  <c:v>-6.6175499834308038</c:v>
                </c:pt>
                <c:pt idx="52">
                  <c:v>-6.6668163647103551</c:v>
                </c:pt>
                <c:pt idx="53">
                  <c:v>-6.6845373473013154</c:v>
                </c:pt>
                <c:pt idx="54">
                  <c:v>-6.7207280919762749</c:v>
                </c:pt>
                <c:pt idx="55">
                  <c:v>-6.7042281476391974</c:v>
                </c:pt>
                <c:pt idx="56">
                  <c:v>-6.7250592075174156</c:v>
                </c:pt>
                <c:pt idx="57">
                  <c:v>-6.7163203300670302</c:v>
                </c:pt>
                <c:pt idx="58">
                  <c:v>-6.7270050294388399</c:v>
                </c:pt>
                <c:pt idx="59">
                  <c:v>-6.7374102840143575</c:v>
                </c:pt>
                <c:pt idx="60">
                  <c:v>-6.7739380154018205</c:v>
                </c:pt>
                <c:pt idx="61">
                  <c:v>-6.7186313869838461</c:v>
                </c:pt>
                <c:pt idx="62">
                  <c:v>-6.6576554115718665</c:v>
                </c:pt>
                <c:pt idx="63">
                  <c:v>-6.6489067108062736</c:v>
                </c:pt>
                <c:pt idx="64">
                  <c:v>-6.66773948247166</c:v>
                </c:pt>
                <c:pt idx="65">
                  <c:v>-6.652895346690392</c:v>
                </c:pt>
                <c:pt idx="66">
                  <c:v>-6.7766454159703517</c:v>
                </c:pt>
                <c:pt idx="67">
                  <c:v>-6.7677864115362736</c:v>
                </c:pt>
                <c:pt idx="68">
                  <c:v>-6.8265860097040694</c:v>
                </c:pt>
                <c:pt idx="69">
                  <c:v>-6.8135248472323333</c:v>
                </c:pt>
                <c:pt idx="70">
                  <c:v>-6.8141498723454594</c:v>
                </c:pt>
                <c:pt idx="71">
                  <c:v>-6.820255610680177</c:v>
                </c:pt>
                <c:pt idx="72">
                  <c:v>-6.7868830749863491</c:v>
                </c:pt>
                <c:pt idx="73">
                  <c:v>-6.7581780533085682</c:v>
                </c:pt>
                <c:pt idx="74">
                  <c:v>-6.7248912273982127</c:v>
                </c:pt>
                <c:pt idx="75">
                  <c:v>-6.6981414028720545</c:v>
                </c:pt>
                <c:pt idx="76">
                  <c:v>-6.6789234921170078</c:v>
                </c:pt>
                <c:pt idx="77">
                  <c:v>-6.6518578306458158</c:v>
                </c:pt>
                <c:pt idx="78">
                  <c:v>-6.395711746917887</c:v>
                </c:pt>
                <c:pt idx="79">
                  <c:v>-6.4735900304578253</c:v>
                </c:pt>
                <c:pt idx="80">
                  <c:v>-6.5080676810640998</c:v>
                </c:pt>
                <c:pt idx="81">
                  <c:v>-6.4822156875988677</c:v>
                </c:pt>
                <c:pt idx="82">
                  <c:v>-6.4197749753953381</c:v>
                </c:pt>
                <c:pt idx="83">
                  <c:v>-6.3501781213208082</c:v>
                </c:pt>
                <c:pt idx="84">
                  <c:v>-6.1807043850966821</c:v>
                </c:pt>
                <c:pt idx="85">
                  <c:v>-6.1302603546565102</c:v>
                </c:pt>
                <c:pt idx="86">
                  <c:v>-6.0795134903496937</c:v>
                </c:pt>
                <c:pt idx="87">
                  <c:v>-6.0765120156629093</c:v>
                </c:pt>
                <c:pt idx="88">
                  <c:v>-5.9189307721116995</c:v>
                </c:pt>
                <c:pt idx="89">
                  <c:v>-5.8593909362694072</c:v>
                </c:pt>
                <c:pt idx="90">
                  <c:v>-5.8176519862444636</c:v>
                </c:pt>
                <c:pt idx="91">
                  <c:v>-5.7190585653952928</c:v>
                </c:pt>
                <c:pt idx="92">
                  <c:v>-5.6992827123639307</c:v>
                </c:pt>
                <c:pt idx="93">
                  <c:v>-5.7358073951350486</c:v>
                </c:pt>
                <c:pt idx="94">
                  <c:v>-5.7188333881310314</c:v>
                </c:pt>
                <c:pt idx="95">
                  <c:v>-5.6773613277264428</c:v>
                </c:pt>
                <c:pt idx="96">
                  <c:v>-5.6912432680577902</c:v>
                </c:pt>
                <c:pt idx="97">
                  <c:v>-5.6419392963321924</c:v>
                </c:pt>
                <c:pt idx="98">
                  <c:v>-5.649473044721236</c:v>
                </c:pt>
                <c:pt idx="99">
                  <c:v>-5.6489037938312174</c:v>
                </c:pt>
                <c:pt idx="100">
                  <c:v>-5.5673710355281729</c:v>
                </c:pt>
                <c:pt idx="101">
                  <c:v>-5.4986389792611208</c:v>
                </c:pt>
                <c:pt idx="102">
                  <c:v>-5.6095935978632783</c:v>
                </c:pt>
                <c:pt idx="103">
                  <c:v>-5.6019864796241583</c:v>
                </c:pt>
                <c:pt idx="104">
                  <c:v>-5.541003682540584</c:v>
                </c:pt>
                <c:pt idx="105">
                  <c:v>-5.4872716306806701</c:v>
                </c:pt>
                <c:pt idx="106">
                  <c:v>-5.391107901179212</c:v>
                </c:pt>
                <c:pt idx="107">
                  <c:v>-5.3653268491533304</c:v>
                </c:pt>
                <c:pt idx="108">
                  <c:v>-5.3474610573952477</c:v>
                </c:pt>
                <c:pt idx="109">
                  <c:v>-5.3221524252340462</c:v>
                </c:pt>
                <c:pt idx="110">
                  <c:v>-5.2812193949453725</c:v>
                </c:pt>
                <c:pt idx="111">
                  <c:v>-5.2391852523161715</c:v>
                </c:pt>
                <c:pt idx="112">
                  <c:v>-5.1653437253492429</c:v>
                </c:pt>
                <c:pt idx="113">
                  <c:v>-5.1129165534806731</c:v>
                </c:pt>
                <c:pt idx="114">
                  <c:v>-4.8783574244692662</c:v>
                </c:pt>
                <c:pt idx="115">
                  <c:v>-4.8346203453163827</c:v>
                </c:pt>
                <c:pt idx="116">
                  <c:v>-4.7857189409927638</c:v>
                </c:pt>
                <c:pt idx="117">
                  <c:v>-4.7974768392064489</c:v>
                </c:pt>
                <c:pt idx="118">
                  <c:v>-4.76216362811802</c:v>
                </c:pt>
                <c:pt idx="119">
                  <c:v>-4.7489380856189669</c:v>
                </c:pt>
                <c:pt idx="120">
                  <c:v>-4.767393939926837</c:v>
                </c:pt>
                <c:pt idx="121">
                  <c:v>-4.7151255251063358</c:v>
                </c:pt>
                <c:pt idx="122">
                  <c:v>-4.7006809347937644</c:v>
                </c:pt>
                <c:pt idx="123">
                  <c:v>-4.6519752260878438</c:v>
                </c:pt>
                <c:pt idx="124">
                  <c:v>-4.3925615943049463</c:v>
                </c:pt>
                <c:pt idx="125">
                  <c:v>-4.3482892038946659</c:v>
                </c:pt>
                <c:pt idx="126">
                  <c:v>-4.5401261853717969</c:v>
                </c:pt>
                <c:pt idx="127">
                  <c:v>-4.4241894167121449</c:v>
                </c:pt>
                <c:pt idx="128">
                  <c:v>-4.2438284316974482</c:v>
                </c:pt>
                <c:pt idx="129">
                  <c:v>-3.8153710093801916</c:v>
                </c:pt>
                <c:pt idx="130">
                  <c:v>-3.8291040502792049</c:v>
                </c:pt>
                <c:pt idx="131">
                  <c:v>-3.7245633880600768</c:v>
                </c:pt>
                <c:pt idx="132">
                  <c:v>-3.6958547990608088</c:v>
                </c:pt>
                <c:pt idx="133">
                  <c:v>-3.5170349752425807</c:v>
                </c:pt>
                <c:pt idx="134">
                  <c:v>-3.4218395456555459</c:v>
                </c:pt>
                <c:pt idx="135">
                  <c:v>-3.3986886048212246</c:v>
                </c:pt>
                <c:pt idx="136">
                  <c:v>-3.3650055756252435</c:v>
                </c:pt>
                <c:pt idx="137">
                  <c:v>-3.3661032812889382</c:v>
                </c:pt>
                <c:pt idx="138">
                  <c:v>-3.347705162328539</c:v>
                </c:pt>
                <c:pt idx="139">
                  <c:v>-3.0712572692986924</c:v>
                </c:pt>
                <c:pt idx="140">
                  <c:v>-3.231809585969426</c:v>
                </c:pt>
                <c:pt idx="141">
                  <c:v>-3.212132284721255</c:v>
                </c:pt>
                <c:pt idx="142">
                  <c:v>-3.1419729071828688</c:v>
                </c:pt>
                <c:pt idx="143">
                  <c:v>-2.9979863733955519</c:v>
                </c:pt>
                <c:pt idx="144">
                  <c:v>-2.9800997388437693</c:v>
                </c:pt>
                <c:pt idx="145">
                  <c:v>-2.9908337168974795</c:v>
                </c:pt>
                <c:pt idx="146">
                  <c:v>-2.9657200245167936</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m/d/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max val="6"/>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7.2684646604447595E-2"/>
              <c:y val="1.730103806228373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2"/>
      </c:valAx>
      <c:valAx>
        <c:axId val="903183464"/>
        <c:scaling>
          <c:orientation val="minMax"/>
          <c:max val="6"/>
          <c:min val="-12"/>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a:t>
                </a:r>
              </a:p>
            </c:rich>
          </c:tx>
          <c:layout>
            <c:manualLayout>
              <c:xMode val="edge"/>
              <c:yMode val="edge"/>
              <c:x val="0.89974563749602554"/>
              <c:y val="3.4602076124567475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4.0115117736173718E-2"/>
          <c:y val="0.89185788627632601"/>
          <c:w val="0.9221450614397666"/>
          <c:h val="9.776149088630357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0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'39_ábra_chart'!$G$8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'39_ábra_chart'!$E$9:$E$58</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'39_ábra_chart'!$G$9:$G$58</c:f>
              <c:numCache>
                <c:formatCode>#,##0</c:formatCode>
                <c:ptCount val="50"/>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1028.3697395398699</c:v>
                </c:pt>
                <c:pt idx="48">
                  <c:v>1111.8274794208401</c:v>
                </c:pt>
                <c:pt idx="49">
                  <c:v>1100.3672183139333</c:v>
                </c:pt>
              </c:numCache>
            </c:numRef>
          </c:val>
          <c:extLst>
            <c:ext xmlns:c16="http://schemas.microsoft.com/office/drawing/2014/chart" uri="{C3380CC4-5D6E-409C-BE32-E72D297353CC}">
              <c16:uniqueId val="{00000000-CC11-47B5-8929-DDFD666FC79A}"/>
            </c:ext>
          </c:extLst>
        </c:ser>
        <c:ser>
          <c:idx val="3"/>
          <c:order val="1"/>
          <c:tx>
            <c:strRef>
              <c:f>'39_ábra_chart'!$H$8</c:f>
              <c:strCache>
                <c:ptCount val="1"/>
                <c:pt idx="0">
                  <c:v>Egyéb FX állomány</c:v>
                </c:pt>
              </c:strCache>
            </c:strRef>
          </c:tx>
          <c:spPr>
            <a:solidFill>
              <a:srgbClr val="F6A800"/>
            </a:solidFill>
            <a:ln>
              <a:solidFill>
                <a:schemeClr val="tx1"/>
              </a:solidFill>
            </a:ln>
            <a:effectLst/>
          </c:spPr>
          <c:invertIfNegative val="0"/>
          <c:cat>
            <c:strRef>
              <c:f>'39_ábra_chart'!$E$9:$E$58</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'39_ábra_chart'!$H$9:$H$58</c:f>
              <c:numCache>
                <c:formatCode>#,##0</c:formatCode>
                <c:ptCount val="50"/>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numCache>
            </c:numRef>
          </c:val>
          <c:extLst>
            <c:ext xmlns:c16="http://schemas.microsoft.com/office/drawing/2014/chart" uri="{C3380CC4-5D6E-409C-BE32-E72D297353CC}">
              <c16:uniqueId val="{00000001-CC11-47B5-8929-DDFD666FC79A}"/>
            </c:ext>
          </c:extLst>
        </c:ser>
        <c:ser>
          <c:idx val="1"/>
          <c:order val="2"/>
          <c:tx>
            <c:strRef>
              <c:f>'39_ábra_chart'!$F$8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'39_ábra_chart'!$E$9:$E$58</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'39_ábra_chart'!$F$9:$F$58</c:f>
              <c:numCache>
                <c:formatCode>#,##0</c:formatCode>
                <c:ptCount val="50"/>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207.386493</c:v>
                </c:pt>
                <c:pt idx="48">
                  <c:v>205.18605300000002</c:v>
                </c:pt>
                <c:pt idx="49">
                  <c:v>213.46980199999999</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'39_ábra_chart'!$I$8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'39_ábra_chart'!$E$9:$E$58</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'39_ábra_chart'!$I$9:$I$58</c:f>
              <c:numCache>
                <c:formatCode>#,##0</c:formatCode>
                <c:ptCount val="50"/>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83.449704683707125</c:v>
                </c:pt>
                <c:pt idx="48">
                  <c:v>84.629297187000915</c:v>
                </c:pt>
                <c:pt idx="49">
                  <c:v>83.965143572253439</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'39_ábra_chart'!$G$7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'39_ábra_chart'!$D$9:$D$58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'39_ábra_chart'!$G$9:$G$58</c:f>
              <c:numCache>
                <c:formatCode>#,##0</c:formatCode>
                <c:ptCount val="50"/>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1028.3697395398699</c:v>
                </c:pt>
                <c:pt idx="48">
                  <c:v>1111.8274794208401</c:v>
                </c:pt>
                <c:pt idx="49">
                  <c:v>1100.3672183139333</c:v>
                </c:pt>
              </c:numCache>
            </c:numRef>
          </c:val>
          <c:extLst>
            <c:ext xmlns:c16="http://schemas.microsoft.com/office/drawing/2014/chart" uri="{C3380CC4-5D6E-409C-BE32-E72D297353CC}">
              <c16:uniqueId val="{00000000-F4A6-4B1E-B783-AE66596E3673}"/>
            </c:ext>
          </c:extLst>
        </c:ser>
        <c:ser>
          <c:idx val="3"/>
          <c:order val="1"/>
          <c:tx>
            <c:strRef>
              <c:f>'39_ábra_chart'!$H$7</c:f>
              <c:strCache>
                <c:ptCount val="1"/>
                <c:pt idx="0">
                  <c:v>Stock of other FX loans</c:v>
                </c:pt>
              </c:strCache>
            </c:strRef>
          </c:tx>
          <c:spPr>
            <a:solidFill>
              <a:srgbClr val="F6A800"/>
            </a:solidFill>
            <a:ln>
              <a:solidFill>
                <a:schemeClr val="tx1"/>
              </a:solidFill>
            </a:ln>
            <a:effectLst/>
          </c:spPr>
          <c:invertIfNegative val="0"/>
          <c:cat>
            <c:strRef>
              <c:f>'39_ábra_chart'!$D$9:$D$58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'39_ábra_chart'!$H$9:$H$58</c:f>
              <c:numCache>
                <c:formatCode>#,##0</c:formatCode>
                <c:ptCount val="50"/>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numCache>
            </c:numRef>
          </c:val>
          <c:extLst>
            <c:ext xmlns:c16="http://schemas.microsoft.com/office/drawing/2014/chart" uri="{C3380CC4-5D6E-409C-BE32-E72D297353CC}">
              <c16:uniqueId val="{00000001-F4A6-4B1E-B783-AE66596E3673}"/>
            </c:ext>
          </c:extLst>
        </c:ser>
        <c:ser>
          <c:idx val="1"/>
          <c:order val="2"/>
          <c:tx>
            <c:strRef>
              <c:f>'39_ábra_chart'!$F$7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'39_ábra_chart'!$D$9:$D$58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'39_ábra_chart'!$F$9:$F$58</c:f>
              <c:numCache>
                <c:formatCode>#,##0</c:formatCode>
                <c:ptCount val="50"/>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207.386493</c:v>
                </c:pt>
                <c:pt idx="48">
                  <c:v>205.18605300000002</c:v>
                </c:pt>
                <c:pt idx="49">
                  <c:v>213.46980199999999</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'39_ábra_chart'!$I$7</c:f>
              <c:strCache>
                <c:ptCount val="1"/>
                <c:pt idx="0">
                  <c:v>Ratio of FX loans (right-hand scale)</c:v>
                </c:pt>
              </c:strCache>
            </c:strRef>
          </c:tx>
          <c:spPr>
            <a:ln w="28575" cap="rnd">
              <a:noFill/>
              <a:round/>
            </a:ln>
            <a:effectLst/>
          </c:spPr>
          <c:marker>
            <c:symbol val="triangle"/>
            <c:size val="10"/>
            <c:spPr>
              <a:solidFill>
                <a:srgbClr val="497EE0"/>
              </a:solidFill>
              <a:ln w="9525">
                <a:noFill/>
              </a:ln>
              <a:effectLst/>
            </c:spPr>
          </c:marker>
          <c:cat>
            <c:strRef>
              <c:f>'39_ábra_chart'!$D$9:$D$58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'39_ábra_chart'!$I$9:$I$58</c:f>
              <c:numCache>
                <c:formatCode>#,##0</c:formatCode>
                <c:ptCount val="50"/>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83.449704683707125</c:v>
                </c:pt>
                <c:pt idx="48">
                  <c:v>84.629297187000915</c:v>
                </c:pt>
                <c:pt idx="49">
                  <c:v>83.965143572253439</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'40_ábra_chart'!$F$11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'40_ábra_chart'!$E$12:$E$61</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'40_ábra_chart'!$F$12:$F$61</c:f>
              <c:numCache>
                <c:formatCode>#,##0</c:formatCode>
                <c:ptCount val="50"/>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553.45660999999996</c:v>
                </c:pt>
                <c:pt idx="48">
                  <c:v>597.72390700000005</c:v>
                </c:pt>
                <c:pt idx="49">
                  <c:v>590.52087500000005</c:v>
                </c:pt>
              </c:numCache>
            </c:numRef>
          </c:val>
          <c:extLst>
            <c:ext xmlns:c16="http://schemas.microsoft.com/office/drawing/2014/chart" uri="{C3380CC4-5D6E-409C-BE32-E72D297353CC}">
              <c16:uniqueId val="{00000000-F8F2-47CF-8CEC-65465782669E}"/>
            </c:ext>
          </c:extLst>
        </c:ser>
        <c:ser>
          <c:idx val="1"/>
          <c:order val="1"/>
          <c:tx>
            <c:strRef>
              <c:f>'40_ábra_chart'!$G$11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'40_ábra_chart'!$E$12:$E$61</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'40_ábra_chart'!$G$12:$G$61</c:f>
              <c:numCache>
                <c:formatCode>#,##0</c:formatCode>
                <c:ptCount val="50"/>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174.48773148436999</c:v>
                </c:pt>
                <c:pt idx="48">
                  <c:v>177.09066039296999</c:v>
                </c:pt>
                <c:pt idx="49">
                  <c:v>181.0102060007232</c:v>
                </c:pt>
              </c:numCache>
            </c:numRef>
          </c:val>
          <c:extLst>
            <c:ext xmlns:c16="http://schemas.microsoft.com/office/drawing/2014/chart" uri="{C3380CC4-5D6E-409C-BE32-E72D297353CC}">
              <c16:uniqueId val="{00000001-F8F2-47CF-8CEC-65465782669E}"/>
            </c:ext>
          </c:extLst>
        </c:ser>
        <c:ser>
          <c:idx val="3"/>
          <c:order val="2"/>
          <c:tx>
            <c:strRef>
              <c:f>'40_ábra_chart'!$H$11</c:f>
              <c:strCache>
                <c:ptCount val="1"/>
                <c:pt idx="0">
                  <c:v>Ipari ingatlan</c:v>
                </c:pt>
              </c:strCache>
            </c:strRef>
          </c:tx>
          <c:spPr>
            <a:solidFill>
              <a:srgbClr val="FFC78E"/>
            </a:solidFill>
            <a:ln>
              <a:solidFill>
                <a:schemeClr val="tx1"/>
              </a:solidFill>
            </a:ln>
            <a:effectLst/>
          </c:spPr>
          <c:invertIfNegative val="0"/>
          <c:cat>
            <c:strRef>
              <c:f>'40_ábra_chart'!$E$12:$E$61</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'40_ábra_chart'!$H$12:$H$61</c:f>
              <c:numCache>
                <c:formatCode>#,##0</c:formatCode>
                <c:ptCount val="50"/>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182.44752400000002</c:v>
                </c:pt>
                <c:pt idx="48">
                  <c:v>166.05420699999999</c:v>
                </c:pt>
                <c:pt idx="49">
                  <c:v>177.919016</c:v>
                </c:pt>
              </c:numCache>
            </c:numRef>
          </c:val>
          <c:extLst>
            <c:ext xmlns:c16="http://schemas.microsoft.com/office/drawing/2014/chart" uri="{C3380CC4-5D6E-409C-BE32-E72D297353CC}">
              <c16:uniqueId val="{00000002-F8F2-47CF-8CEC-65465782669E}"/>
            </c:ext>
          </c:extLst>
        </c:ser>
        <c:ser>
          <c:idx val="4"/>
          <c:order val="3"/>
          <c:tx>
            <c:strRef>
              <c:f>'40_ábra_chart'!$I$11</c:f>
              <c:strCache>
                <c:ptCount val="1"/>
                <c:pt idx="0">
                  <c:v>Egyéb ingatlan</c:v>
                </c:pt>
              </c:strCache>
            </c:strRef>
          </c:tx>
          <c:spPr>
            <a:solidFill>
              <a:srgbClr val="48A0AE"/>
            </a:solidFill>
            <a:ln>
              <a:solidFill>
                <a:schemeClr val="tx1"/>
              </a:solidFill>
            </a:ln>
            <a:effectLst/>
          </c:spPr>
          <c:invertIfNegative val="0"/>
          <c:cat>
            <c:strRef>
              <c:f>'40_ábra_chart'!$E$12:$E$61</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'40_ábra_chart'!$I$12:$I$61</c:f>
              <c:numCache>
                <c:formatCode>#,##0</c:formatCode>
                <c:ptCount val="50"/>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183.21936705550002</c:v>
                </c:pt>
                <c:pt idx="48">
                  <c:v>223.79275802786998</c:v>
                </c:pt>
                <c:pt idx="49">
                  <c:v>219.88192331321019</c:v>
                </c:pt>
              </c:numCache>
            </c:numRef>
          </c:val>
          <c:extLst>
            <c:ext xmlns:c16="http://schemas.microsoft.com/office/drawing/2014/chart" uri="{C3380CC4-5D6E-409C-BE32-E72D297353CC}">
              <c16:uniqueId val="{00000003-F8F2-47CF-8CEC-65465782669E}"/>
            </c:ext>
          </c:extLst>
        </c:ser>
        <c:ser>
          <c:idx val="5"/>
          <c:order val="4"/>
          <c:tx>
            <c:strRef>
              <c:f>'40_ábra_chart'!$J$11</c:f>
              <c:strCache>
                <c:ptCount val="1"/>
                <c:pt idx="0">
                  <c:v>Külföldi hitelek</c:v>
                </c:pt>
              </c:strCache>
            </c:strRef>
          </c:tx>
          <c:spPr>
            <a:solidFill>
              <a:srgbClr val="808080"/>
            </a:solidFill>
            <a:ln>
              <a:solidFill>
                <a:schemeClr val="tx1"/>
              </a:solidFill>
            </a:ln>
            <a:effectLst/>
          </c:spPr>
          <c:invertIfNegative val="0"/>
          <c:cat>
            <c:strRef>
              <c:f>'40_ábra_chart'!$E$12:$E$61</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'40_ábra_chart'!$J$12:$J$61</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161.95400000000001</c:v>
                </c:pt>
              </c:numCache>
            </c:numRef>
          </c:val>
          <c:extLst>
            <c:ext xmlns:c16="http://schemas.microsoft.com/office/drawing/2014/chart" uri="{C3380CC4-5D6E-409C-BE32-E72D297353CC}">
              <c16:uniqueId val="{00000004-F8F2-47CF-8CEC-65465782669E}"/>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49166666666666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4273820729047944"/>
          <c:w val="0.95415967957246528"/>
          <c:h val="0.141404509919437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'40_ábra_chart'!$F$10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'40_ábra_chart'!$D$12:$D$61</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'40_ábra_chart'!$F$12:$F$61</c:f>
              <c:numCache>
                <c:formatCode>#,##0</c:formatCode>
                <c:ptCount val="50"/>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553.45660999999996</c:v>
                </c:pt>
                <c:pt idx="48">
                  <c:v>597.72390700000005</c:v>
                </c:pt>
                <c:pt idx="49">
                  <c:v>590.52087500000005</c:v>
                </c:pt>
              </c:numCache>
            </c:numRef>
          </c:val>
          <c:extLst>
            <c:ext xmlns:c16="http://schemas.microsoft.com/office/drawing/2014/chart" uri="{C3380CC4-5D6E-409C-BE32-E72D297353CC}">
              <c16:uniqueId val="{00000000-6F04-41D0-A6CD-B0604B540138}"/>
            </c:ext>
          </c:extLst>
        </c:ser>
        <c:ser>
          <c:idx val="1"/>
          <c:order val="1"/>
          <c:tx>
            <c:strRef>
              <c:f>'40_ábra_chart'!$G$10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'40_ábra_chart'!$D$12:$D$61</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'40_ábra_chart'!$G$12:$G$61</c:f>
              <c:numCache>
                <c:formatCode>#,##0</c:formatCode>
                <c:ptCount val="50"/>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174.48773148436999</c:v>
                </c:pt>
                <c:pt idx="48">
                  <c:v>177.09066039296999</c:v>
                </c:pt>
                <c:pt idx="49">
                  <c:v>181.0102060007232</c:v>
                </c:pt>
              </c:numCache>
            </c:numRef>
          </c:val>
          <c:extLst>
            <c:ext xmlns:c16="http://schemas.microsoft.com/office/drawing/2014/chart" uri="{C3380CC4-5D6E-409C-BE32-E72D297353CC}">
              <c16:uniqueId val="{00000001-6F04-41D0-A6CD-B0604B540138}"/>
            </c:ext>
          </c:extLst>
        </c:ser>
        <c:ser>
          <c:idx val="3"/>
          <c:order val="2"/>
          <c:tx>
            <c:strRef>
              <c:f>'40_ábra_chart'!$H$10</c:f>
              <c:strCache>
                <c:ptCount val="1"/>
                <c:pt idx="0">
                  <c:v>Industrial and logistics</c:v>
                </c:pt>
              </c:strCache>
            </c:strRef>
          </c:tx>
          <c:spPr>
            <a:solidFill>
              <a:srgbClr val="FFC78E"/>
            </a:solidFill>
            <a:ln>
              <a:solidFill>
                <a:schemeClr val="tx1"/>
              </a:solidFill>
            </a:ln>
            <a:effectLst/>
          </c:spPr>
          <c:invertIfNegative val="0"/>
          <c:cat>
            <c:strRef>
              <c:f>'40_ábra_chart'!$D$12:$D$61</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'40_ábra_chart'!$H$12:$H$61</c:f>
              <c:numCache>
                <c:formatCode>#,##0</c:formatCode>
                <c:ptCount val="50"/>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182.44752400000002</c:v>
                </c:pt>
                <c:pt idx="48">
                  <c:v>166.05420699999999</c:v>
                </c:pt>
                <c:pt idx="49">
                  <c:v>177.919016</c:v>
                </c:pt>
              </c:numCache>
            </c:numRef>
          </c:val>
          <c:extLst>
            <c:ext xmlns:c16="http://schemas.microsoft.com/office/drawing/2014/chart" uri="{C3380CC4-5D6E-409C-BE32-E72D297353CC}">
              <c16:uniqueId val="{00000002-6F04-41D0-A6CD-B0604B540138}"/>
            </c:ext>
          </c:extLst>
        </c:ser>
        <c:ser>
          <c:idx val="4"/>
          <c:order val="3"/>
          <c:tx>
            <c:strRef>
              <c:f>'40_ábra_chart'!$I$10</c:f>
              <c:strCache>
                <c:ptCount val="1"/>
                <c:pt idx="0">
                  <c:v>Other</c:v>
                </c:pt>
              </c:strCache>
            </c:strRef>
          </c:tx>
          <c:spPr>
            <a:solidFill>
              <a:srgbClr val="48A0AE"/>
            </a:solidFill>
            <a:ln>
              <a:solidFill>
                <a:schemeClr val="tx1"/>
              </a:solidFill>
            </a:ln>
            <a:effectLst/>
          </c:spPr>
          <c:invertIfNegative val="0"/>
          <c:cat>
            <c:strRef>
              <c:f>'40_ábra_chart'!$D$12:$D$61</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'40_ábra_chart'!$I$12:$I$61</c:f>
              <c:numCache>
                <c:formatCode>#,##0</c:formatCode>
                <c:ptCount val="50"/>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183.21936705550002</c:v>
                </c:pt>
                <c:pt idx="48">
                  <c:v>223.79275802786998</c:v>
                </c:pt>
                <c:pt idx="49">
                  <c:v>219.88192331321019</c:v>
                </c:pt>
              </c:numCache>
            </c:numRef>
          </c:val>
          <c:extLst>
            <c:ext xmlns:c16="http://schemas.microsoft.com/office/drawing/2014/chart" uri="{C3380CC4-5D6E-409C-BE32-E72D297353CC}">
              <c16:uniqueId val="{00000003-6F04-41D0-A6CD-B0604B540138}"/>
            </c:ext>
          </c:extLst>
        </c:ser>
        <c:ser>
          <c:idx val="5"/>
          <c:order val="4"/>
          <c:tx>
            <c:strRef>
              <c:f>'40_ábra_chart'!$J$10</c:f>
              <c:strCache>
                <c:ptCount val="1"/>
                <c:pt idx="0">
                  <c:v>Foreign loans</c:v>
                </c:pt>
              </c:strCache>
            </c:strRef>
          </c:tx>
          <c:spPr>
            <a:solidFill>
              <a:srgbClr val="808080"/>
            </a:solidFill>
            <a:ln>
              <a:solidFill>
                <a:schemeClr val="tx1"/>
              </a:solidFill>
            </a:ln>
            <a:effectLst/>
          </c:spPr>
          <c:invertIfNegative val="0"/>
          <c:cat>
            <c:strRef>
              <c:f>'40_ábra_chart'!$D$12:$D$61</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'40_ábra_chart'!$J$12:$J$61</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161.95400000000001</c:v>
                </c:pt>
              </c:numCache>
            </c:numRef>
          </c:val>
          <c:extLst>
            <c:ext xmlns:c16="http://schemas.microsoft.com/office/drawing/2014/chart" uri="{C3380CC4-5D6E-409C-BE32-E72D297353CC}">
              <c16:uniqueId val="{00000004-6F04-41D0-A6CD-B0604B540138}"/>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80782017189229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9414817549184478"/>
          <c:w val="0.95415967957246528"/>
          <c:h val="8.999448568785348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'41_ábra_chart'!$E$12</c:f>
              <c:strCache>
                <c:ptCount val="1"/>
                <c:pt idx="0">
                  <c:v>Iroda - építés</c:v>
                </c:pt>
              </c:strCache>
            </c:strRef>
          </c:tx>
          <c:spPr>
            <a:solidFill>
              <a:srgbClr val="12326D"/>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'41_ábra_chart'!$F$12:$AQ$12</c:f>
              <c:numCache>
                <c:formatCode>#,##0.00</c:formatCode>
                <c:ptCount val="38"/>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17.716642</c:v>
                </c:pt>
                <c:pt idx="36">
                  <c:v>2.3150279999999999</c:v>
                </c:pt>
                <c:pt idx="37">
                  <c:v>1.868794676</c:v>
                </c:pt>
              </c:numCache>
            </c:numRef>
          </c:val>
          <c:extLst>
            <c:ext xmlns:c16="http://schemas.microsoft.com/office/drawing/2014/chart" uri="{C3380CC4-5D6E-409C-BE32-E72D297353CC}">
              <c16:uniqueId val="{00000000-506F-41B6-895E-3A37DC85FB23}"/>
            </c:ext>
          </c:extLst>
        </c:ser>
        <c:ser>
          <c:idx val="1"/>
          <c:order val="1"/>
          <c:tx>
            <c:strRef>
              <c:f>'41_ábra_chart'!$E$13</c:f>
              <c:strCache>
                <c:ptCount val="1"/>
                <c:pt idx="0">
                  <c:v>Szálloda - építés</c:v>
                </c:pt>
              </c:strCache>
            </c:strRef>
          </c:tx>
          <c:spPr>
            <a:solidFill>
              <a:schemeClr val="accent6">
                <a:lumMod val="75000"/>
              </a:schemeClr>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'41_ábra_chart'!$F$13:$AQ$13</c:f>
              <c:numCache>
                <c:formatCode>#,##0.00</c:formatCode>
                <c:ptCount val="38"/>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3.661</c:v>
                </c:pt>
                <c:pt idx="36">
                  <c:v>2.626538477</c:v>
                </c:pt>
                <c:pt idx="37">
                  <c:v>2.069410784</c:v>
                </c:pt>
              </c:numCache>
            </c:numRef>
          </c:val>
          <c:extLst>
            <c:ext xmlns:c16="http://schemas.microsoft.com/office/drawing/2014/chart" uri="{C3380CC4-5D6E-409C-BE32-E72D297353CC}">
              <c16:uniqueId val="{00000001-506F-41B6-895E-3A37DC85FB23}"/>
            </c:ext>
          </c:extLst>
        </c:ser>
        <c:ser>
          <c:idx val="3"/>
          <c:order val="2"/>
          <c:tx>
            <c:strRef>
              <c:f>'41_ábra_chart'!$E$14</c:f>
              <c:strCache>
                <c:ptCount val="1"/>
                <c:pt idx="0">
                  <c:v>Ipari ingatlan - építés</c:v>
                </c:pt>
              </c:strCache>
            </c:strRef>
          </c:tx>
          <c:spPr>
            <a:solidFill>
              <a:srgbClr val="E57200"/>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'41_ábra_chart'!$F$14:$AQ$14</c:f>
              <c:numCache>
                <c:formatCode>#,##0.00</c:formatCode>
                <c:ptCount val="38"/>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4.6309209999999998</c:v>
                </c:pt>
                <c:pt idx="36">
                  <c:v>2.9824349999999997</c:v>
                </c:pt>
                <c:pt idx="37">
                  <c:v>12.655831972</c:v>
                </c:pt>
              </c:numCache>
            </c:numRef>
          </c:val>
          <c:extLst>
            <c:ext xmlns:c16="http://schemas.microsoft.com/office/drawing/2014/chart" uri="{C3380CC4-5D6E-409C-BE32-E72D297353CC}">
              <c16:uniqueId val="{00000002-506F-41B6-895E-3A37DC85FB23}"/>
            </c:ext>
          </c:extLst>
        </c:ser>
        <c:ser>
          <c:idx val="4"/>
          <c:order val="3"/>
          <c:tx>
            <c:strRef>
              <c:f>'41_ábra_chart'!$E$15</c:f>
              <c:strCache>
                <c:ptCount val="1"/>
                <c:pt idx="0">
                  <c:v>Egyéb - építés</c:v>
                </c:pt>
              </c:strCache>
            </c:strRef>
          </c:tx>
          <c:spPr>
            <a:solidFill>
              <a:srgbClr val="757171"/>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'41_ábra_chart'!$F$15:$AQ$15</c:f>
              <c:numCache>
                <c:formatCode>#,##0.00</c:formatCode>
                <c:ptCount val="38"/>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5.7441385906699995</c:v>
                </c:pt>
                <c:pt idx="36">
                  <c:v>1.987313227</c:v>
                </c:pt>
                <c:pt idx="37">
                  <c:v>4.9424122079999995</c:v>
                </c:pt>
              </c:numCache>
            </c:numRef>
          </c:val>
          <c:extLst>
            <c:ext xmlns:c16="http://schemas.microsoft.com/office/drawing/2014/chart" uri="{C3380CC4-5D6E-409C-BE32-E72D297353CC}">
              <c16:uniqueId val="{00000003-506F-41B6-895E-3A37DC85FB23}"/>
            </c:ext>
          </c:extLst>
        </c:ser>
        <c:ser>
          <c:idx val="5"/>
          <c:order val="4"/>
          <c:tx>
            <c:strRef>
              <c:f>'41_ábra_chart'!$E$16</c:f>
              <c:strCache>
                <c:ptCount val="1"/>
                <c:pt idx="0">
                  <c:v>Iroda - vásárlás</c:v>
                </c:pt>
              </c:strCache>
            </c:strRef>
          </c:tx>
          <c:spPr>
            <a:solidFill>
              <a:srgbClr val="A4BEF0"/>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'41_ábra_chart'!$F$16:$AQ$16</c:f>
              <c:numCache>
                <c:formatCode>#,##0.00</c:formatCode>
                <c:ptCount val="38"/>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26.876999999999999</c:v>
                </c:pt>
                <c:pt idx="37">
                  <c:v>34.665999999999997</c:v>
                </c:pt>
              </c:numCache>
            </c:numRef>
          </c:val>
          <c:extLst>
            <c:ext xmlns:c16="http://schemas.microsoft.com/office/drawing/2014/chart" uri="{C3380CC4-5D6E-409C-BE32-E72D297353CC}">
              <c16:uniqueId val="{00000004-506F-41B6-895E-3A37DC85FB23}"/>
            </c:ext>
          </c:extLst>
        </c:ser>
        <c:ser>
          <c:idx val="6"/>
          <c:order val="5"/>
          <c:tx>
            <c:strRef>
              <c:f>'41_ábra_chart'!$E$17</c:f>
              <c:strCache>
                <c:ptCount val="1"/>
                <c:pt idx="0">
                  <c:v>Szálloda - vásárlás</c:v>
                </c:pt>
              </c:strCache>
            </c:strRef>
          </c:tx>
          <c:spPr>
            <a:solidFill>
              <a:schemeClr val="accent6">
                <a:lumMod val="60000"/>
                <a:lumOff val="40000"/>
              </a:schemeClr>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'41_ábra_chart'!$F$17:$AQ$17</c:f>
              <c:numCache>
                <c:formatCode>#,##0.00</c:formatCode>
                <c:ptCount val="38"/>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numCache>
            </c:numRef>
          </c:val>
          <c:extLst>
            <c:ext xmlns:c16="http://schemas.microsoft.com/office/drawing/2014/chart" uri="{C3380CC4-5D6E-409C-BE32-E72D297353CC}">
              <c16:uniqueId val="{00000005-506F-41B6-895E-3A37DC85FB23}"/>
            </c:ext>
          </c:extLst>
        </c:ser>
        <c:ser>
          <c:idx val="8"/>
          <c:order val="6"/>
          <c:tx>
            <c:strRef>
              <c:f>'41_ábra_chart'!$E$18</c:f>
              <c:strCache>
                <c:ptCount val="1"/>
                <c:pt idx="0">
                  <c:v>Ipari ingatlan - vásárlás</c:v>
                </c:pt>
              </c:strCache>
            </c:strRef>
          </c:tx>
          <c:spPr>
            <a:solidFill>
              <a:srgbClr val="FFCB60"/>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'41_ábra_chart'!$F$18:$AQ$18</c:f>
              <c:numCache>
                <c:formatCode>#,##0.00</c:formatCode>
                <c:ptCount val="38"/>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10.287000000000001</c:v>
                </c:pt>
                <c:pt idx="36">
                  <c:v>3.0140419999999999</c:v>
                </c:pt>
                <c:pt idx="37">
                  <c:v>3.5419999999999998</c:v>
                </c:pt>
              </c:numCache>
            </c:numRef>
          </c:val>
          <c:extLst>
            <c:ext xmlns:c16="http://schemas.microsoft.com/office/drawing/2014/chart" uri="{C3380CC4-5D6E-409C-BE32-E72D297353CC}">
              <c16:uniqueId val="{00000006-506F-41B6-895E-3A37DC85FB23}"/>
            </c:ext>
          </c:extLst>
        </c:ser>
        <c:ser>
          <c:idx val="9"/>
          <c:order val="7"/>
          <c:tx>
            <c:strRef>
              <c:f>'41_ábra_chart'!$E$19</c:f>
              <c:strCache>
                <c:ptCount val="1"/>
                <c:pt idx="0">
                  <c:v>Egyéb - vásárlás</c:v>
                </c:pt>
              </c:strCache>
            </c:strRef>
          </c:tx>
          <c:spPr>
            <a:solidFill>
              <a:schemeClr val="bg2">
                <a:lumMod val="75000"/>
              </a:schemeClr>
            </a:solidFill>
            <a:ln>
              <a:noFill/>
            </a:ln>
            <a:effectLst/>
          </c:spPr>
          <c:invertIfNegative val="0"/>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'41_ábra_chart'!$F$19:$AQ$19</c:f>
              <c:numCache>
                <c:formatCode>#,##0.00</c:formatCode>
                <c:ptCount val="38"/>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2.6102559999999997</c:v>
                </c:pt>
                <c:pt idx="36">
                  <c:v>12.305</c:v>
                </c:pt>
                <c:pt idx="37">
                  <c:v>1.093</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'41_ábra_chart'!$E$20</c:f>
              <c:strCache>
                <c:ptCount val="1"/>
                <c:pt idx="0">
                  <c:v>Negyedéves folyósítások éves átlaga</c:v>
                </c:pt>
              </c:strCache>
            </c:strRef>
          </c:tx>
          <c:spPr>
            <a:ln w="38100" cap="rnd">
              <a:solidFill>
                <a:srgbClr val="002060"/>
              </a:solidFill>
              <a:round/>
            </a:ln>
            <a:effectLst/>
          </c:spPr>
          <c:marker>
            <c:symbol val="none"/>
          </c:marker>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'41_ábra_chart'!$F$20:$AQ$20</c:f>
              <c:numCache>
                <c:formatCode>General</c:formatCode>
                <c:ptCount val="38"/>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94.599094787887367</c:v>
                </c:pt>
                <c:pt idx="36" formatCode="0.00">
                  <c:v>98.032818963887365</c:v>
                </c:pt>
                <c:pt idx="37" formatCode="0.00">
                  <c:v>85.869514717874097</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'41_ábra_chart'!$E$21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'41_ábra_chart'!$F$21:$AQ$21</c:f>
              <c:numCache>
                <c:formatCode>General</c:formatCode>
                <c:ptCount val="38"/>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72.202449085956388</c:v>
                </c:pt>
                <c:pt idx="36" formatCode="0.0">
                  <c:v>73.283259636208683</c:v>
                </c:pt>
                <c:pt idx="37" formatCode="0.0">
                  <c:v>70.460649450259197</c:v>
                </c:pt>
              </c:numCache>
            </c:numRef>
          </c:val>
          <c:smooth val="0"/>
          <c:extLst>
            <c:ext xmlns:c16="http://schemas.microsoft.com/office/drawing/2014/chart" uri="{C3380CC4-5D6E-409C-BE32-E72D297353CC}">
              <c16:uniqueId val="{00000009-506F-41B6-895E-3A37DC85FB23}"/>
            </c:ext>
          </c:extLst>
        </c:ser>
        <c:ser>
          <c:idx val="10"/>
          <c:order val="10"/>
          <c:tx>
            <c:strRef>
              <c:f>'41_ábra_chart'!$E$22</c:f>
              <c:strCache>
                <c:ptCount val="1"/>
                <c:pt idx="0">
                  <c:v>Devizahitelek aránya (j.t.)</c:v>
                </c:pt>
              </c:strCache>
            </c:strRef>
          </c:tx>
          <c:spPr>
            <a:ln w="28575" cap="rnd">
              <a:solidFill>
                <a:srgbClr val="C00000"/>
              </a:solidFill>
              <a:prstDash val="sysDot"/>
              <a:round/>
            </a:ln>
            <a:effectLst/>
          </c:spPr>
          <c:marker>
            <c:symbol val="none"/>
          </c:marker>
          <c:cat>
            <c:strRef>
              <c:f>'41_ábra_chart'!$F$11:$AQ$11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'41_ábra_chart'!$F$22:$AQ$22</c:f>
              <c:numCache>
                <c:formatCode>General</c:formatCode>
                <c:ptCount val="38"/>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72.398511268168491</c:v>
                </c:pt>
                <c:pt idx="35" formatCode="0.0">
                  <c:v>77.557825159318185</c:v>
                </c:pt>
                <c:pt idx="36" formatCode="0.0">
                  <c:v>79.664299530809416</c:v>
                </c:pt>
                <c:pt idx="37" formatCode="0.0">
                  <c:v>87.711211748814634</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'41_ábra_chart'!$D$12</c:f>
              <c:strCache>
                <c:ptCount val="1"/>
                <c:pt idx="0">
                  <c:v>Office - development</c:v>
                </c:pt>
              </c:strCache>
            </c:strRef>
          </c:tx>
          <c:spPr>
            <a:solidFill>
              <a:srgbClr val="12326D"/>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'41_ábra_chart'!$F$12:$AQ$12</c:f>
              <c:numCache>
                <c:formatCode>#,##0.00</c:formatCode>
                <c:ptCount val="38"/>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17.716642</c:v>
                </c:pt>
                <c:pt idx="36">
                  <c:v>2.3150279999999999</c:v>
                </c:pt>
                <c:pt idx="37">
                  <c:v>1.868794676</c:v>
                </c:pt>
              </c:numCache>
            </c:numRef>
          </c:val>
          <c:extLst>
            <c:ext xmlns:c16="http://schemas.microsoft.com/office/drawing/2014/chart" uri="{C3380CC4-5D6E-409C-BE32-E72D297353CC}">
              <c16:uniqueId val="{00000000-23EF-4A09-A6DD-74C49F4D7A06}"/>
            </c:ext>
          </c:extLst>
        </c:ser>
        <c:ser>
          <c:idx val="1"/>
          <c:order val="1"/>
          <c:tx>
            <c:strRef>
              <c:f>'41_ábra_chart'!$D$13</c:f>
              <c:strCache>
                <c:ptCount val="1"/>
                <c:pt idx="0">
                  <c:v>Hotel - development</c:v>
                </c:pt>
              </c:strCache>
            </c:strRef>
          </c:tx>
          <c:spPr>
            <a:solidFill>
              <a:schemeClr val="accent6">
                <a:lumMod val="75000"/>
              </a:schemeClr>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'41_ábra_chart'!$F$13:$AQ$13</c:f>
              <c:numCache>
                <c:formatCode>#,##0.00</c:formatCode>
                <c:ptCount val="38"/>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3.661</c:v>
                </c:pt>
                <c:pt idx="36">
                  <c:v>2.626538477</c:v>
                </c:pt>
                <c:pt idx="37">
                  <c:v>2.069410784</c:v>
                </c:pt>
              </c:numCache>
            </c:numRef>
          </c:val>
          <c:extLst>
            <c:ext xmlns:c16="http://schemas.microsoft.com/office/drawing/2014/chart" uri="{C3380CC4-5D6E-409C-BE32-E72D297353CC}">
              <c16:uniqueId val="{00000001-23EF-4A09-A6DD-74C49F4D7A06}"/>
            </c:ext>
          </c:extLst>
        </c:ser>
        <c:ser>
          <c:idx val="3"/>
          <c:order val="2"/>
          <c:tx>
            <c:strRef>
              <c:f>'41_ábra_chart'!$D$14</c:f>
              <c:strCache>
                <c:ptCount val="1"/>
                <c:pt idx="0">
                  <c:v>Industrial - development</c:v>
                </c:pt>
              </c:strCache>
            </c:strRef>
          </c:tx>
          <c:spPr>
            <a:solidFill>
              <a:srgbClr val="E57200"/>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'41_ábra_chart'!$F$14:$AQ$14</c:f>
              <c:numCache>
                <c:formatCode>#,##0.00</c:formatCode>
                <c:ptCount val="38"/>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4.6309209999999998</c:v>
                </c:pt>
                <c:pt idx="36">
                  <c:v>2.9824349999999997</c:v>
                </c:pt>
                <c:pt idx="37">
                  <c:v>12.655831972</c:v>
                </c:pt>
              </c:numCache>
            </c:numRef>
          </c:val>
          <c:extLst>
            <c:ext xmlns:c16="http://schemas.microsoft.com/office/drawing/2014/chart" uri="{C3380CC4-5D6E-409C-BE32-E72D297353CC}">
              <c16:uniqueId val="{00000002-23EF-4A09-A6DD-74C49F4D7A06}"/>
            </c:ext>
          </c:extLst>
        </c:ser>
        <c:ser>
          <c:idx val="4"/>
          <c:order val="3"/>
          <c:tx>
            <c:strRef>
              <c:f>'41_ábra_chart'!$D$15</c:f>
              <c:strCache>
                <c:ptCount val="1"/>
                <c:pt idx="0">
                  <c:v>Other - development</c:v>
                </c:pt>
              </c:strCache>
            </c:strRef>
          </c:tx>
          <c:spPr>
            <a:solidFill>
              <a:schemeClr val="bg2">
                <a:lumMod val="50000"/>
              </a:schemeClr>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'41_ábra_chart'!$F$15:$AQ$15</c:f>
              <c:numCache>
                <c:formatCode>#,##0.00</c:formatCode>
                <c:ptCount val="38"/>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5.7441385906699995</c:v>
                </c:pt>
                <c:pt idx="36">
                  <c:v>1.987313227</c:v>
                </c:pt>
                <c:pt idx="37">
                  <c:v>4.9424122079999995</c:v>
                </c:pt>
              </c:numCache>
            </c:numRef>
          </c:val>
          <c:extLst>
            <c:ext xmlns:c16="http://schemas.microsoft.com/office/drawing/2014/chart" uri="{C3380CC4-5D6E-409C-BE32-E72D297353CC}">
              <c16:uniqueId val="{00000003-23EF-4A09-A6DD-74C49F4D7A06}"/>
            </c:ext>
          </c:extLst>
        </c:ser>
        <c:ser>
          <c:idx val="5"/>
          <c:order val="4"/>
          <c:tx>
            <c:strRef>
              <c:f>'41_ábra_chart'!$D$16</c:f>
              <c:strCache>
                <c:ptCount val="1"/>
                <c:pt idx="0">
                  <c:v>Office - purchase</c:v>
                </c:pt>
              </c:strCache>
            </c:strRef>
          </c:tx>
          <c:spPr>
            <a:solidFill>
              <a:srgbClr val="A8BEF0"/>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'41_ábra_chart'!$F$16:$AQ$16</c:f>
              <c:numCache>
                <c:formatCode>#,##0.00</c:formatCode>
                <c:ptCount val="38"/>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26.876999999999999</c:v>
                </c:pt>
                <c:pt idx="37">
                  <c:v>34.665999999999997</c:v>
                </c:pt>
              </c:numCache>
            </c:numRef>
          </c:val>
          <c:extLst>
            <c:ext xmlns:c16="http://schemas.microsoft.com/office/drawing/2014/chart" uri="{C3380CC4-5D6E-409C-BE32-E72D297353CC}">
              <c16:uniqueId val="{00000004-23EF-4A09-A6DD-74C49F4D7A06}"/>
            </c:ext>
          </c:extLst>
        </c:ser>
        <c:ser>
          <c:idx val="6"/>
          <c:order val="5"/>
          <c:tx>
            <c:strRef>
              <c:f>'41_ábra_chart'!$D$17</c:f>
              <c:strCache>
                <c:ptCount val="1"/>
                <c:pt idx="0">
                  <c:v>Hotel - purchase</c:v>
                </c:pt>
              </c:strCache>
            </c:strRef>
          </c:tx>
          <c:spPr>
            <a:solidFill>
              <a:schemeClr val="accent6">
                <a:lumMod val="60000"/>
                <a:lumOff val="40000"/>
              </a:schemeClr>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'41_ábra_chart'!$F$17:$AQ$17</c:f>
              <c:numCache>
                <c:formatCode>#,##0.00</c:formatCode>
                <c:ptCount val="38"/>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numCache>
            </c:numRef>
          </c:val>
          <c:extLst>
            <c:ext xmlns:c16="http://schemas.microsoft.com/office/drawing/2014/chart" uri="{C3380CC4-5D6E-409C-BE32-E72D297353CC}">
              <c16:uniqueId val="{00000005-23EF-4A09-A6DD-74C49F4D7A06}"/>
            </c:ext>
          </c:extLst>
        </c:ser>
        <c:ser>
          <c:idx val="8"/>
          <c:order val="6"/>
          <c:tx>
            <c:strRef>
              <c:f>'41_ábra_chart'!$D$18</c:f>
              <c:strCache>
                <c:ptCount val="1"/>
                <c:pt idx="0">
                  <c:v>Industrial - purchase</c:v>
                </c:pt>
              </c:strCache>
            </c:strRef>
          </c:tx>
          <c:spPr>
            <a:solidFill>
              <a:srgbClr val="FFCB60"/>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'41_ábra_chart'!$F$18:$AQ$18</c:f>
              <c:numCache>
                <c:formatCode>#,##0.00</c:formatCode>
                <c:ptCount val="38"/>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10.287000000000001</c:v>
                </c:pt>
                <c:pt idx="36">
                  <c:v>3.0140419999999999</c:v>
                </c:pt>
                <c:pt idx="37">
                  <c:v>3.5419999999999998</c:v>
                </c:pt>
              </c:numCache>
            </c:numRef>
          </c:val>
          <c:extLst>
            <c:ext xmlns:c16="http://schemas.microsoft.com/office/drawing/2014/chart" uri="{C3380CC4-5D6E-409C-BE32-E72D297353CC}">
              <c16:uniqueId val="{00000006-23EF-4A09-A6DD-74C49F4D7A06}"/>
            </c:ext>
          </c:extLst>
        </c:ser>
        <c:ser>
          <c:idx val="9"/>
          <c:order val="7"/>
          <c:tx>
            <c:strRef>
              <c:f>'41_ábra_chart'!$D$19</c:f>
              <c:strCache>
                <c:ptCount val="1"/>
                <c:pt idx="0">
                  <c:v>Other - purchase</c:v>
                </c:pt>
              </c:strCache>
            </c:strRef>
          </c:tx>
          <c:spPr>
            <a:solidFill>
              <a:schemeClr val="bg2">
                <a:lumMod val="75000"/>
              </a:schemeClr>
            </a:solidFill>
            <a:ln>
              <a:noFill/>
            </a:ln>
            <a:effectLst/>
          </c:spPr>
          <c:invertIfNegative val="0"/>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'41_ábra_chart'!$F$19:$AQ$19</c:f>
              <c:numCache>
                <c:formatCode>#,##0.00</c:formatCode>
                <c:ptCount val="38"/>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2.6102559999999997</c:v>
                </c:pt>
                <c:pt idx="36">
                  <c:v>12.305</c:v>
                </c:pt>
                <c:pt idx="37">
                  <c:v>1.093</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'41_ábra_chart'!$D$20</c:f>
              <c:strCache>
                <c:ptCount val="1"/>
                <c:pt idx="0">
                  <c:v>Annual average of quarterly volumes</c:v>
                </c:pt>
              </c:strCache>
            </c:strRef>
          </c:tx>
          <c:spPr>
            <a:ln w="38100" cap="rnd">
              <a:solidFill>
                <a:srgbClr val="002060"/>
              </a:solidFill>
              <a:round/>
            </a:ln>
            <a:effectLst/>
          </c:spPr>
          <c:marker>
            <c:symbol val="none"/>
          </c:marker>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'41_ábra_chart'!$F$20:$AQ$20</c:f>
              <c:numCache>
                <c:formatCode>General</c:formatCode>
                <c:ptCount val="38"/>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94.599094787887367</c:v>
                </c:pt>
                <c:pt idx="36" formatCode="0.00">
                  <c:v>98.032818963887365</c:v>
                </c:pt>
                <c:pt idx="37" formatCode="0.00">
                  <c:v>85.869514717874097</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'41_ábra_chart'!$D$21</c:f>
              <c:strCache>
                <c:ptCount val="1"/>
                <c:pt idx="0">
                  <c:v>Ratio of loans for purchase (rhs)</c:v>
                </c:pt>
              </c:strCache>
            </c:strRef>
          </c:tx>
          <c:spPr>
            <a:ln w="28575" cap="rnd">
              <a:solidFill>
                <a:srgbClr val="2B6068"/>
              </a:solidFill>
              <a:prstDash val="sysDash"/>
              <a:round/>
            </a:ln>
            <a:effectLst/>
          </c:spPr>
          <c:marker>
            <c:symbol val="none"/>
          </c:marker>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'41_ábra_chart'!$F$21:$AQ$21</c:f>
              <c:numCache>
                <c:formatCode>General</c:formatCode>
                <c:ptCount val="38"/>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72.202449085956388</c:v>
                </c:pt>
                <c:pt idx="36" formatCode="0.0">
                  <c:v>73.283259636208683</c:v>
                </c:pt>
                <c:pt idx="37" formatCode="0.0">
                  <c:v>70.460649450259197</c:v>
                </c:pt>
              </c:numCache>
            </c:numRef>
          </c:val>
          <c:smooth val="0"/>
          <c:extLst>
            <c:ext xmlns:c16="http://schemas.microsoft.com/office/drawing/2014/chart" uri="{C3380CC4-5D6E-409C-BE32-E72D297353CC}">
              <c16:uniqueId val="{00000009-23EF-4A09-A6DD-74C49F4D7A06}"/>
            </c:ext>
          </c:extLst>
        </c:ser>
        <c:ser>
          <c:idx val="10"/>
          <c:order val="10"/>
          <c:tx>
            <c:strRef>
              <c:f>'41_ábra_chart'!$D$22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'41_ábra_chart'!$F$10:$AQ$10</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'41_ábra_chart'!$F$22:$AQ$22</c:f>
              <c:numCache>
                <c:formatCode>General</c:formatCode>
                <c:ptCount val="38"/>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72.398511268168491</c:v>
                </c:pt>
                <c:pt idx="35" formatCode="0.0">
                  <c:v>77.557825159318185</c:v>
                </c:pt>
                <c:pt idx="36" formatCode="0.0">
                  <c:v>79.664299530809416</c:v>
                </c:pt>
                <c:pt idx="37" formatCode="0.0">
                  <c:v>87.711211748814634</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'42_ábra_chart'!$E$13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'42_ábra_chart'!$F$12:$R$12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44012</c:v>
                </c:pt>
              </c:numCache>
            </c:numRef>
          </c:cat>
          <c:val>
            <c:numRef>
              <c:f>'42_ábra_chart'!$F$13:$R$13</c:f>
              <c:numCache>
                <c:formatCode>0</c:formatCode>
                <c:ptCount val="13"/>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21.425538065417012</c:v>
                </c:pt>
                <c:pt idx="10">
                  <c:v>20.58432850030249</c:v>
                </c:pt>
                <c:pt idx="11">
                  <c:v>20.637796708064325</c:v>
                </c:pt>
                <c:pt idx="12">
                  <c:v>21.642096272595158</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'42_ábra_chart'!$E$14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'42_ábra_chart'!$F$12:$R$12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44012</c:v>
                </c:pt>
              </c:numCache>
            </c:numRef>
          </c:cat>
          <c:val>
            <c:numRef>
              <c:f>'42_ábra_chart'!$F$14:$R$14</c:f>
              <c:numCache>
                <c:formatCode>0.0</c:formatCode>
                <c:ptCount val="13"/>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7.6409488104900198</c:v>
                </c:pt>
                <c:pt idx="10">
                  <c:v>9.3690595730391948</c:v>
                </c:pt>
                <c:pt idx="11">
                  <c:v>7.7373335579094258</c:v>
                </c:pt>
                <c:pt idx="12">
                  <c:v>6.9176914593486485</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dateAx>
        <c:axId val="679697352"/>
        <c:scaling>
          <c:orientation val="minMax"/>
        </c:scaling>
        <c:delete val="1"/>
        <c:axPos val="b"/>
        <c:numFmt formatCode="m/d/yyyy" sourceLinked="1"/>
        <c:majorTickMark val="out"/>
        <c:minorTickMark val="none"/>
        <c:tickLblPos val="nextTo"/>
        <c:crossAx val="679695056"/>
        <c:crosses val="autoZero"/>
        <c:auto val="1"/>
        <c:lblOffset val="100"/>
        <c:baseTimeUnit val="months"/>
        <c:majorUnit val="1"/>
        <c:minorUnit val="1"/>
      </c:dateAx>
      <c:spPr>
        <a:noFill/>
        <a:ln>
          <a:solidFill>
            <a:schemeClr val="tx1"/>
          </a:solidFill>
        </a:ln>
        <a:effectLst/>
      </c:spPr>
    </c:plotArea>
    <c:legend>
      <c:legendPos val="b"/>
      <c:layout>
        <c:manualLayout>
          <c:xMode val="edge"/>
          <c:yMode val="edge"/>
          <c:x val="2.9466939526183587E-2"/>
          <c:y val="0.85032111111111108"/>
          <c:w val="0.94766017965797034"/>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'4_ábra_chart'!$L$19</c:f>
              <c:strCache>
                <c:ptCount val="1"/>
                <c:pt idx="0">
                  <c:v>Labour force</c:v>
                </c:pt>
              </c:strCache>
            </c:strRef>
          </c:tx>
          <c:spPr>
            <a:solidFill>
              <a:srgbClr val="0C2148"/>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'4_ábra_chart'!$L$21:$L$83</c:f>
              <c:numCache>
                <c:formatCode>#,##0</c:formatCode>
                <c:ptCount val="63"/>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numCache>
            </c:numRef>
          </c:val>
          <c:extLst>
            <c:ext xmlns:c16="http://schemas.microsoft.com/office/drawing/2014/chart" uri="{C3380CC4-5D6E-409C-BE32-E72D297353CC}">
              <c16:uniqueId val="{00000000-677C-4900-9EB2-E05F2F1CC108}"/>
            </c:ext>
          </c:extLst>
        </c:ser>
        <c:ser>
          <c:idx val="1"/>
          <c:order val="1"/>
          <c:tx>
            <c:strRef>
              <c:f>'4_ábra_chart'!$K$19</c:f>
              <c:strCache>
                <c:ptCount val="1"/>
                <c:pt idx="0">
                  <c:v>Demand</c:v>
                </c:pt>
              </c:strCache>
            </c:strRef>
          </c:tx>
          <c:spPr>
            <a:solidFill>
              <a:srgbClr val="008AE0"/>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'4_ábra_chart'!$K$21:$K$83</c:f>
              <c:numCache>
                <c:formatCode>#,##0</c:formatCode>
                <c:ptCount val="63"/>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numCache>
            </c:numRef>
          </c:val>
          <c:extLst>
            <c:ext xmlns:c16="http://schemas.microsoft.com/office/drawing/2014/chart" uri="{C3380CC4-5D6E-409C-BE32-E72D297353CC}">
              <c16:uniqueId val="{00000001-677C-4900-9EB2-E05F2F1CC108}"/>
            </c:ext>
          </c:extLst>
        </c:ser>
        <c:ser>
          <c:idx val="3"/>
          <c:order val="2"/>
          <c:tx>
            <c:strRef>
              <c:f>'4_ábra_chart'!$M$19</c:f>
              <c:strCache>
                <c:ptCount val="1"/>
                <c:pt idx="0">
                  <c:v>Equipment/office</c:v>
                </c:pt>
              </c:strCache>
            </c:strRef>
          </c:tx>
          <c:spPr>
            <a:solidFill>
              <a:srgbClr val="DA0000"/>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'4_ábra_chart'!$M$21:$M$83</c:f>
              <c:numCache>
                <c:formatCode>#,##0</c:formatCode>
                <c:ptCount val="63"/>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numCache>
            </c:numRef>
          </c:val>
          <c:extLst>
            <c:ext xmlns:c16="http://schemas.microsoft.com/office/drawing/2014/chart" uri="{C3380CC4-5D6E-409C-BE32-E72D297353CC}">
              <c16:uniqueId val="{00000002-677C-4900-9EB2-E05F2F1CC108}"/>
            </c:ext>
          </c:extLst>
        </c:ser>
        <c:ser>
          <c:idx val="4"/>
          <c:order val="3"/>
          <c:tx>
            <c:strRef>
              <c:f>'4_ábra_chart'!$N$19</c:f>
              <c:strCache>
                <c:ptCount val="1"/>
                <c:pt idx="0">
                  <c:v>Financial</c:v>
                </c:pt>
              </c:strCache>
            </c:strRef>
          </c:tx>
          <c:spPr>
            <a:solidFill>
              <a:srgbClr val="8CDDFF"/>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'4_ábra_chart'!$N$21:$N$83</c:f>
              <c:numCache>
                <c:formatCode>#,##0</c:formatCode>
                <c:ptCount val="63"/>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numCache>
            </c:numRef>
          </c:val>
          <c:extLst>
            <c:ext xmlns:c16="http://schemas.microsoft.com/office/drawing/2014/chart" uri="{C3380CC4-5D6E-409C-BE32-E72D297353CC}">
              <c16:uniqueId val="{00000003-677C-4900-9EB2-E05F2F1CC108}"/>
            </c:ext>
          </c:extLst>
        </c:ser>
        <c:ser>
          <c:idx val="5"/>
          <c:order val="4"/>
          <c:tx>
            <c:strRef>
              <c:f>'4_ábra_chart'!$O$19</c:f>
              <c:strCache>
                <c:ptCount val="1"/>
                <c:pt idx="0">
                  <c:v>Other</c:v>
                </c:pt>
              </c:strCache>
            </c:strRef>
          </c:tx>
          <c:spPr>
            <a:solidFill>
              <a:srgbClr val="757171"/>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'4_ábra_chart'!$O$21:$O$83</c:f>
              <c:numCache>
                <c:formatCode>#,##0</c:formatCode>
                <c:ptCount val="63"/>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numCache>
            </c:numRef>
          </c:val>
          <c:extLst>
            <c:ext xmlns:c16="http://schemas.microsoft.com/office/drawing/2014/chart" uri="{C3380CC4-5D6E-409C-BE32-E72D297353CC}">
              <c16:uniqueId val="{00000004-677C-4900-9EB2-E05F2F1CC108}"/>
            </c:ext>
          </c:extLst>
        </c:ser>
        <c:ser>
          <c:idx val="0"/>
          <c:order val="5"/>
          <c:tx>
            <c:strRef>
              <c:f>'4_ábra_chart'!$J$19</c:f>
              <c:strCache>
                <c:ptCount val="1"/>
                <c:pt idx="0">
                  <c:v>None</c:v>
                </c:pt>
              </c:strCache>
            </c:strRef>
          </c:tx>
          <c:spPr>
            <a:solidFill>
              <a:srgbClr val="E7E6E6"/>
            </a:solidFill>
            <a:ln>
              <a:noFill/>
            </a:ln>
            <a:effectLst/>
          </c:spPr>
          <c:cat>
            <c:numRef>
              <c:f>'4_ábra_chart'!$H$21:$H$83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'4_ábra_chart'!$J$21:$J$83</c:f>
              <c:numCache>
                <c:formatCode>#,##0</c:formatCode>
                <c:ptCount val="63"/>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'42_ábra_chart'!$D$13</c:f>
              <c:strCache>
                <c:ptCount val="1"/>
                <c:pt idx="0">
                  <c:v>CRE project loan stock / regulatory capital</c:v>
                </c:pt>
              </c:strCache>
            </c:strRef>
          </c:tx>
          <c:spPr>
            <a:solidFill>
              <a:srgbClr val="FF5050"/>
            </a:solidFill>
            <a:ln>
              <a:solidFill>
                <a:srgbClr val="002060"/>
              </a:solidFill>
            </a:ln>
            <a:effectLst/>
          </c:spPr>
          <c:invertIfNegative val="0"/>
          <c:cat>
            <c:numRef>
              <c:f>'42_ábra_chart'!$F$12:$R$12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44012</c:v>
                </c:pt>
              </c:numCache>
            </c:numRef>
          </c:cat>
          <c:val>
            <c:numRef>
              <c:f>'42_ábra_chart'!$F$13:$R$13</c:f>
              <c:numCache>
                <c:formatCode>0</c:formatCode>
                <c:ptCount val="13"/>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21.425538065417012</c:v>
                </c:pt>
                <c:pt idx="10">
                  <c:v>20.58432850030249</c:v>
                </c:pt>
                <c:pt idx="11">
                  <c:v>20.637796708064325</c:v>
                </c:pt>
                <c:pt idx="12">
                  <c:v>21.642096272595158</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'42_ábra_chart'!$E$15</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'42_ábra_chart'!$E$16</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'42_ábra_chart'!$E$17</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'42_ábra_chart'!$E$18</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'42_ábra_chart'!$E$19</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'42_ábra_chart'!$E$20</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'42_ábra_chart'!$E$21</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'42_ábra_chart'!$E$22</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'42_ábra_chart'!$E$23</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'42_ábra_chart'!$E$24</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'42_ábra_chart'!$E$25</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'42_ábra_chart'!$E$26</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'42_ábra_chart'!$E$27</c:f>
              <c:strCache>
                <c:ptCount val="1"/>
              </c:strCache>
            </c:strRef>
          </c:tx>
          <c:spPr>
            <a:ln w="28575" cap="rnd">
              <a:noFill/>
              <a:round/>
            </a:ln>
            <a:effectLst/>
          </c:spPr>
          <c:marker>
            <c:symbol val="circle"/>
            <c:size val="8"/>
            <c:spPr>
              <a:solidFill>
                <a:srgbClr val="C00000"/>
              </a:solidFill>
              <a:ln w="9525">
                <a:noFill/>
              </a:ln>
              <a:effectLst/>
            </c:spPr>
          </c:marker>
          <c:cat>
            <c:numRef>
              <c:f>'42_ábra_chart'!$F$12:$H$12</c:f>
              <c:numCache>
                <c:formatCode>m/d/yyyy</c:formatCode>
                <c:ptCount val="3"/>
                <c:pt idx="0">
                  <c:v>39813</c:v>
                </c:pt>
                <c:pt idx="1">
                  <c:v>40178</c:v>
                </c:pt>
                <c:pt idx="2">
                  <c:v>40543</c:v>
                </c:pt>
              </c:numCache>
            </c:numRef>
          </c:cat>
          <c:val>
            <c:numRef>
              <c:f>'42_ábra_chart'!$F$27:$H$27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'42_ábra_chart'!$D$14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'42_ábra_chart'!$F$12:$R$12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44012</c:v>
                </c:pt>
              </c:numCache>
            </c:numRef>
          </c:cat>
          <c:val>
            <c:numRef>
              <c:f>'42_ábra_chart'!$F$14:$R$14</c:f>
              <c:numCache>
                <c:formatCode>0.0</c:formatCode>
                <c:ptCount val="13"/>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7.6409488104900198</c:v>
                </c:pt>
                <c:pt idx="10">
                  <c:v>9.3690595730391948</c:v>
                </c:pt>
                <c:pt idx="11">
                  <c:v>7.7373335579094258</c:v>
                </c:pt>
                <c:pt idx="12">
                  <c:v>6.9176914593486485</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dateAx>
        <c:axId val="863719664"/>
        <c:scaling>
          <c:orientation val="minMax"/>
        </c:scaling>
        <c:delete val="1"/>
        <c:axPos val="b"/>
        <c:numFmt formatCode="m/d/yyyy" sourceLinked="1"/>
        <c:majorTickMark val="out"/>
        <c:minorTickMark val="none"/>
        <c:tickLblPos val="nextTo"/>
        <c:crossAx val="863727864"/>
        <c:crosses val="autoZero"/>
        <c:auto val="1"/>
        <c:lblOffset val="100"/>
        <c:baseTimeUnit val="months"/>
      </c:date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7703599476885041E-2"/>
          <c:y val="0.85737666666666645"/>
          <c:w val="0.9441334995593732"/>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82437037037037E-2"/>
          <c:w val="0.83887444444444448"/>
          <c:h val="0.50076555555555557"/>
        </c:manualLayout>
      </c:layout>
      <c:barChart>
        <c:barDir val="col"/>
        <c:grouping val="stacked"/>
        <c:varyColors val="0"/>
        <c:ser>
          <c:idx val="0"/>
          <c:order val="0"/>
          <c:tx>
            <c:strRef>
              <c:f>'43_ábra_chart'!$J$11</c:f>
              <c:strCache>
                <c:ptCount val="1"/>
                <c:pt idx="0">
                  <c:v>Nincs moratóriumban</c:v>
                </c:pt>
              </c:strCache>
            </c:strRef>
          </c:tx>
          <c:spPr>
            <a:solidFill>
              <a:srgbClr val="002060"/>
            </a:solidFill>
            <a:ln>
              <a:solidFill>
                <a:schemeClr val="tx1"/>
              </a:solidFill>
            </a:ln>
            <a:effectLst/>
          </c:spPr>
          <c:invertIfNegative val="0"/>
          <c:cat>
            <c:multiLvlStrRef>
              <c:f>'43_ábra_chart'!$H$12:$I$21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(77%)</c:v>
                  </c:pt>
                  <c:pt idx="2">
                    <c:v>Egyéb (62%)</c:v>
                  </c:pt>
                  <c:pt idx="4">
                    <c:v>Iroda 
(46%)</c:v>
                  </c:pt>
                  <c:pt idx="6">
                    <c:v>Kisker. ingatlan (42%)</c:v>
                  </c:pt>
                  <c:pt idx="8">
                    <c:v>Raktár-
logisztika (26%)</c:v>
                  </c:pt>
                </c:lvl>
              </c:multiLvlStrCache>
            </c:multiLvlStrRef>
          </c:cat>
          <c:val>
            <c:numRef>
              <c:f>'43_ábra_chart'!$J$12:$J$21</c:f>
              <c:numCache>
                <c:formatCode>0.00</c:formatCode>
                <c:ptCount val="10"/>
                <c:pt idx="0">
                  <c:v>39.717219999999998</c:v>
                </c:pt>
                <c:pt idx="1">
                  <c:v>5.6566640000000001</c:v>
                </c:pt>
                <c:pt idx="2">
                  <c:v>45.338679999999997</c:v>
                </c:pt>
                <c:pt idx="3">
                  <c:v>24.66095</c:v>
                </c:pt>
                <c:pt idx="4">
                  <c:v>83.550659999999993</c:v>
                </c:pt>
                <c:pt idx="5">
                  <c:v>93.853260000000006</c:v>
                </c:pt>
                <c:pt idx="6">
                  <c:v>53.514209999999999</c:v>
                </c:pt>
                <c:pt idx="7">
                  <c:v>69.334119999999999</c:v>
                </c:pt>
                <c:pt idx="8">
                  <c:v>39.741190000000003</c:v>
                </c:pt>
                <c:pt idx="9">
                  <c:v>36.213039999999999</c:v>
                </c:pt>
              </c:numCache>
            </c:numRef>
          </c:val>
          <c:extLst>
            <c:ext xmlns:c16="http://schemas.microsoft.com/office/drawing/2014/chart" uri="{C3380CC4-5D6E-409C-BE32-E72D297353CC}">
              <c16:uniqueId val="{00000000-641B-4164-B46C-C9A5E3376DA0}"/>
            </c:ext>
          </c:extLst>
        </c:ser>
        <c:ser>
          <c:idx val="1"/>
          <c:order val="1"/>
          <c:tx>
            <c:strRef>
              <c:f>'43_ábra_chart'!$K$11</c:f>
              <c:strCache>
                <c:ptCount val="1"/>
                <c:pt idx="0">
                  <c:v>Moratóriumban van</c:v>
                </c:pt>
              </c:strCache>
            </c:strRef>
          </c:tx>
          <c:spPr>
            <a:pattFill prst="wdDnDiag">
              <a:fgClr>
                <a:srgbClr val="C00000"/>
              </a:fgClr>
              <a:bgClr>
                <a:schemeClr val="bg1"/>
              </a:bgClr>
            </a:pattFill>
            <a:ln>
              <a:solidFill>
                <a:schemeClr val="tx1"/>
              </a:solidFill>
            </a:ln>
            <a:effectLst/>
          </c:spPr>
          <c:invertIfNegative val="0"/>
          <c:cat>
            <c:multiLvlStrRef>
              <c:f>'43_ábra_chart'!$H$12:$I$21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(77%)</c:v>
                  </c:pt>
                  <c:pt idx="2">
                    <c:v>Egyéb (62%)</c:v>
                  </c:pt>
                  <c:pt idx="4">
                    <c:v>Iroda 
(46%)</c:v>
                  </c:pt>
                  <c:pt idx="6">
                    <c:v>Kisker. ingatlan (42%)</c:v>
                  </c:pt>
                  <c:pt idx="8">
                    <c:v>Raktár-
logisztika (26%)</c:v>
                  </c:pt>
                </c:lvl>
              </c:multiLvlStrCache>
            </c:multiLvlStrRef>
          </c:cat>
          <c:val>
            <c:numRef>
              <c:f>'43_ábra_chart'!$K$12:$K$21</c:f>
              <c:numCache>
                <c:formatCode>0.00</c:formatCode>
                <c:ptCount val="10"/>
                <c:pt idx="0">
                  <c:v>96.806120000000007</c:v>
                </c:pt>
                <c:pt idx="1">
                  <c:v>55.941020000000002</c:v>
                </c:pt>
                <c:pt idx="2">
                  <c:v>43.277102999999997</c:v>
                </c:pt>
                <c:pt idx="3">
                  <c:v>71.262350999999995</c:v>
                </c:pt>
                <c:pt idx="4">
                  <c:v>58.913563000000003</c:v>
                </c:pt>
                <c:pt idx="5">
                  <c:v>90.614910000000009</c:v>
                </c:pt>
                <c:pt idx="6">
                  <c:v>32.661409999999997</c:v>
                </c:pt>
                <c:pt idx="7">
                  <c:v>56.341239999999999</c:v>
                </c:pt>
                <c:pt idx="8">
                  <c:v>13.415508000000001</c:v>
                </c:pt>
                <c:pt idx="9">
                  <c:v>12.74648</c:v>
                </c:pt>
              </c:numCache>
            </c:numRef>
          </c:val>
          <c:extLst>
            <c:ext xmlns:c16="http://schemas.microsoft.com/office/drawing/2014/chart" uri="{C3380CC4-5D6E-409C-BE32-E72D297353CC}">
              <c16:uniqueId val="{00000001-641B-4164-B46C-C9A5E3376DA0}"/>
            </c:ext>
          </c:extLst>
        </c:ser>
        <c:dLbls>
          <c:showLegendKey val="0"/>
          <c:showVal val="0"/>
          <c:showCatName val="0"/>
          <c:showSerName val="0"/>
          <c:showPercent val="0"/>
          <c:showBubbleSize val="0"/>
        </c:dLbls>
        <c:gapWidth val="36"/>
        <c:overlap val="100"/>
        <c:axId val="462492816"/>
        <c:axId val="462493472"/>
      </c:barChart>
      <c:lineChart>
        <c:grouping val="stacked"/>
        <c:varyColors val="0"/>
        <c:ser>
          <c:idx val="2"/>
          <c:order val="2"/>
          <c:tx>
            <c:strRef>
              <c:f>'43_ábra_chart'!$L$11</c:f>
              <c:strCache>
                <c:ptCount val="1"/>
                <c:pt idx="0">
                  <c:v>Moratóriumban lévők aránya (j.t.)</c:v>
                </c:pt>
              </c:strCache>
            </c:strRef>
          </c:tx>
          <c:spPr>
            <a:ln w="28575" cap="rnd">
              <a:noFill/>
              <a:round/>
            </a:ln>
            <a:effectLst/>
          </c:spPr>
          <c:marker>
            <c:symbol val="triangle"/>
            <c:size val="11"/>
            <c:spPr>
              <a:solidFill>
                <a:schemeClr val="accent3"/>
              </a:solidFill>
              <a:ln w="9525">
                <a:solidFill>
                  <a:schemeClr val="accent3"/>
                </a:solidFill>
              </a:ln>
              <a:effectLst/>
            </c:spPr>
          </c:marker>
          <c:cat>
            <c:multiLvlStrRef>
              <c:f>'43_ábra_chart'!$H$12:$I$21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(77%)</c:v>
                  </c:pt>
                  <c:pt idx="2">
                    <c:v>Egyéb (62%)</c:v>
                  </c:pt>
                  <c:pt idx="4">
                    <c:v>Iroda 
(46%)</c:v>
                  </c:pt>
                  <c:pt idx="6">
                    <c:v>Kisker. ingatlan (42%)</c:v>
                  </c:pt>
                  <c:pt idx="8">
                    <c:v>Raktár-
logisztika (26%)</c:v>
                  </c:pt>
                </c:lvl>
              </c:multiLvlStrCache>
            </c:multiLvlStrRef>
          </c:cat>
          <c:val>
            <c:numRef>
              <c:f>'43_ábra_chart'!$L$12:$L$21</c:f>
              <c:numCache>
                <c:formatCode>0.0</c:formatCode>
                <c:ptCount val="10"/>
                <c:pt idx="0">
                  <c:v>70.908109924647306</c:v>
                </c:pt>
                <c:pt idx="1">
                  <c:v>90.816758630080969</c:v>
                </c:pt>
                <c:pt idx="2">
                  <c:v>48.836789040164554</c:v>
                </c:pt>
                <c:pt idx="3">
                  <c:v>74.290970240901117</c:v>
                </c:pt>
                <c:pt idx="4">
                  <c:v>41.353233646597715</c:v>
                </c:pt>
                <c:pt idx="5">
                  <c:v>49.122246943741025</c:v>
                </c:pt>
                <c:pt idx="6">
                  <c:v>37.900986381066943</c:v>
                </c:pt>
                <c:pt idx="7">
                  <c:v>44.83077669321974</c:v>
                </c:pt>
                <c:pt idx="8">
                  <c:v>25.237662429671609</c:v>
                </c:pt>
                <c:pt idx="9">
                  <c:v>26.034732366657192</c:v>
                </c:pt>
              </c:numCache>
            </c:numRef>
          </c:val>
          <c:smooth val="0"/>
          <c:extLst>
            <c:ext xmlns:c16="http://schemas.microsoft.com/office/drawing/2014/chart" uri="{C3380CC4-5D6E-409C-BE32-E72D297353CC}">
              <c16:uniqueId val="{00000002-641B-4164-B46C-C9A5E3376DA0}"/>
            </c:ext>
          </c:extLst>
        </c:ser>
        <c:dLbls>
          <c:showLegendKey val="0"/>
          <c:showVal val="0"/>
          <c:showCatName val="0"/>
          <c:showSerName val="0"/>
          <c:showPercent val="0"/>
          <c:showBubbleSize val="0"/>
        </c:dLbls>
        <c:marker val="1"/>
        <c:smooth val="0"/>
        <c:axId val="1037329928"/>
        <c:axId val="1037329600"/>
      </c:lineChart>
      <c:catAx>
        <c:axId val="462492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3472"/>
        <c:crosses val="autoZero"/>
        <c:auto val="1"/>
        <c:lblAlgn val="ctr"/>
        <c:lblOffset val="100"/>
        <c:noMultiLvlLbl val="0"/>
      </c:catAx>
      <c:valAx>
        <c:axId val="462493472"/>
        <c:scaling>
          <c:orientation val="minMax"/>
          <c:max val="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9375000000000001E-2"/>
              <c:y val="3.103703703703703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2816"/>
        <c:crosses val="autoZero"/>
        <c:crossBetween val="between"/>
        <c:majorUnit val="25"/>
      </c:valAx>
      <c:valAx>
        <c:axId val="103732960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97040277777778"/>
              <c:y val="5.01407407407407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329928"/>
        <c:crosses val="max"/>
        <c:crossBetween val="between"/>
      </c:valAx>
      <c:catAx>
        <c:axId val="1037329928"/>
        <c:scaling>
          <c:orientation val="minMax"/>
        </c:scaling>
        <c:delete val="1"/>
        <c:axPos val="b"/>
        <c:numFmt formatCode="General" sourceLinked="1"/>
        <c:majorTickMark val="out"/>
        <c:minorTickMark val="none"/>
        <c:tickLblPos val="nextTo"/>
        <c:crossAx val="1037329600"/>
        <c:crosses val="autoZero"/>
        <c:auto val="1"/>
        <c:lblAlgn val="ctr"/>
        <c:lblOffset val="100"/>
        <c:noMultiLvlLbl val="0"/>
      </c:catAx>
      <c:spPr>
        <a:noFill/>
        <a:ln>
          <a:solidFill>
            <a:schemeClr val="tx1"/>
          </a:solidFill>
        </a:ln>
        <a:effectLst/>
      </c:spPr>
    </c:plotArea>
    <c:legend>
      <c:legendPos val="b"/>
      <c:layout>
        <c:manualLayout>
          <c:xMode val="edge"/>
          <c:yMode val="edge"/>
          <c:x val="6.3974583333333335E-2"/>
          <c:y val="0.90317592592592588"/>
          <c:w val="0.87028694444444443"/>
          <c:h val="8.036111111111110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82437037037037E-2"/>
          <c:w val="0.83887444444444448"/>
          <c:h val="0.49372475093502738"/>
        </c:manualLayout>
      </c:layout>
      <c:barChart>
        <c:barDir val="col"/>
        <c:grouping val="stacked"/>
        <c:varyColors val="0"/>
        <c:ser>
          <c:idx val="0"/>
          <c:order val="0"/>
          <c:tx>
            <c:strRef>
              <c:f>'43_ábra_chart'!$J$10</c:f>
              <c:strCache>
                <c:ptCount val="1"/>
                <c:pt idx="0">
                  <c:v>Loans out of moratorium</c:v>
                </c:pt>
              </c:strCache>
            </c:strRef>
          </c:tx>
          <c:spPr>
            <a:solidFill>
              <a:srgbClr val="002060"/>
            </a:solidFill>
            <a:ln>
              <a:solidFill>
                <a:schemeClr val="tx1"/>
              </a:solidFill>
            </a:ln>
            <a:effectLst/>
          </c:spPr>
          <c:invertIfNegative val="0"/>
          <c:cat>
            <c:multiLvlStrRef>
              <c:f>'43_ábra_chart'!$F$12:$G$21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(77%)</c:v>
                  </c:pt>
                  <c:pt idx="2">
                    <c:v>Other (62%)</c:v>
                  </c:pt>
                  <c:pt idx="4">
                    <c:v>Office 
(46%)</c:v>
                  </c:pt>
                  <c:pt idx="6">
                    <c:v>Retail (42%)</c:v>
                  </c:pt>
                  <c:pt idx="8">
                    <c:v>Logistics (26%)</c:v>
                  </c:pt>
                </c:lvl>
              </c:multiLvlStrCache>
            </c:multiLvlStrRef>
          </c:cat>
          <c:val>
            <c:numRef>
              <c:f>'43_ábra_chart'!$J$12:$J$21</c:f>
              <c:numCache>
                <c:formatCode>0.00</c:formatCode>
                <c:ptCount val="10"/>
                <c:pt idx="0">
                  <c:v>39.717219999999998</c:v>
                </c:pt>
                <c:pt idx="1">
                  <c:v>5.6566640000000001</c:v>
                </c:pt>
                <c:pt idx="2">
                  <c:v>45.338679999999997</c:v>
                </c:pt>
                <c:pt idx="3">
                  <c:v>24.66095</c:v>
                </c:pt>
                <c:pt idx="4">
                  <c:v>83.550659999999993</c:v>
                </c:pt>
                <c:pt idx="5">
                  <c:v>93.853260000000006</c:v>
                </c:pt>
                <c:pt idx="6">
                  <c:v>53.514209999999999</c:v>
                </c:pt>
                <c:pt idx="7">
                  <c:v>69.334119999999999</c:v>
                </c:pt>
                <c:pt idx="8">
                  <c:v>39.741190000000003</c:v>
                </c:pt>
                <c:pt idx="9">
                  <c:v>36.213039999999999</c:v>
                </c:pt>
              </c:numCache>
            </c:numRef>
          </c:val>
          <c:extLst>
            <c:ext xmlns:c16="http://schemas.microsoft.com/office/drawing/2014/chart" uri="{C3380CC4-5D6E-409C-BE32-E72D297353CC}">
              <c16:uniqueId val="{00000000-0C14-46E7-99AD-25A355FDF1BA}"/>
            </c:ext>
          </c:extLst>
        </c:ser>
        <c:ser>
          <c:idx val="1"/>
          <c:order val="1"/>
          <c:tx>
            <c:strRef>
              <c:f>'43_ábra_chart'!$K$10</c:f>
              <c:strCache>
                <c:ptCount val="1"/>
                <c:pt idx="0">
                  <c:v>Loans in moratorium</c:v>
                </c:pt>
              </c:strCache>
            </c:strRef>
          </c:tx>
          <c:spPr>
            <a:pattFill prst="wdDnDiag">
              <a:fgClr>
                <a:srgbClr val="C00000"/>
              </a:fgClr>
              <a:bgClr>
                <a:schemeClr val="bg1"/>
              </a:bgClr>
            </a:pattFill>
            <a:ln>
              <a:solidFill>
                <a:schemeClr val="tx1"/>
              </a:solidFill>
            </a:ln>
            <a:effectLst/>
          </c:spPr>
          <c:invertIfNegative val="0"/>
          <c:cat>
            <c:multiLvlStrRef>
              <c:f>'43_ábra_chart'!$F$12:$G$21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(77%)</c:v>
                  </c:pt>
                  <c:pt idx="2">
                    <c:v>Other (62%)</c:v>
                  </c:pt>
                  <c:pt idx="4">
                    <c:v>Office 
(46%)</c:v>
                  </c:pt>
                  <c:pt idx="6">
                    <c:v>Retail (42%)</c:v>
                  </c:pt>
                  <c:pt idx="8">
                    <c:v>Logistics (26%)</c:v>
                  </c:pt>
                </c:lvl>
              </c:multiLvlStrCache>
            </c:multiLvlStrRef>
          </c:cat>
          <c:val>
            <c:numRef>
              <c:f>'43_ábra_chart'!$K$12:$K$21</c:f>
              <c:numCache>
                <c:formatCode>0.00</c:formatCode>
                <c:ptCount val="10"/>
                <c:pt idx="0">
                  <c:v>96.806120000000007</c:v>
                </c:pt>
                <c:pt idx="1">
                  <c:v>55.941020000000002</c:v>
                </c:pt>
                <c:pt idx="2">
                  <c:v>43.277102999999997</c:v>
                </c:pt>
                <c:pt idx="3">
                  <c:v>71.262350999999995</c:v>
                </c:pt>
                <c:pt idx="4">
                  <c:v>58.913563000000003</c:v>
                </c:pt>
                <c:pt idx="5">
                  <c:v>90.614910000000009</c:v>
                </c:pt>
                <c:pt idx="6">
                  <c:v>32.661409999999997</c:v>
                </c:pt>
                <c:pt idx="7">
                  <c:v>56.341239999999999</c:v>
                </c:pt>
                <c:pt idx="8">
                  <c:v>13.415508000000001</c:v>
                </c:pt>
                <c:pt idx="9">
                  <c:v>12.74648</c:v>
                </c:pt>
              </c:numCache>
            </c:numRef>
          </c:val>
          <c:extLst>
            <c:ext xmlns:c16="http://schemas.microsoft.com/office/drawing/2014/chart" uri="{C3380CC4-5D6E-409C-BE32-E72D297353CC}">
              <c16:uniqueId val="{00000001-0C14-46E7-99AD-25A355FDF1BA}"/>
            </c:ext>
          </c:extLst>
        </c:ser>
        <c:dLbls>
          <c:showLegendKey val="0"/>
          <c:showVal val="0"/>
          <c:showCatName val="0"/>
          <c:showSerName val="0"/>
          <c:showPercent val="0"/>
          <c:showBubbleSize val="0"/>
        </c:dLbls>
        <c:gapWidth val="36"/>
        <c:overlap val="100"/>
        <c:axId val="462492816"/>
        <c:axId val="462493472"/>
      </c:barChart>
      <c:lineChart>
        <c:grouping val="stacked"/>
        <c:varyColors val="0"/>
        <c:ser>
          <c:idx val="2"/>
          <c:order val="2"/>
          <c:tx>
            <c:strRef>
              <c:f>'43_ábra_chart'!$L$10</c:f>
              <c:strCache>
                <c:ptCount val="1"/>
                <c:pt idx="0">
                  <c:v>Ratio of loans in moratorium (RHS)</c:v>
                </c:pt>
              </c:strCache>
            </c:strRef>
          </c:tx>
          <c:spPr>
            <a:ln w="28575" cap="rnd">
              <a:noFill/>
              <a:round/>
            </a:ln>
            <a:effectLst/>
          </c:spPr>
          <c:marker>
            <c:symbol val="triangle"/>
            <c:size val="11"/>
            <c:spPr>
              <a:solidFill>
                <a:schemeClr val="accent3"/>
              </a:solidFill>
              <a:ln w="9525">
                <a:solidFill>
                  <a:schemeClr val="accent3"/>
                </a:solidFill>
              </a:ln>
              <a:effectLst/>
            </c:spPr>
          </c:marker>
          <c:cat>
            <c:multiLvlStrRef>
              <c:f>'43_ábra_chart'!$F$12:$G$21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(77%)</c:v>
                  </c:pt>
                  <c:pt idx="2">
                    <c:v>Other (62%)</c:v>
                  </c:pt>
                  <c:pt idx="4">
                    <c:v>Office 
(46%)</c:v>
                  </c:pt>
                  <c:pt idx="6">
                    <c:v>Retail (42%)</c:v>
                  </c:pt>
                  <c:pt idx="8">
                    <c:v>Logistics (26%)</c:v>
                  </c:pt>
                </c:lvl>
              </c:multiLvlStrCache>
            </c:multiLvlStrRef>
          </c:cat>
          <c:val>
            <c:numRef>
              <c:f>'43_ábra_chart'!$L$12:$L$21</c:f>
              <c:numCache>
                <c:formatCode>0.0</c:formatCode>
                <c:ptCount val="10"/>
                <c:pt idx="0">
                  <c:v>70.908109924647306</c:v>
                </c:pt>
                <c:pt idx="1">
                  <c:v>90.816758630080969</c:v>
                </c:pt>
                <c:pt idx="2">
                  <c:v>48.836789040164554</c:v>
                </c:pt>
                <c:pt idx="3">
                  <c:v>74.290970240901117</c:v>
                </c:pt>
                <c:pt idx="4">
                  <c:v>41.353233646597715</c:v>
                </c:pt>
                <c:pt idx="5">
                  <c:v>49.122246943741025</c:v>
                </c:pt>
                <c:pt idx="6">
                  <c:v>37.900986381066943</c:v>
                </c:pt>
                <c:pt idx="7">
                  <c:v>44.83077669321974</c:v>
                </c:pt>
                <c:pt idx="8">
                  <c:v>25.237662429671609</c:v>
                </c:pt>
                <c:pt idx="9">
                  <c:v>26.034732366657192</c:v>
                </c:pt>
              </c:numCache>
            </c:numRef>
          </c:val>
          <c:smooth val="0"/>
          <c:extLst>
            <c:ext xmlns:c16="http://schemas.microsoft.com/office/drawing/2014/chart" uri="{C3380CC4-5D6E-409C-BE32-E72D297353CC}">
              <c16:uniqueId val="{00000002-0C14-46E7-99AD-25A355FDF1BA}"/>
            </c:ext>
          </c:extLst>
        </c:ser>
        <c:dLbls>
          <c:showLegendKey val="0"/>
          <c:showVal val="0"/>
          <c:showCatName val="0"/>
          <c:showSerName val="0"/>
          <c:showPercent val="0"/>
          <c:showBubbleSize val="0"/>
        </c:dLbls>
        <c:marker val="1"/>
        <c:smooth val="0"/>
        <c:axId val="1037329928"/>
        <c:axId val="1037329600"/>
      </c:lineChart>
      <c:catAx>
        <c:axId val="462492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3472"/>
        <c:crosses val="autoZero"/>
        <c:auto val="1"/>
        <c:lblAlgn val="ctr"/>
        <c:lblOffset val="100"/>
        <c:noMultiLvlLbl val="0"/>
      </c:catAx>
      <c:valAx>
        <c:axId val="462493472"/>
        <c:scaling>
          <c:orientation val="minMax"/>
          <c:max val="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375000000000001E-2"/>
              <c:y val="3.103703703703703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2816"/>
        <c:crosses val="autoZero"/>
        <c:crossBetween val="between"/>
        <c:majorUnit val="25"/>
      </c:valAx>
      <c:valAx>
        <c:axId val="103732960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562069444444441"/>
              <c:y val="2.6671771995803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329928"/>
        <c:crosses val="max"/>
        <c:crossBetween val="between"/>
      </c:valAx>
      <c:catAx>
        <c:axId val="1037329928"/>
        <c:scaling>
          <c:orientation val="minMax"/>
        </c:scaling>
        <c:delete val="1"/>
        <c:axPos val="b"/>
        <c:numFmt formatCode="General" sourceLinked="1"/>
        <c:majorTickMark val="out"/>
        <c:minorTickMark val="none"/>
        <c:tickLblPos val="nextTo"/>
        <c:crossAx val="1037329600"/>
        <c:crosses val="autoZero"/>
        <c:auto val="1"/>
        <c:lblAlgn val="ctr"/>
        <c:lblOffset val="100"/>
        <c:noMultiLvlLbl val="0"/>
      </c:catAx>
      <c:spPr>
        <a:noFill/>
        <a:ln>
          <a:solidFill>
            <a:schemeClr val="tx1"/>
          </a:solidFill>
        </a:ln>
        <a:effectLst/>
      </c:spPr>
    </c:plotArea>
    <c:legend>
      <c:legendPos val="b"/>
      <c:layout>
        <c:manualLayout>
          <c:xMode val="edge"/>
          <c:yMode val="edge"/>
          <c:x val="6.3974583333333335E-2"/>
          <c:y val="0.91021667650095472"/>
          <c:w val="0.87028694444444443"/>
          <c:h val="8.036111111111110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'44_ábra_chart'!$E$13</c:f>
              <c:strCache>
                <c:ptCount val="1"/>
                <c:pt idx="0">
                  <c:v>Forint</c:v>
                </c:pt>
              </c:strCache>
            </c:strRef>
          </c:tx>
          <c:spPr>
            <a:solidFill>
              <a:srgbClr val="548235"/>
            </a:solidFill>
            <a:ln>
              <a:solidFill>
                <a:schemeClr val="tx1"/>
              </a:solidFill>
            </a:ln>
            <a:effectLst/>
          </c:spPr>
          <c:invertIfNegative val="0"/>
          <c:cat>
            <c:strRef>
              <c:f>'44_ábra_chart'!$F$12:$AQ$12</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'44_ábra_chart'!$F$13:$AQ$13</c:f>
              <c:numCache>
                <c:formatCode>0.0</c:formatCode>
                <c:ptCount val="38"/>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31.484120000000001</c:v>
                </c:pt>
                <c:pt idx="36">
                  <c:v>20.293804999999999</c:v>
                </c:pt>
                <c:pt idx="37">
                  <c:v>21.251318667999996</c:v>
                </c:pt>
              </c:numCache>
            </c:numRef>
          </c:val>
          <c:extLst>
            <c:ext xmlns:c16="http://schemas.microsoft.com/office/drawing/2014/chart" uri="{C3380CC4-5D6E-409C-BE32-E72D297353CC}">
              <c16:uniqueId val="{00000000-3825-44F8-8585-AE40C605CDA8}"/>
            </c:ext>
          </c:extLst>
        </c:ser>
        <c:ser>
          <c:idx val="1"/>
          <c:order val="1"/>
          <c:tx>
            <c:strRef>
              <c:f>'44_ábra_chart'!$E$14</c:f>
              <c:strCache>
                <c:ptCount val="1"/>
                <c:pt idx="0">
                  <c:v>Deviza</c:v>
                </c:pt>
              </c:strCache>
            </c:strRef>
          </c:tx>
          <c:spPr>
            <a:solidFill>
              <a:srgbClr val="487EE1"/>
            </a:solidFill>
            <a:ln w="9525">
              <a:solidFill>
                <a:schemeClr val="tx1"/>
              </a:solidFill>
            </a:ln>
            <a:effectLst/>
          </c:spPr>
          <c:invertIfNegative val="0"/>
          <c:cat>
            <c:strRef>
              <c:f>'44_ábra_chart'!$F$12:$AQ$12</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'44_ábra_chart'!$F$14:$AQ$14</c:f>
              <c:numCache>
                <c:formatCode>0.0</c:formatCode>
                <c:ptCount val="38"/>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-2.7560000000000033</c:v>
                </c:pt>
                <c:pt idx="36">
                  <c:v>0.31399999999999861</c:v>
                </c:pt>
                <c:pt idx="37">
                  <c:v>0.31100000000000472</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'44_ábra_chart'!$E$15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'44_ábra_chart'!$F$12:$AQ$12</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'44_ábra_chart'!$F$15:$AQ$15</c:f>
              <c:numCache>
                <c:formatCode>0.0</c:formatCode>
                <c:ptCount val="38"/>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452845440745456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2.4176919378287951E-2"/>
          <c:y val="0.9067655555555556"/>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'44_ábra_chart'!$D$13</c:f>
              <c:strCache>
                <c:ptCount val="1"/>
                <c:pt idx="0">
                  <c:v>HUF</c:v>
                </c:pt>
              </c:strCache>
            </c:strRef>
          </c:tx>
          <c:spPr>
            <a:solidFill>
              <a:srgbClr val="548235"/>
            </a:solidFill>
            <a:ln>
              <a:solidFill>
                <a:schemeClr val="tx1"/>
              </a:solidFill>
            </a:ln>
            <a:effectLst/>
          </c:spPr>
          <c:invertIfNegative val="0"/>
          <c:cat>
            <c:strRef>
              <c:f>'44_ábra_chart'!$F$11:$AQ$11</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'44_ábra_chart'!$F$13:$AQ$13</c:f>
              <c:numCache>
                <c:formatCode>0.0</c:formatCode>
                <c:ptCount val="38"/>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31.484120000000001</c:v>
                </c:pt>
                <c:pt idx="36">
                  <c:v>20.293804999999999</c:v>
                </c:pt>
                <c:pt idx="37">
                  <c:v>21.251318667999996</c:v>
                </c:pt>
              </c:numCache>
            </c:numRef>
          </c:val>
          <c:extLst>
            <c:ext xmlns:c16="http://schemas.microsoft.com/office/drawing/2014/chart" uri="{C3380CC4-5D6E-409C-BE32-E72D297353CC}">
              <c16:uniqueId val="{00000000-4690-4559-A554-9411DB47766B}"/>
            </c:ext>
          </c:extLst>
        </c:ser>
        <c:ser>
          <c:idx val="1"/>
          <c:order val="1"/>
          <c:tx>
            <c:strRef>
              <c:f>'44_ábra_chart'!$D$14</c:f>
              <c:strCache>
                <c:ptCount val="1"/>
                <c:pt idx="0">
                  <c:v>FX</c:v>
                </c:pt>
              </c:strCache>
            </c:strRef>
          </c:tx>
          <c:spPr>
            <a:solidFill>
              <a:srgbClr val="487EE1"/>
            </a:solidFill>
            <a:ln w="9525">
              <a:solidFill>
                <a:schemeClr val="tx1"/>
              </a:solidFill>
            </a:ln>
            <a:effectLst/>
          </c:spPr>
          <c:invertIfNegative val="0"/>
          <c:cat>
            <c:strRef>
              <c:f>'44_ábra_chart'!$F$11:$AQ$11</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'44_ábra_chart'!$F$14:$AQ$14</c:f>
              <c:numCache>
                <c:formatCode>0.0</c:formatCode>
                <c:ptCount val="38"/>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-2.7560000000000033</c:v>
                </c:pt>
                <c:pt idx="36">
                  <c:v>0.31399999999999861</c:v>
                </c:pt>
                <c:pt idx="37">
                  <c:v>0.31100000000000472</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'44_ábra_chart'!$D$15</c:f>
              <c:strCache>
                <c:ptCount val="1"/>
                <c:pt idx="0">
                  <c:v>Building permits issued (right-hand scale)</c:v>
                </c:pt>
              </c:strCache>
            </c:strRef>
          </c:tx>
          <c:spPr>
            <a:ln w="41275" cap="rnd">
              <a:solidFill>
                <a:srgbClr val="DA0000"/>
              </a:solidFill>
              <a:round/>
            </a:ln>
            <a:effectLst/>
          </c:spPr>
          <c:marker>
            <c:symbol val="none"/>
          </c:marker>
          <c:cat>
            <c:strRef>
              <c:f>'44_ábra_chart'!$F$11:$AQ$11</c:f>
              <c:strCache>
                <c:ptCount val="3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strCache>
            </c:strRef>
          </c:cat>
          <c:val>
            <c:numRef>
              <c:f>'44_ábra_chart'!$F$15:$AQ$15</c:f>
              <c:numCache>
                <c:formatCode>0.0</c:formatCode>
                <c:ptCount val="38"/>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76888346279998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'45_ábra_chart'!$E$12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cat>
            <c:strRef>
              <c:f>'45_ábra_chart'!$G$11:$BM$11</c:f>
              <c:strCache>
                <c:ptCount val="59"/>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2020 II. fé. (e)</c:v>
                </c:pt>
              </c:strCache>
            </c:strRef>
          </c:cat>
          <c:val>
            <c:numRef>
              <c:f>'45_ábra_chart'!$G$12:$BM$12</c:f>
              <c:numCache>
                <c:formatCode>0.00</c:formatCode>
                <c:ptCount val="59"/>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14.2964890157258</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'45_ábra_chart'!$E$13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cat>
            <c:strRef>
              <c:f>'45_ábra_chart'!$G$11:$BM$11</c:f>
              <c:strCache>
                <c:ptCount val="59"/>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2020 II. fé. (e)</c:v>
                </c:pt>
              </c:strCache>
            </c:strRef>
          </c:cat>
          <c:val>
            <c:numRef>
              <c:f>'45_ábra_chart'!$G$13:$BM$13</c:f>
              <c:numCache>
                <c:formatCode>0.00</c:formatCode>
                <c:ptCount val="59"/>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-16.4306608739175</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'45_ábra_chart'!$F$12</c:f>
              <c:strCache>
                <c:ptCount val="1"/>
                <c:pt idx="0">
                  <c:v>Standards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cat>
            <c:strRef>
              <c:f>'45_ábra_chart'!$G$10:$BM$10</c:f>
              <c:strCache>
                <c:ptCount val="59"/>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2020 H2 (fc)</c:v>
                </c:pt>
              </c:strCache>
            </c:strRef>
          </c:cat>
          <c:val>
            <c:numRef>
              <c:f>'45_ábra_chart'!$G$12:$BM$12</c:f>
              <c:numCache>
                <c:formatCode>0.00</c:formatCode>
                <c:ptCount val="59"/>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14.2964890157258</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'45_ábra_chart'!$F$13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cat>
            <c:strRef>
              <c:f>'45_ábra_chart'!$G$10:$BM$10</c:f>
              <c:strCache>
                <c:ptCount val="59"/>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2020 H2 (fc)</c:v>
                </c:pt>
              </c:strCache>
            </c:strRef>
          </c:cat>
          <c:val>
            <c:numRef>
              <c:f>'45_ábra_chart'!$G$13:$BM$13</c:f>
              <c:numCache>
                <c:formatCode>0.00</c:formatCode>
                <c:ptCount val="59"/>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-16.4306608739175</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'46_ábra_chart'!$E$14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'46_ábra_chart'!$G$13:$AG$13</c:f>
              <c:strCache>
                <c:ptCount val="2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2020 II. fé. (e)</c:v>
                </c:pt>
              </c:strCache>
            </c:strRef>
          </c:cat>
          <c:val>
            <c:numRef>
              <c:f>'46_ábra_chart'!$G$14:$AG$14</c:f>
              <c:numCache>
                <c:formatCode>0.00</c:formatCode>
                <c:ptCount val="27"/>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1.9917744202890471</c:v>
                </c:pt>
              </c:numCache>
            </c:numRef>
          </c:val>
          <c:smooth val="0"/>
          <c:extLst>
            <c:ext xmlns:c16="http://schemas.microsoft.com/office/drawing/2014/chart" uri="{C3380CC4-5D6E-409C-BE32-E72D297353CC}">
              <c16:uniqueId val="{00000000-80A1-4D46-B479-B05F66A4BB97}"/>
            </c:ext>
          </c:extLst>
        </c:ser>
        <c:ser>
          <c:idx val="1"/>
          <c:order val="1"/>
          <c:tx>
            <c:strRef>
              <c:f>'46_ábra_chart'!$E$15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'46_ábra_chart'!$G$13:$AG$13</c:f>
              <c:strCache>
                <c:ptCount val="2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2020 II. fé. (e)</c:v>
                </c:pt>
              </c:strCache>
            </c:strRef>
          </c:cat>
          <c:val>
            <c:numRef>
              <c:f>'46_ábra_chart'!$G$15:$AG$15</c:f>
              <c:numCache>
                <c:formatCode>0.00</c:formatCode>
                <c:ptCount val="27"/>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-0.85103405036621238</c:v>
                </c:pt>
              </c:numCache>
            </c:numRef>
          </c:val>
          <c:smooth val="0"/>
          <c:extLst>
            <c:ext xmlns:c16="http://schemas.microsoft.com/office/drawing/2014/chart" uri="{C3380CC4-5D6E-409C-BE32-E72D297353CC}">
              <c16:uniqueId val="{00000001-80A1-4D46-B479-B05F66A4BB97}"/>
            </c:ext>
          </c:extLst>
        </c:ser>
        <c:ser>
          <c:idx val="2"/>
          <c:order val="2"/>
          <c:tx>
            <c:strRef>
              <c:f>'46_ábra_chart'!$E$16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'46_ábra_chart'!$G$13:$AG$13</c:f>
              <c:strCache>
                <c:ptCount val="2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2020 II. fé. (e)</c:v>
                </c:pt>
              </c:strCache>
            </c:strRef>
          </c:cat>
          <c:val>
            <c:numRef>
              <c:f>'46_ábra_chart'!$G$16:$AG$16</c:f>
              <c:numCache>
                <c:formatCode>0.00</c:formatCode>
                <c:ptCount val="27"/>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43.045733523028716</c:v>
                </c:pt>
              </c:numCache>
            </c:numRef>
          </c:val>
          <c:smooth val="0"/>
          <c:extLst>
            <c:ext xmlns:c16="http://schemas.microsoft.com/office/drawing/2014/chart" uri="{C3380CC4-5D6E-409C-BE32-E72D297353CC}">
              <c16:uniqueId val="{00000002-80A1-4D46-B479-B05F66A4BB97}"/>
            </c:ext>
          </c:extLst>
        </c:ser>
        <c:ser>
          <c:idx val="3"/>
          <c:order val="3"/>
          <c:tx>
            <c:strRef>
              <c:f>'46_ábra_chart'!$E$17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'46_ábra_chart'!$G$13:$AG$13</c:f>
              <c:strCache>
                <c:ptCount val="2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2020 II. fé. (e)</c:v>
                </c:pt>
              </c:strCache>
            </c:strRef>
          </c:cat>
          <c:val>
            <c:numRef>
              <c:f>'46_ábra_chart'!$G$17:$AG$17</c:f>
              <c:numCache>
                <c:formatCode>0.00</c:formatCode>
                <c:ptCount val="27"/>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2.8428084706552594</c:v>
                </c:pt>
              </c:numCache>
            </c:numRef>
          </c:val>
          <c:smooth val="0"/>
          <c:extLst>
            <c:ext xmlns:c16="http://schemas.microsoft.com/office/drawing/2014/chart" uri="{C3380CC4-5D6E-409C-BE32-E72D297353CC}">
              <c16:uniqueId val="{00000003-80A1-4D46-B479-B05F66A4BB97}"/>
            </c:ext>
          </c:extLst>
        </c:ser>
        <c:ser>
          <c:idx val="4"/>
          <c:order val="4"/>
          <c:tx>
            <c:strRef>
              <c:f>'46_ábra_chart'!$E$18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'46_ábra_chart'!$G$13:$AG$13</c:f>
              <c:strCache>
                <c:ptCount val="2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2020 II. fé. (e)</c:v>
                </c:pt>
              </c:strCache>
            </c:strRef>
          </c:cat>
          <c:val>
            <c:numRef>
              <c:f>'46_ábra_chart'!$G$18:$AG$18</c:f>
              <c:numCache>
                <c:formatCode>0.00</c:formatCode>
                <c:ptCount val="27"/>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-19.77071737624874</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'46_ábra_chart'!$E$19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'46_ábra_chart'!$G$13:$AG$13</c:f>
              <c:strCache>
                <c:ptCount val="2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2020 II. fé. (e)</c:v>
                </c:pt>
              </c:strCache>
            </c:strRef>
          </c:cat>
          <c:val>
            <c:numRef>
              <c:f>'46_ábra_chart'!$G$19:$AG$19</c:f>
              <c:numCache>
                <c:formatCode>0.00</c:formatCode>
                <c:ptCount val="27"/>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21.575643392958195</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'46_ábra_chart'!$F$14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'46_ábra_chart'!$G$12:$AG$12</c:f>
              <c:strCache>
                <c:ptCount val="2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2020 H2 (fc)</c:v>
                </c:pt>
              </c:strCache>
            </c:strRef>
          </c:cat>
          <c:val>
            <c:numRef>
              <c:f>'46_ábra_chart'!$G$14:$AG$14</c:f>
              <c:numCache>
                <c:formatCode>0.00</c:formatCode>
                <c:ptCount val="27"/>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1.9917744202890471</c:v>
                </c:pt>
              </c:numCache>
            </c:numRef>
          </c:val>
          <c:smooth val="0"/>
          <c:extLst>
            <c:ext xmlns:c16="http://schemas.microsoft.com/office/drawing/2014/chart" uri="{C3380CC4-5D6E-409C-BE32-E72D297353CC}">
              <c16:uniqueId val="{00000000-A277-410C-9EA1-D415D8D0C5CC}"/>
            </c:ext>
          </c:extLst>
        </c:ser>
        <c:ser>
          <c:idx val="1"/>
          <c:order val="1"/>
          <c:tx>
            <c:strRef>
              <c:f>'46_ábra_chart'!$F$15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'46_ábra_chart'!$G$12:$AG$12</c:f>
              <c:strCache>
                <c:ptCount val="2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2020 H2 (fc)</c:v>
                </c:pt>
              </c:strCache>
            </c:strRef>
          </c:cat>
          <c:val>
            <c:numRef>
              <c:f>'46_ábra_chart'!$G$15:$AG$15</c:f>
              <c:numCache>
                <c:formatCode>0.00</c:formatCode>
                <c:ptCount val="27"/>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-0.85103405036621238</c:v>
                </c:pt>
              </c:numCache>
            </c:numRef>
          </c:val>
          <c:smooth val="0"/>
          <c:extLst>
            <c:ext xmlns:c16="http://schemas.microsoft.com/office/drawing/2014/chart" uri="{C3380CC4-5D6E-409C-BE32-E72D297353CC}">
              <c16:uniqueId val="{00000001-A277-410C-9EA1-D415D8D0C5CC}"/>
            </c:ext>
          </c:extLst>
        </c:ser>
        <c:ser>
          <c:idx val="2"/>
          <c:order val="2"/>
          <c:tx>
            <c:strRef>
              <c:f>'46_ábra_chart'!$F$16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'46_ábra_chart'!$G$12:$AG$12</c:f>
              <c:strCache>
                <c:ptCount val="2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2020 H2 (fc)</c:v>
                </c:pt>
              </c:strCache>
            </c:strRef>
          </c:cat>
          <c:val>
            <c:numRef>
              <c:f>'46_ábra_chart'!$G$16:$AG$16</c:f>
              <c:numCache>
                <c:formatCode>0.00</c:formatCode>
                <c:ptCount val="27"/>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43.045733523028716</c:v>
                </c:pt>
              </c:numCache>
            </c:numRef>
          </c:val>
          <c:smooth val="0"/>
          <c:extLst>
            <c:ext xmlns:c16="http://schemas.microsoft.com/office/drawing/2014/chart" uri="{C3380CC4-5D6E-409C-BE32-E72D297353CC}">
              <c16:uniqueId val="{00000002-A277-410C-9EA1-D415D8D0C5CC}"/>
            </c:ext>
          </c:extLst>
        </c:ser>
        <c:ser>
          <c:idx val="3"/>
          <c:order val="3"/>
          <c:tx>
            <c:strRef>
              <c:f>'46_ábra_chart'!$F$17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'46_ábra_chart'!$G$12:$AG$12</c:f>
              <c:strCache>
                <c:ptCount val="2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2020 H2 (fc)</c:v>
                </c:pt>
              </c:strCache>
            </c:strRef>
          </c:cat>
          <c:val>
            <c:numRef>
              <c:f>'46_ábra_chart'!$G$17:$AG$17</c:f>
              <c:numCache>
                <c:formatCode>0.00</c:formatCode>
                <c:ptCount val="27"/>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2.8428084706552594</c:v>
                </c:pt>
              </c:numCache>
            </c:numRef>
          </c:val>
          <c:smooth val="0"/>
          <c:extLst>
            <c:ext xmlns:c16="http://schemas.microsoft.com/office/drawing/2014/chart" uri="{C3380CC4-5D6E-409C-BE32-E72D297353CC}">
              <c16:uniqueId val="{00000003-A277-410C-9EA1-D415D8D0C5CC}"/>
            </c:ext>
          </c:extLst>
        </c:ser>
        <c:ser>
          <c:idx val="4"/>
          <c:order val="4"/>
          <c:tx>
            <c:strRef>
              <c:f>'46_ábra_chart'!$F$18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'46_ábra_chart'!$G$12:$AG$12</c:f>
              <c:strCache>
                <c:ptCount val="2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2020 H2 (fc)</c:v>
                </c:pt>
              </c:strCache>
            </c:strRef>
          </c:cat>
          <c:val>
            <c:numRef>
              <c:f>'46_ábra_chart'!$G$18:$AG$18</c:f>
              <c:numCache>
                <c:formatCode>0.00</c:formatCode>
                <c:ptCount val="27"/>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-19.77071737624874</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'46_ábra_chart'!$F$19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'46_ábra_chart'!$G$12:$AG$12</c:f>
              <c:strCache>
                <c:ptCount val="2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2020 H2 (fc)</c:v>
                </c:pt>
              </c:strCache>
            </c:strRef>
          </c:cat>
          <c:val>
            <c:numRef>
              <c:f>'46_ábra_chart'!$G$19:$AG$19</c:f>
              <c:numCache>
                <c:formatCode>0.00</c:formatCode>
                <c:ptCount val="27"/>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21.575643392958195</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'47_ábra_chart'!$I$9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'47_ábra_chart'!$F$10:$F$59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'47_ábra_chart'!$I$10:$I$59</c:f>
              <c:numCache>
                <c:formatCode>0</c:formatCode>
                <c:ptCount val="50"/>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numCache>
            </c:numRef>
          </c:val>
          <c:smooth val="0"/>
          <c:extLst>
            <c:ext xmlns:c16="http://schemas.microsoft.com/office/drawing/2014/chart" uri="{C3380CC4-5D6E-409C-BE32-E72D297353CC}">
              <c16:uniqueId val="{00000000-948F-447E-B338-A9DAABF86817}"/>
            </c:ext>
          </c:extLst>
        </c:ser>
        <c:ser>
          <c:idx val="1"/>
          <c:order val="1"/>
          <c:tx>
            <c:strRef>
              <c:f>'47_ábra_chart'!$J$9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'47_ábra_chart'!$F$10:$F$59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'47_ábra_chart'!$J$10:$J$59</c:f>
              <c:numCache>
                <c:formatCode>0</c:formatCode>
                <c:ptCount val="50"/>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'5_ábra_chart'!$M$20</c:f>
              <c:strCache>
                <c:ptCount val="1"/>
                <c:pt idx="0">
                  <c:v>Munkaerő</c:v>
                </c:pt>
              </c:strCache>
            </c:strRef>
          </c:tx>
          <c:spPr>
            <a:solidFill>
              <a:srgbClr val="0C2148"/>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'5_ábra_chart'!$M$21:$M$83</c:f>
              <c:numCache>
                <c:formatCode>#,##0</c:formatCode>
                <c:ptCount val="63"/>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pt idx="61">
                  <c:v>17.685915192840401</c:v>
                </c:pt>
                <c:pt idx="62">
                  <c:v>25.780730897009963</c:v>
                </c:pt>
              </c:numCache>
            </c:numRef>
          </c:val>
          <c:extLst>
            <c:ext xmlns:c16="http://schemas.microsoft.com/office/drawing/2014/chart" uri="{C3380CC4-5D6E-409C-BE32-E72D297353CC}">
              <c16:uniqueId val="{00000000-FC32-4B4D-AC64-3DA67FE2E735}"/>
            </c:ext>
          </c:extLst>
        </c:ser>
        <c:ser>
          <c:idx val="1"/>
          <c:order val="1"/>
          <c:tx>
            <c:strRef>
              <c:f>'5_ábra_chart'!$K$20</c:f>
              <c:strCache>
                <c:ptCount val="1"/>
                <c:pt idx="0">
                  <c:v>Kereslet</c:v>
                </c:pt>
              </c:strCache>
            </c:strRef>
          </c:tx>
          <c:spPr>
            <a:solidFill>
              <a:srgbClr val="008AE0"/>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'5_ábra_chart'!$K$21:$K$83</c:f>
              <c:numCache>
                <c:formatCode>#,##0</c:formatCode>
                <c:ptCount val="63"/>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pt idx="61">
                  <c:v>26.358406136799488</c:v>
                </c:pt>
                <c:pt idx="62">
                  <c:v>24.817275747508308</c:v>
                </c:pt>
              </c:numCache>
            </c:numRef>
          </c:val>
          <c:extLst>
            <c:ext xmlns:c16="http://schemas.microsoft.com/office/drawing/2014/chart" uri="{C3380CC4-5D6E-409C-BE32-E72D297353CC}">
              <c16:uniqueId val="{00000001-FC32-4B4D-AC64-3DA67FE2E735}"/>
            </c:ext>
          </c:extLst>
        </c:ser>
        <c:ser>
          <c:idx val="3"/>
          <c:order val="2"/>
          <c:tx>
            <c:strRef>
              <c:f>'5_ábra_chart'!$N$20</c:f>
              <c:strCache>
                <c:ptCount val="1"/>
                <c:pt idx="0">
                  <c:v>Felszerelés/Anyag</c:v>
                </c:pt>
              </c:strCache>
            </c:strRef>
          </c:tx>
          <c:spPr>
            <a:solidFill>
              <a:srgbClr val="DA0000"/>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'5_ábra_chart'!$N$21:$N$83</c:f>
              <c:numCache>
                <c:formatCode>#,##0</c:formatCode>
                <c:ptCount val="63"/>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pt idx="61">
                  <c:v>10.654165778819518</c:v>
                </c:pt>
                <c:pt idx="62">
                  <c:v>7.1096345514950157</c:v>
                </c:pt>
              </c:numCache>
            </c:numRef>
          </c:val>
          <c:extLst>
            <c:ext xmlns:c16="http://schemas.microsoft.com/office/drawing/2014/chart" uri="{C3380CC4-5D6E-409C-BE32-E72D297353CC}">
              <c16:uniqueId val="{00000002-FC32-4B4D-AC64-3DA67FE2E735}"/>
            </c:ext>
          </c:extLst>
        </c:ser>
        <c:ser>
          <c:idx val="4"/>
          <c:order val="3"/>
          <c:tx>
            <c:strRef>
              <c:f>'5_ábra_chart'!$O$20</c:f>
              <c:strCache>
                <c:ptCount val="1"/>
                <c:pt idx="0">
                  <c:v>Pénzügyi</c:v>
                </c:pt>
              </c:strCache>
            </c:strRef>
          </c:tx>
          <c:spPr>
            <a:solidFill>
              <a:srgbClr val="8CDDFF"/>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'5_ábra_chart'!$O$21:$O$83</c:f>
              <c:numCache>
                <c:formatCode>#,##0</c:formatCode>
                <c:ptCount val="63"/>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pt idx="61">
                  <c:v>25.207756232686979</c:v>
                </c:pt>
                <c:pt idx="62">
                  <c:v>16.777408637873751</c:v>
                </c:pt>
              </c:numCache>
            </c:numRef>
          </c:val>
          <c:extLst>
            <c:ext xmlns:c16="http://schemas.microsoft.com/office/drawing/2014/chart" uri="{C3380CC4-5D6E-409C-BE32-E72D297353CC}">
              <c16:uniqueId val="{00000003-FC32-4B4D-AC64-3DA67FE2E735}"/>
            </c:ext>
          </c:extLst>
        </c:ser>
        <c:ser>
          <c:idx val="7"/>
          <c:order val="4"/>
          <c:tx>
            <c:strRef>
              <c:f>'5_ábra_chart'!$L$20</c:f>
              <c:strCache>
                <c:ptCount val="1"/>
                <c:pt idx="0">
                  <c:v>Időjárás</c:v>
                </c:pt>
              </c:strCache>
            </c:strRef>
          </c:tx>
          <c:spPr>
            <a:solidFill>
              <a:srgbClr val="009999"/>
            </a:solidFill>
            <a:ln w="25400">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'5_ábra_chart'!$L$21:$L$83</c:f>
              <c:numCache>
                <c:formatCode>#,##0</c:formatCode>
                <c:ptCount val="63"/>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pt idx="61">
                  <c:v>3.004474749627104</c:v>
                </c:pt>
                <c:pt idx="62">
                  <c:v>4.750830564784053</c:v>
                </c:pt>
              </c:numCache>
            </c:numRef>
          </c:val>
          <c:extLst>
            <c:ext xmlns:c16="http://schemas.microsoft.com/office/drawing/2014/chart" uri="{C3380CC4-5D6E-409C-BE32-E72D297353CC}">
              <c16:uniqueId val="{00000008-FC32-4B4D-AC64-3DA67FE2E735}"/>
            </c:ext>
          </c:extLst>
        </c:ser>
        <c:ser>
          <c:idx val="5"/>
          <c:order val="5"/>
          <c:tx>
            <c:strRef>
              <c:f>'5_ábra_chart'!$P$20</c:f>
              <c:strCache>
                <c:ptCount val="1"/>
                <c:pt idx="0">
                  <c:v>Egyéb</c:v>
                </c:pt>
              </c:strCache>
            </c:strRef>
          </c:tx>
          <c:spPr>
            <a:solidFill>
              <a:srgbClr val="757171"/>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'5_ábra_chart'!$P$21:$P$83</c:f>
              <c:numCache>
                <c:formatCode>#,##0</c:formatCode>
                <c:ptCount val="63"/>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pt idx="61">
                  <c:v>15.192840400596635</c:v>
                </c:pt>
                <c:pt idx="62">
                  <c:v>16.212624584717609</c:v>
                </c:pt>
              </c:numCache>
            </c:numRef>
          </c:val>
          <c:extLst>
            <c:ext xmlns:c16="http://schemas.microsoft.com/office/drawing/2014/chart" uri="{C3380CC4-5D6E-409C-BE32-E72D297353CC}">
              <c16:uniqueId val="{00000004-FC32-4B4D-AC64-3DA67FE2E735}"/>
            </c:ext>
          </c:extLst>
        </c:ser>
        <c:ser>
          <c:idx val="0"/>
          <c:order val="6"/>
          <c:tx>
            <c:strRef>
              <c:f>'5_ábra_chart'!$J$20</c:f>
              <c:strCache>
                <c:ptCount val="1"/>
                <c:pt idx="0">
                  <c:v>Nincs</c:v>
                </c:pt>
              </c:strCache>
            </c:strRef>
          </c:tx>
          <c:spPr>
            <a:solidFill>
              <a:srgbClr val="E7E6E6"/>
            </a:solidFill>
            <a:ln>
              <a:noFill/>
            </a:ln>
            <a:effectLst/>
          </c:spPr>
          <c:cat>
            <c:numRef>
              <c:f>'5_ábra_chart'!$H$21:$H$83</c:f>
              <c:numCache>
                <c:formatCode>General</c:formatCode>
                <c:ptCount val="6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numCache>
            </c:numRef>
          </c:cat>
          <c:val>
            <c:numRef>
              <c:f>'5_ábra_chart'!$J$21:$J$83</c:f>
              <c:numCache>
                <c:formatCode>#,##0</c:formatCode>
                <c:ptCount val="63"/>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pt idx="61">
                  <c:v>1.896441508629874</c:v>
                </c:pt>
                <c:pt idx="62">
                  <c:v>4.5514950166112955</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5982190082027223"/>
        </c:manualLayout>
      </c:layout>
      <c:lineChart>
        <c:grouping val="standard"/>
        <c:varyColors val="0"/>
        <c:ser>
          <c:idx val="0"/>
          <c:order val="0"/>
          <c:tx>
            <c:strRef>
              <c:f>'47_ábra_chart'!$I$8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'47_ábra_chart'!$F$10:$F$59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'47_ábra_chart'!$I$10:$I$59</c:f>
              <c:numCache>
                <c:formatCode>0</c:formatCode>
                <c:ptCount val="50"/>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numCache>
            </c:numRef>
          </c:val>
          <c:smooth val="0"/>
          <c:extLst>
            <c:ext xmlns:c16="http://schemas.microsoft.com/office/drawing/2014/chart" uri="{C3380CC4-5D6E-409C-BE32-E72D297353CC}">
              <c16:uniqueId val="{00000000-21CB-4F04-B27B-D6332CDB003B}"/>
            </c:ext>
          </c:extLst>
        </c:ser>
        <c:ser>
          <c:idx val="1"/>
          <c:order val="1"/>
          <c:tx>
            <c:strRef>
              <c:f>'47_ábra_chart'!$J$8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'47_ábra_chart'!$F$10:$F$59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'47_ábra_chart'!$J$10:$J$59</c:f>
              <c:numCache>
                <c:formatCode>0</c:formatCode>
                <c:ptCount val="50"/>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'48_ábra_chart'!$I$9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'48_ábra_chart'!$F$10:$F$59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'48_ábra_chart'!$I$10:$I$59</c:f>
              <c:numCache>
                <c:formatCode>0</c:formatCode>
                <c:ptCount val="50"/>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numCache>
            </c:numRef>
          </c:val>
          <c:smooth val="0"/>
          <c:extLst>
            <c:ext xmlns:c16="http://schemas.microsoft.com/office/drawing/2014/chart" uri="{C3380CC4-5D6E-409C-BE32-E72D297353CC}">
              <c16:uniqueId val="{00000000-B792-4003-8E54-05222676BB15}"/>
            </c:ext>
          </c:extLst>
        </c:ser>
        <c:ser>
          <c:idx val="1"/>
          <c:order val="1"/>
          <c:tx>
            <c:strRef>
              <c:f>'48_ábra_chart'!$J$9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'48_ábra_chart'!$F$10:$F$59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'48_ábra_chart'!$J$10:$J$59</c:f>
              <c:numCache>
                <c:formatCode>0</c:formatCode>
                <c:ptCount val="50"/>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numCache>
            </c:numRef>
          </c:val>
          <c:smooth val="0"/>
          <c:extLst>
            <c:ext xmlns:c16="http://schemas.microsoft.com/office/drawing/2014/chart" uri="{C3380CC4-5D6E-409C-BE32-E72D297353CC}">
              <c16:uniqueId val="{00000001-B792-4003-8E54-05222676BB15}"/>
            </c:ext>
          </c:extLst>
        </c:ser>
        <c:ser>
          <c:idx val="2"/>
          <c:order val="2"/>
          <c:tx>
            <c:strRef>
              <c:f>'48_ábra_chart'!$K$9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'48_ábra_chart'!$F$10:$F$59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'48_ábra_chart'!$K$10:$K$59</c:f>
              <c:numCache>
                <c:formatCode>0</c:formatCode>
                <c:ptCount val="50"/>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numCache>
            </c:numRef>
          </c:val>
          <c:smooth val="0"/>
          <c:extLst>
            <c:ext xmlns:c16="http://schemas.microsoft.com/office/drawing/2014/chart" uri="{C3380CC4-5D6E-409C-BE32-E72D297353CC}">
              <c16:uniqueId val="{00000002-B792-4003-8E54-05222676BB15}"/>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B792-4003-8E54-05222676BB15}"/>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valAx>
      <c:valAx>
        <c:axId val="71850828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'48_ábra_chart'!$I$8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'48_ábra_chart'!$F$10:$F$59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'48_ábra_chart'!$I$10:$I$59</c:f>
              <c:numCache>
                <c:formatCode>0</c:formatCode>
                <c:ptCount val="50"/>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numCache>
            </c:numRef>
          </c:val>
          <c:smooth val="0"/>
          <c:extLst>
            <c:ext xmlns:c16="http://schemas.microsoft.com/office/drawing/2014/chart" uri="{C3380CC4-5D6E-409C-BE32-E72D297353CC}">
              <c16:uniqueId val="{00000000-13E0-4599-AD98-50FEDB671908}"/>
            </c:ext>
          </c:extLst>
        </c:ser>
        <c:ser>
          <c:idx val="1"/>
          <c:order val="1"/>
          <c:tx>
            <c:strRef>
              <c:f>'48_ábra_chart'!$J$8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'48_ábra_chart'!$F$10:$F$59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'48_ábra_chart'!$J$10:$J$59</c:f>
              <c:numCache>
                <c:formatCode>0</c:formatCode>
                <c:ptCount val="50"/>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numCache>
            </c:numRef>
          </c:val>
          <c:smooth val="0"/>
          <c:extLst>
            <c:ext xmlns:c16="http://schemas.microsoft.com/office/drawing/2014/chart" uri="{C3380CC4-5D6E-409C-BE32-E72D297353CC}">
              <c16:uniqueId val="{00000001-13E0-4599-AD98-50FEDB671908}"/>
            </c:ext>
          </c:extLst>
        </c:ser>
        <c:ser>
          <c:idx val="2"/>
          <c:order val="2"/>
          <c:tx>
            <c:strRef>
              <c:f>'48_ábra_chart'!$K$8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'48_ábra_chart'!$F$10:$F$59</c:f>
              <c:numCache>
                <c:formatCode>General</c:formatCode>
                <c:ptCount val="5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'48_ábra_chart'!$K$10:$K$59</c:f>
              <c:numCache>
                <c:formatCode>0</c:formatCode>
                <c:ptCount val="50"/>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numCache>
            </c:numRef>
          </c:val>
          <c:smooth val="0"/>
          <c:extLst>
            <c:ext xmlns:c16="http://schemas.microsoft.com/office/drawing/2014/chart" uri="{C3380CC4-5D6E-409C-BE32-E72D297353CC}">
              <c16:uniqueId val="{00000002-13E0-4599-AD98-50FEDB671908}"/>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13E0-4599-AD98-50FEDB671908}"/>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valAx>
      <c:valAx>
        <c:axId val="71850828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'49_ábra_chart'!$H$9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'49_ábra_chart'!$G$10:$G$31</c:f>
              <c:strCache>
                <c:ptCount val="2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strCache>
            </c:strRef>
          </c:cat>
          <c:val>
            <c:numRef>
              <c:f>'49_ábra_chart'!$H$10:$H$31</c:f>
              <c:numCache>
                <c:formatCode>0</c:formatCode>
                <c:ptCount val="22"/>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numCache>
            </c:numRef>
          </c:val>
          <c:extLst>
            <c:ext xmlns:c16="http://schemas.microsoft.com/office/drawing/2014/chart" uri="{C3380CC4-5D6E-409C-BE32-E72D297353CC}">
              <c16:uniqueId val="{00000000-9310-4A6D-BDE5-5C96430AB09F}"/>
            </c:ext>
          </c:extLst>
        </c:ser>
        <c:ser>
          <c:idx val="1"/>
          <c:order val="1"/>
          <c:tx>
            <c:strRef>
              <c:f>'49_ábra_chart'!$I$9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'49_ábra_chart'!$G$10:$G$31</c:f>
              <c:strCache>
                <c:ptCount val="2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strCache>
            </c:strRef>
          </c:cat>
          <c:val>
            <c:numRef>
              <c:f>'49_ábra_chart'!$I$10:$I$31</c:f>
              <c:numCache>
                <c:formatCode>0</c:formatCode>
                <c:ptCount val="22"/>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numCache>
            </c:numRef>
          </c:val>
          <c:extLst>
            <c:ext xmlns:c16="http://schemas.microsoft.com/office/drawing/2014/chart" uri="{C3380CC4-5D6E-409C-BE32-E72D297353CC}">
              <c16:uniqueId val="{00000001-9310-4A6D-BDE5-5C96430AB09F}"/>
            </c:ext>
          </c:extLst>
        </c:ser>
        <c:ser>
          <c:idx val="2"/>
          <c:order val="2"/>
          <c:tx>
            <c:strRef>
              <c:f>'49_ábra_chart'!$J$9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'49_ábra_chart'!$G$10:$G$31</c:f>
              <c:strCache>
                <c:ptCount val="2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strCache>
            </c:strRef>
          </c:cat>
          <c:val>
            <c:numRef>
              <c:f>'49_ábra_chart'!$J$10:$J$31</c:f>
              <c:numCache>
                <c:formatCode>0</c:formatCode>
                <c:ptCount val="22"/>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numCache>
            </c:numRef>
          </c:val>
          <c:extLst>
            <c:ext xmlns:c16="http://schemas.microsoft.com/office/drawing/2014/chart" uri="{C3380CC4-5D6E-409C-BE32-E72D297353CC}">
              <c16:uniqueId val="{00000002-9310-4A6D-BDE5-5C96430AB09F}"/>
            </c:ext>
          </c:extLst>
        </c:ser>
        <c:ser>
          <c:idx val="3"/>
          <c:order val="3"/>
          <c:tx>
            <c:strRef>
              <c:f>'49_ábra_chart'!$K$9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'49_ábra_chart'!$G$10:$G$31</c:f>
              <c:strCache>
                <c:ptCount val="2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strCache>
            </c:strRef>
          </c:cat>
          <c:val>
            <c:numRef>
              <c:f>'49_ábra_chart'!$K$10:$K$31</c:f>
              <c:numCache>
                <c:formatCode>0</c:formatCode>
                <c:ptCount val="22"/>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numCache>
            </c:numRef>
          </c:val>
          <c:extLst>
            <c:ext xmlns:c16="http://schemas.microsoft.com/office/drawing/2014/chart" uri="{C3380CC4-5D6E-409C-BE32-E72D297353CC}">
              <c16:uniqueId val="{00000003-9310-4A6D-BDE5-5C96430AB09F}"/>
            </c:ext>
          </c:extLst>
        </c:ser>
        <c:ser>
          <c:idx val="4"/>
          <c:order val="4"/>
          <c:tx>
            <c:strRef>
              <c:f>'49_ábra_chart'!$L$9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'49_ábra_chart'!$G$10:$G$31</c:f>
              <c:strCache>
                <c:ptCount val="2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strCache>
            </c:strRef>
          </c:cat>
          <c:val>
            <c:numRef>
              <c:f>'49_ábra_chart'!$L$10:$L$31</c:f>
              <c:numCache>
                <c:formatCode>0</c:formatCode>
                <c:ptCount val="22"/>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'49_ábra_chart'!$H$8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'49_ábra_chart'!$F$10:$F$31</c:f>
              <c:strCache>
                <c:ptCount val="2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strCache>
            </c:strRef>
          </c:cat>
          <c:val>
            <c:numRef>
              <c:f>'49_ábra_chart'!$H$10:$H$31</c:f>
              <c:numCache>
                <c:formatCode>0</c:formatCode>
                <c:ptCount val="22"/>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numCache>
            </c:numRef>
          </c:val>
          <c:extLst>
            <c:ext xmlns:c16="http://schemas.microsoft.com/office/drawing/2014/chart" uri="{C3380CC4-5D6E-409C-BE32-E72D297353CC}">
              <c16:uniqueId val="{00000000-EAC3-407B-ADE8-1C5F747C65F7}"/>
            </c:ext>
          </c:extLst>
        </c:ser>
        <c:ser>
          <c:idx val="1"/>
          <c:order val="1"/>
          <c:tx>
            <c:strRef>
              <c:f>'49_ábra_chart'!$I$8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'49_ábra_chart'!$F$10:$F$31</c:f>
              <c:strCache>
                <c:ptCount val="2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strCache>
            </c:strRef>
          </c:cat>
          <c:val>
            <c:numRef>
              <c:f>'49_ábra_chart'!$I$10:$I$31</c:f>
              <c:numCache>
                <c:formatCode>0</c:formatCode>
                <c:ptCount val="22"/>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numCache>
            </c:numRef>
          </c:val>
          <c:extLst>
            <c:ext xmlns:c16="http://schemas.microsoft.com/office/drawing/2014/chart" uri="{C3380CC4-5D6E-409C-BE32-E72D297353CC}">
              <c16:uniqueId val="{00000001-EAC3-407B-ADE8-1C5F747C65F7}"/>
            </c:ext>
          </c:extLst>
        </c:ser>
        <c:ser>
          <c:idx val="2"/>
          <c:order val="2"/>
          <c:tx>
            <c:strRef>
              <c:f>'49_ábra_chart'!$J$8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'49_ábra_chart'!$F$10:$F$31</c:f>
              <c:strCache>
                <c:ptCount val="2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strCache>
            </c:strRef>
          </c:cat>
          <c:val>
            <c:numRef>
              <c:f>'49_ábra_chart'!$J$10:$J$31</c:f>
              <c:numCache>
                <c:formatCode>0</c:formatCode>
                <c:ptCount val="22"/>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numCache>
            </c:numRef>
          </c:val>
          <c:extLst>
            <c:ext xmlns:c16="http://schemas.microsoft.com/office/drawing/2014/chart" uri="{C3380CC4-5D6E-409C-BE32-E72D297353CC}">
              <c16:uniqueId val="{00000002-EAC3-407B-ADE8-1C5F747C65F7}"/>
            </c:ext>
          </c:extLst>
        </c:ser>
        <c:ser>
          <c:idx val="3"/>
          <c:order val="3"/>
          <c:tx>
            <c:strRef>
              <c:f>'49_ábra_chart'!$K$8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'49_ábra_chart'!$F$10:$F$31</c:f>
              <c:strCache>
                <c:ptCount val="2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strCache>
            </c:strRef>
          </c:cat>
          <c:val>
            <c:numRef>
              <c:f>'49_ábra_chart'!$K$10:$K$31</c:f>
              <c:numCache>
                <c:formatCode>0</c:formatCode>
                <c:ptCount val="22"/>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numCache>
            </c:numRef>
          </c:val>
          <c:extLst>
            <c:ext xmlns:c16="http://schemas.microsoft.com/office/drawing/2014/chart" uri="{C3380CC4-5D6E-409C-BE32-E72D297353CC}">
              <c16:uniqueId val="{00000003-EAC3-407B-ADE8-1C5F747C65F7}"/>
            </c:ext>
          </c:extLst>
        </c:ser>
        <c:ser>
          <c:idx val="4"/>
          <c:order val="4"/>
          <c:tx>
            <c:strRef>
              <c:f>'49_ábra_chart'!$L$8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'49_ábra_chart'!$F$10:$F$31</c:f>
              <c:strCache>
                <c:ptCount val="2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strCache>
            </c:strRef>
          </c:cat>
          <c:val>
            <c:numRef>
              <c:f>'49_ábra_chart'!$L$10:$L$31</c:f>
              <c:numCache>
                <c:formatCode>0</c:formatCode>
                <c:ptCount val="22"/>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A bérleti szerződésekben foglalt fizetési kötelezettségekkel kapcsolatos megállapodások a bérlők válaszai alapján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6871284470303544E-2"/>
          <c:y val="0.13660034776242336"/>
          <c:w val="0.84197645804960897"/>
          <c:h val="0.51646325615447974"/>
        </c:manualLayout>
      </c:layout>
      <c:barChart>
        <c:barDir val="col"/>
        <c:grouping val="clustered"/>
        <c:varyColors val="0"/>
        <c:ser>
          <c:idx val="2"/>
          <c:order val="0"/>
          <c:tx>
            <c:strRef>
              <c:f>box_2_ábra_chart_1!$F$10</c:f>
              <c:strCache>
                <c:ptCount val="1"/>
                <c:pt idx="0">
                  <c:v>Iroda</c:v>
                </c:pt>
              </c:strCache>
            </c:strRef>
          </c:tx>
          <c:spPr>
            <a:solidFill>
              <a:srgbClr val="0C2148"/>
            </a:solidFill>
            <a:ln>
              <a:solidFill>
                <a:schemeClr val="tx1"/>
              </a:solidFill>
            </a:ln>
            <a:effectLst/>
          </c:spPr>
          <c:invertIfNegative val="0"/>
          <c:cat>
            <c:strRef>
              <c:f>box_2_ábra_chart_1!$E$11:$E$15</c:f>
              <c:strCache>
                <c:ptCount val="5"/>
                <c:pt idx="0">
                  <c:v>Történt tárgyalás</c:v>
                </c:pt>
                <c:pt idx="1">
                  <c:v>Nem kapott engedményt</c:v>
                </c:pt>
                <c:pt idx="2">
                  <c:v>Kapott engedményt, de nagyobb mértékűt várt</c:v>
                </c:pt>
                <c:pt idx="3">
                  <c:v>Kapott engedményt és elégedett</c:v>
                </c:pt>
                <c:pt idx="4">
                  <c:v>Egyéb válasz</c:v>
                </c:pt>
              </c:strCache>
            </c:strRef>
          </c:cat>
          <c:val>
            <c:numRef>
              <c:f>box_2_ábra_chart_1!$F$11:$F$15</c:f>
              <c:numCache>
                <c:formatCode>0</c:formatCode>
                <c:ptCount val="5"/>
                <c:pt idx="0">
                  <c:v>47</c:v>
                </c:pt>
                <c:pt idx="1">
                  <c:v>64</c:v>
                </c:pt>
                <c:pt idx="2">
                  <c:v>30</c:v>
                </c:pt>
                <c:pt idx="3">
                  <c:v>4</c:v>
                </c:pt>
                <c:pt idx="4">
                  <c:v>2</c:v>
                </c:pt>
              </c:numCache>
            </c:numRef>
          </c:val>
          <c:extLst>
            <c:ext xmlns:c16="http://schemas.microsoft.com/office/drawing/2014/chart" uri="{C3380CC4-5D6E-409C-BE32-E72D297353CC}">
              <c16:uniqueId val="{00000000-9417-46C2-BA66-BE7ED9B4D33E}"/>
            </c:ext>
          </c:extLst>
        </c:ser>
        <c:ser>
          <c:idx val="0"/>
          <c:order val="1"/>
          <c:tx>
            <c:strRef>
              <c:f>box_2_ábra_chart_1!$G$10</c:f>
              <c:strCache>
                <c:ptCount val="1"/>
                <c:pt idx="0">
                  <c:v>Kiskereskedelem</c:v>
                </c:pt>
              </c:strCache>
            </c:strRef>
          </c:tx>
          <c:spPr>
            <a:solidFill>
              <a:srgbClr val="DA0000"/>
            </a:solidFill>
            <a:ln>
              <a:solidFill>
                <a:schemeClr val="tx1"/>
              </a:solidFill>
            </a:ln>
            <a:effectLst/>
          </c:spPr>
          <c:invertIfNegative val="0"/>
          <c:cat>
            <c:strRef>
              <c:f>box_2_ábra_chart_1!$E$11:$E$15</c:f>
              <c:strCache>
                <c:ptCount val="5"/>
                <c:pt idx="0">
                  <c:v>Történt tárgyalás</c:v>
                </c:pt>
                <c:pt idx="1">
                  <c:v>Nem kapott engedményt</c:v>
                </c:pt>
                <c:pt idx="2">
                  <c:v>Kapott engedményt, de nagyobb mértékűt várt</c:v>
                </c:pt>
                <c:pt idx="3">
                  <c:v>Kapott engedményt és elégedett</c:v>
                </c:pt>
                <c:pt idx="4">
                  <c:v>Egyéb válasz</c:v>
                </c:pt>
              </c:strCache>
            </c:strRef>
          </c:cat>
          <c:val>
            <c:numRef>
              <c:f>box_2_ábra_chart_1!$G$11:$G$15</c:f>
              <c:numCache>
                <c:formatCode>0</c:formatCode>
                <c:ptCount val="5"/>
                <c:pt idx="0">
                  <c:v>98</c:v>
                </c:pt>
                <c:pt idx="1">
                  <c:v>8</c:v>
                </c:pt>
                <c:pt idx="2">
                  <c:v>84</c:v>
                </c:pt>
                <c:pt idx="3">
                  <c:v>8</c:v>
                </c:pt>
              </c:numCache>
            </c:numRef>
          </c:val>
          <c:extLst>
            <c:ext xmlns:c16="http://schemas.microsoft.com/office/drawing/2014/chart" uri="{C3380CC4-5D6E-409C-BE32-E72D297353CC}">
              <c16:uniqueId val="{00000001-9417-46C2-BA66-BE7ED9B4D33E}"/>
            </c:ext>
          </c:extLst>
        </c:ser>
        <c:dLbls>
          <c:showLegendKey val="0"/>
          <c:showVal val="0"/>
          <c:showCatName val="0"/>
          <c:showSerName val="0"/>
          <c:showPercent val="0"/>
          <c:showBubbleSize val="0"/>
        </c:dLbls>
        <c:gapWidth val="219"/>
        <c:axId val="1047383808"/>
        <c:axId val="1047405784"/>
      </c:barChart>
      <c:lineChart>
        <c:grouping val="standard"/>
        <c:varyColors val="0"/>
        <c:ser>
          <c:idx val="1"/>
          <c:order val="2"/>
          <c:tx>
            <c:v>fikt</c:v>
          </c:tx>
          <c:spPr>
            <a:ln w="50800" cap="rnd">
              <a:solidFill>
                <a:srgbClr val="70AD47"/>
              </a:solidFill>
              <a:round/>
            </a:ln>
            <a:effectLst/>
          </c:spPr>
          <c:marker>
            <c:symbol val="none"/>
          </c:marker>
          <c:cat>
            <c:strRef>
              <c:f>box_2_ábra_chart_1!$E$11:$E$15</c:f>
              <c:strCache>
                <c:ptCount val="5"/>
                <c:pt idx="0">
                  <c:v>Történt tárgyalás</c:v>
                </c:pt>
                <c:pt idx="1">
                  <c:v>Nem kapott engedményt</c:v>
                </c:pt>
                <c:pt idx="2">
                  <c:v>Kapott engedményt, de nagyobb mértékűt várt</c:v>
                </c:pt>
                <c:pt idx="3">
                  <c:v>Kapott engedményt és elégedett</c:v>
                </c:pt>
                <c:pt idx="4">
                  <c:v>Egyéb válasz</c:v>
                </c:pt>
              </c:strCache>
            </c:strRef>
          </c:cat>
          <c:val>
            <c:numLit>
              <c:formatCode>General</c:formatCode>
              <c:ptCount val="1"/>
              <c:pt idx="0">
                <c:v>0</c:v>
              </c:pt>
            </c:numLit>
          </c:val>
          <c:smooth val="0"/>
          <c:extLst>
            <c:ext xmlns:c16="http://schemas.microsoft.com/office/drawing/2014/chart" uri="{C3380CC4-5D6E-409C-BE32-E72D297353CC}">
              <c16:uniqueId val="{00000002-9417-46C2-BA66-BE7ED9B4D33E}"/>
            </c:ext>
          </c:extLst>
        </c:ser>
        <c:dLbls>
          <c:showLegendKey val="0"/>
          <c:showVal val="0"/>
          <c:showCatName val="0"/>
          <c:showSerName val="0"/>
          <c:showPercent val="0"/>
          <c:showBubbleSize val="0"/>
        </c:dLbls>
        <c:marker val="1"/>
        <c:smooth val="0"/>
        <c:axId val="1007421896"/>
        <c:axId val="1007424192"/>
      </c:lineChart>
      <c:catAx>
        <c:axId val="10473838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7405784"/>
        <c:crosses val="autoZero"/>
        <c:auto val="1"/>
        <c:lblAlgn val="ctr"/>
        <c:lblOffset val="100"/>
        <c:noMultiLvlLbl val="0"/>
      </c:catAx>
      <c:valAx>
        <c:axId val="104740578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7236171481750576E-2"/>
              <c:y val="8.135810377962844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7383808"/>
        <c:crosses val="autoZero"/>
        <c:crossBetween val="between"/>
        <c:majorUnit val="10"/>
      </c:valAx>
      <c:valAx>
        <c:axId val="100742419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93810345772461"/>
              <c:y val="7.90335865287819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421896"/>
        <c:crosses val="max"/>
        <c:crossBetween val="between"/>
        <c:majorUnit val="10"/>
      </c:valAx>
      <c:catAx>
        <c:axId val="1007421896"/>
        <c:scaling>
          <c:orientation val="minMax"/>
        </c:scaling>
        <c:delete val="1"/>
        <c:axPos val="b"/>
        <c:numFmt formatCode="General" sourceLinked="1"/>
        <c:majorTickMark val="out"/>
        <c:minorTickMark val="none"/>
        <c:tickLblPos val="nextTo"/>
        <c:crossAx val="10074241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2226890157715127"/>
          <c:y val="0.87175803056648671"/>
          <c:w val="0.35383207727749877"/>
          <c:h val="6.548000366065709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Agreements on payment obligations in leases based on tenants' responses</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6871284470303544E-2"/>
          <c:y val="0.12497776150819072"/>
          <c:w val="0.84197645804960897"/>
          <c:h val="0.59098764528232817"/>
        </c:manualLayout>
      </c:layout>
      <c:barChart>
        <c:barDir val="col"/>
        <c:grouping val="clustered"/>
        <c:varyColors val="0"/>
        <c:ser>
          <c:idx val="2"/>
          <c:order val="0"/>
          <c:tx>
            <c:strRef>
              <c:f>box_2_ábra_chart_1!$F$9</c:f>
              <c:strCache>
                <c:ptCount val="1"/>
                <c:pt idx="0">
                  <c:v>Office</c:v>
                </c:pt>
              </c:strCache>
            </c:strRef>
          </c:tx>
          <c:spPr>
            <a:solidFill>
              <a:srgbClr val="0C2148"/>
            </a:solidFill>
            <a:ln>
              <a:solidFill>
                <a:schemeClr val="tx1"/>
              </a:solidFill>
            </a:ln>
            <a:effectLst/>
          </c:spPr>
          <c:invertIfNegative val="0"/>
          <c:cat>
            <c:strRef>
              <c:f>box_2_ábra_chart_1!$D$11:$D$15</c:f>
              <c:strCache>
                <c:ptCount val="5"/>
                <c:pt idx="0">
                  <c:v>Discussion was held</c:v>
                </c:pt>
                <c:pt idx="1">
                  <c:v>No relief received</c:v>
                </c:pt>
                <c:pt idx="2">
                  <c:v>Relief received, but expected more</c:v>
                </c:pt>
                <c:pt idx="3">
                  <c:v>Relief received and are satisfied</c:v>
                </c:pt>
                <c:pt idx="4">
                  <c:v>Other</c:v>
                </c:pt>
              </c:strCache>
            </c:strRef>
          </c:cat>
          <c:val>
            <c:numRef>
              <c:f>box_2_ábra_chart_1!$F$11:$F$15</c:f>
              <c:numCache>
                <c:formatCode>0</c:formatCode>
                <c:ptCount val="5"/>
                <c:pt idx="0">
                  <c:v>47</c:v>
                </c:pt>
                <c:pt idx="1">
                  <c:v>64</c:v>
                </c:pt>
                <c:pt idx="2">
                  <c:v>30</c:v>
                </c:pt>
                <c:pt idx="3">
                  <c:v>4</c:v>
                </c:pt>
                <c:pt idx="4">
                  <c:v>2</c:v>
                </c:pt>
              </c:numCache>
            </c:numRef>
          </c:val>
          <c:extLst>
            <c:ext xmlns:c16="http://schemas.microsoft.com/office/drawing/2014/chart" uri="{C3380CC4-5D6E-409C-BE32-E72D297353CC}">
              <c16:uniqueId val="{00000000-7538-45E8-B34E-93F0B7603ED2}"/>
            </c:ext>
          </c:extLst>
        </c:ser>
        <c:ser>
          <c:idx val="0"/>
          <c:order val="1"/>
          <c:tx>
            <c:strRef>
              <c:f>box_2_ábra_chart_1!$G$9</c:f>
              <c:strCache>
                <c:ptCount val="1"/>
                <c:pt idx="0">
                  <c:v>Retail</c:v>
                </c:pt>
              </c:strCache>
            </c:strRef>
          </c:tx>
          <c:spPr>
            <a:solidFill>
              <a:srgbClr val="DA0000"/>
            </a:solidFill>
            <a:ln>
              <a:solidFill>
                <a:schemeClr val="tx1"/>
              </a:solidFill>
            </a:ln>
            <a:effectLst/>
          </c:spPr>
          <c:invertIfNegative val="0"/>
          <c:cat>
            <c:strRef>
              <c:f>box_2_ábra_chart_1!$D$11:$D$15</c:f>
              <c:strCache>
                <c:ptCount val="5"/>
                <c:pt idx="0">
                  <c:v>Discussion was held</c:v>
                </c:pt>
                <c:pt idx="1">
                  <c:v>No relief received</c:v>
                </c:pt>
                <c:pt idx="2">
                  <c:v>Relief received, but expected more</c:v>
                </c:pt>
                <c:pt idx="3">
                  <c:v>Relief received and are satisfied</c:v>
                </c:pt>
                <c:pt idx="4">
                  <c:v>Other</c:v>
                </c:pt>
              </c:strCache>
            </c:strRef>
          </c:cat>
          <c:val>
            <c:numRef>
              <c:f>box_2_ábra_chart_1!$G$11:$G$15</c:f>
              <c:numCache>
                <c:formatCode>0</c:formatCode>
                <c:ptCount val="5"/>
                <c:pt idx="0">
                  <c:v>98</c:v>
                </c:pt>
                <c:pt idx="1">
                  <c:v>8</c:v>
                </c:pt>
                <c:pt idx="2">
                  <c:v>84</c:v>
                </c:pt>
                <c:pt idx="3">
                  <c:v>8</c:v>
                </c:pt>
              </c:numCache>
            </c:numRef>
          </c:val>
          <c:extLst>
            <c:ext xmlns:c16="http://schemas.microsoft.com/office/drawing/2014/chart" uri="{C3380CC4-5D6E-409C-BE32-E72D297353CC}">
              <c16:uniqueId val="{00000001-7538-45E8-B34E-93F0B7603ED2}"/>
            </c:ext>
          </c:extLst>
        </c:ser>
        <c:dLbls>
          <c:showLegendKey val="0"/>
          <c:showVal val="0"/>
          <c:showCatName val="0"/>
          <c:showSerName val="0"/>
          <c:showPercent val="0"/>
          <c:showBubbleSize val="0"/>
        </c:dLbls>
        <c:gapWidth val="150"/>
        <c:axId val="1047383808"/>
        <c:axId val="1047405784"/>
      </c:barChart>
      <c:lineChart>
        <c:grouping val="standard"/>
        <c:varyColors val="0"/>
        <c:ser>
          <c:idx val="1"/>
          <c:order val="2"/>
          <c:tx>
            <c:v>fikt</c:v>
          </c:tx>
          <c:spPr>
            <a:ln w="50800" cap="rnd">
              <a:solidFill>
                <a:srgbClr val="70AD47"/>
              </a:solidFill>
              <a:round/>
            </a:ln>
            <a:effectLst/>
          </c:spPr>
          <c:marker>
            <c:symbol val="none"/>
          </c:marker>
          <c:cat>
            <c:strRef>
              <c:f>box_2_ábra_chart_1!$D$11:$D$15</c:f>
              <c:strCache>
                <c:ptCount val="5"/>
                <c:pt idx="0">
                  <c:v>Discussion was held</c:v>
                </c:pt>
                <c:pt idx="1">
                  <c:v>No relief received</c:v>
                </c:pt>
                <c:pt idx="2">
                  <c:v>Relief received, but expected more</c:v>
                </c:pt>
                <c:pt idx="3">
                  <c:v>Relief received and are satisfied</c:v>
                </c:pt>
                <c:pt idx="4">
                  <c:v>Other</c:v>
                </c:pt>
              </c:strCache>
            </c:strRef>
          </c:cat>
          <c:val>
            <c:numLit>
              <c:formatCode>General</c:formatCode>
              <c:ptCount val="1"/>
              <c:pt idx="0">
                <c:v>0</c:v>
              </c:pt>
            </c:numLit>
          </c:val>
          <c:smooth val="0"/>
          <c:extLst>
            <c:ext xmlns:c16="http://schemas.microsoft.com/office/drawing/2014/chart" uri="{C3380CC4-5D6E-409C-BE32-E72D297353CC}">
              <c16:uniqueId val="{00000002-7538-45E8-B34E-93F0B7603ED2}"/>
            </c:ext>
          </c:extLst>
        </c:ser>
        <c:dLbls>
          <c:showLegendKey val="0"/>
          <c:showVal val="0"/>
          <c:showCatName val="0"/>
          <c:showSerName val="0"/>
          <c:showPercent val="0"/>
          <c:showBubbleSize val="0"/>
        </c:dLbls>
        <c:marker val="1"/>
        <c:smooth val="0"/>
        <c:axId val="1007421896"/>
        <c:axId val="1007424192"/>
      </c:lineChart>
      <c:catAx>
        <c:axId val="10473838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7405784"/>
        <c:crosses val="autoZero"/>
        <c:auto val="1"/>
        <c:lblAlgn val="ctr"/>
        <c:lblOffset val="100"/>
        <c:noMultiLvlLbl val="0"/>
      </c:catAx>
      <c:valAx>
        <c:axId val="104740578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866162704183673E-2"/>
              <c:y val="7.206003477624232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7383808"/>
        <c:crosses val="autoZero"/>
        <c:crossBetween val="between"/>
        <c:majorUnit val="10"/>
      </c:valAx>
      <c:valAx>
        <c:axId val="100742419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10846333796805"/>
              <c:y val="6.741100027454928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421896"/>
        <c:crosses val="max"/>
        <c:crossBetween val="between"/>
        <c:majorUnit val="10"/>
      </c:valAx>
      <c:catAx>
        <c:axId val="1007421896"/>
        <c:scaling>
          <c:orientation val="minMax"/>
        </c:scaling>
        <c:delete val="1"/>
        <c:axPos val="b"/>
        <c:numFmt formatCode="General" sourceLinked="1"/>
        <c:majorTickMark val="out"/>
        <c:minorTickMark val="none"/>
        <c:tickLblPos val="nextTo"/>
        <c:crossAx val="10074241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1248895424255269"/>
          <c:y val="0.88802965132241241"/>
          <c:w val="0.36850199827939667"/>
          <c:h val="5.385741740642444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_xlchart.v5.0</cx:nf>
      </cx:strDim>
      <cx:numDim type="colorVal">
        <cx:f>_xlchart.v5.3</cx:f>
        <cx:nf>_xlchart.v5.1</cx:nf>
      </cx:numDim>
    </cx:data>
  </cx:chartData>
  <cx:chart>
    <cx:plotArea>
      <cx:plotAreaRegion>
        <cx:series layoutId="regionMap" uniqueId="{DE1B7CBD-2838-4D94-BB54-3A82ED91EE26}">
          <cx:dataLabels>
            <cx:txPr>
              <a:bodyPr spcFirstLastPara="1" vertOverflow="ellipsis" horzOverflow="overflow" wrap="square" lIns="0" tIns="0" rIns="0" bIns="0" anchor="ctr" anchorCtr="1"/>
              <a:lstStyle/>
              <a:p>
                <a:pPr algn="ctr" rtl="0">
                  <a:defRPr sz="1600" b="1">
                    <a:solidFill>
                      <a:schemeClr val="tx2"/>
                    </a:solidFill>
                  </a:defRPr>
                </a:pPr>
                <a:endParaRPr lang="en-US" sz="1600" b="1" i="0" u="none" strike="noStrike" baseline="0">
                  <a:solidFill>
                    <a:schemeClr val="tx2"/>
                  </a:solidFill>
                  <a:latin typeface="Calibri" panose="020F0502020204030204"/>
                </a:endParaRPr>
              </a:p>
            </cx:txPr>
            <cx:dataLabel idx="2">
              <cx:txPr>
                <a:bodyPr spcFirstLastPara="1" vertOverflow="ellipsis" horzOverflow="overflow" wrap="square" lIns="0" tIns="0" rIns="0" bIns="0" anchor="ctr" anchorCtr="1"/>
                <a:lstStyle/>
                <a:p>
                  <a:pPr algn="ctr" rtl="0">
                    <a:defRPr sz="1600">
                      <a:solidFill>
                        <a:schemeClr val="bg1"/>
                      </a:solidFill>
                    </a:defRPr>
                  </a:pPr>
                  <a:r>
                    <a:rPr lang="en-US" sz="1600" b="1" i="0" u="none" strike="noStrike" baseline="0">
                      <a:solidFill>
                        <a:schemeClr val="bg1"/>
                      </a:solidFill>
                      <a:latin typeface="Calibri" panose="020F0502020204030204"/>
                    </a:rPr>
                    <a:t>-66</a:t>
                  </a:r>
                </a:p>
              </cx:txPr>
            </cx:dataLabel>
          </cx:dataLabels>
          <cx:dataId val="0"/>
          <cx:layoutPr>
            <cx:regionLabelLayout val="none"/>
            <cx:geography cultureLanguage="en-US" cultureRegion="HU" attribution="Powered by Bing">
              <cx:geoCache provider="{E9337A44-BEBE-4D9F-B70C-5C5E7DAFC167}">
                <cx:binary>1HvJktw4tuWvpGndVGIgprLKZ9YA6e4xR2iWNrRQRIgEQRCcp7/oT6hlrXv3trL+r74hpVRSVOTL
qmdqs5ZZppRJEnT4Pbj3nnMA/+vN8peb6u66+2XxVd3/5Wb57UkxDM1ffv21vynu/HX/1NubLvTh
w/D0Jvhfw4cP9ubu19vuerZ1/itBOP71prjuhrvlyX/8Fd6W34XTcHM92FBfjXfd+uyuH6uh/y/u
PXrrl+tbb+vE9kNnbwb825PdXfnx792TX+7qwQ7ri7W5++3Jd888+eXXh2/6p0/9pYKJDeMtjI3F
U0wU4oQzwqSQCj/5pQp1/vttLJ8yKpDiiFDGFBNfPvn82sPoP5/Np7lc3952d30PX+bT3/8Y993M
/3H5Joz1cB+zHML325PDWOfX3frkF9sH8/mWCfeTP7z89G1//T7e//HXBxfg+z+48g0kD4P1Z7f+
CREduj7cRv/z/fXH/yyjd3e+qT7+vf4Spx+AkHyKlWQCEYZjHss4/g4hgp4qgbkUFP5QMaMA4OfF
8Rmif396j0P2R+95AOEfPfZzQTreXjd3/fAlkj8ARPE0llTFCJOYYSyw+g5ErJ5iJDj8+wXlLx/9
O4j/woT+ALavIx8C9fXGTwXN8+BDDqXgh9U//jSOmaIolgjKG7pPn2/rn3jKkRRExkhKTGPxoAD+
+XQeh+XLuAegfLn8U0Fy+cMzBWMuJMUxQVLJ78sdZAplIpYYISLvU+YBIH82mcfh+DzqARifL/5U
UJwE//FvXfBR2m/DXZcH/wMz5VMqUC4UVopgKdj3mSKfUkgQpCRiRAnJyJeP/lzC/r2pPQ7TY+94
ANpjj/xUEL667r8E7oe0HcwQxoAHjlWM4wfVjT8VMWQYZUrEmGAEXelb7vAnc3kcpE+DHqDy6dpP
BcPhurz9+J+RtkDqvwTlh+ARQ4vnksTqERpA8NOYCSwIVVQoKYn88tGfc+hfndTjwHw/+gFC39/8
qaB6dddvTffx7z+21mHCBUMq5iiOFYFi9oAVxIIrQIpzCZB9D9O/NKHHMfpm6AOAvrnzU6GzX//P
/+qiM5DOdfQ8NF34kdIIWlJMGECBRPxISxJPiVCEA8FDSFASP2hJ/97UHgfssXc8QO6xR34qCN9d
V9dfVvgPqIH8KahVgkAIUY4pkf/Uk0DGchFT6FuxiDnc/rYn/dlkHofp86gHwHy++FNBoa+763r9
sWgggIFgCoUMSYLo95VOPgVawKAAciWBJDxE41+Yz+OAfB34AJOv138qWF6Eqv6xoDAkmCBYxEhA
7PlDUBiVCNg2k2AKKQaYfZsifzqbxyH5fdgDQH6/+lPBcbib7n4sixYSzBn4R3GsHrJocOCwohxY
NFdQuYh8wKL/dDaPw/H7sAdw/H71p4Lj/OP/zruPf7v9skp/QA8RTxUgQgVVkAb8ETuNEYoYaBqi
CDg7IFW/TZB/ZUKPg/KPkQ9w+ceNnwqa449/67fo/Dpf3Qj8bIM6FtyXYP0QnAgn4AvImAhBYwqC
5hseDZkDHg/mHGHGyQOQ/u2pPY7YH7zmAXx/8NRPheXz7fp9qG56gPF6uPeBIn3X3eU/FE1wfphE
MQCKJbgG36NJniIJNqm8t+c+7UV8+ejP6vW/Mb/HIf3DFz0A9Q+f+6lg1R//Bpie2B4y9EtAf0Bm
8qeMS/DrgGaz+xL6QOGCzSoUv/eOmOLg+T2QuP/qpB4H8PvRD1D7/uZPBtXf3ce//0jmAQYdhV0H
pMARhz4WAwzf1k/8FCHJJJeQjL/bFN/2Of3xT+fzRwD9PvCfsPn9+k8FiwHv4RMBiUx/Xf9YIgLb
R2AUccwJkJB7O+h7gNBT2DcHwiiAizBE73fXvwXo68y+XH4ssR+H6JuhD0D65s7/1zD90eQ+B+hz
JL575r9xtAFONUiBsJDkn1WUenrveUsGFt6nffMHKurrqYM/ns/jyHwd+N3k/58fY/jjIw5fz38k
18N1+ungyDenHP7ru5++IhxmeTD091X8KEif43V0+9uTTxsKX4+j3L/iu9X/NVAPRtxd98NvTwh5
KqEDgV2OoFPJT1uvM2w1wmv5U4wxEA0pGWxffKqKdeiGAo6zwHkVQJQpRKBowrEVoCh9GD/dYrDZ
AVYHouBySDAE5deTOpehWvNQf43E7///Sz36y2Drof/tCYW9xie/NJ8fvP9uMK9YfZJ8sBMJJiSN
gds2N9fP4DwQPI//R172ZRnXojXV5Ba9NrQ5QRV7AwrxzDftRT3H2VFVlGaU66DJ4Jd0acOusuNJ
FNyys02UJ2XmjmPvMo24b5JpZHnSSnmJQtbtHBqlQedtjfflki9pLXK9shGZqm1yvfGS6DjPJtOj
NpVhKnW8ss4gPlRpGAaWtPAAjopXOHY+6YWoEzKUep6aMmVD3WtVhSEtK1Em7dRWevBroeVG2qN8
W3ITGD4soSh0t8alpus0JAxrLF12tExpy8boVdPHx/UsdpEt2rRQ8TvbR9Mho67T02xl4jFZEpWx
IqndOhkbTc/t8jKLxwTleZ5OVL1E+WBKUqfYZSzZ2kYvS0t0IYpaC2WP46quILI42jvXDgmq19zY
3L6zszh1dTGf0ByZtX+vwKs/5pkt9RDNh6VbxXFofXFYxvmt3K66aMpOZ0nTEKtRU4KKNBOe6dXV
b6ttPsjC3VXD/ILOa6PDOl6LymNT8JUldNSRX+6kCEGvEA7jhmufNVGimPqQ4XAOy3DQeViPVKxs
4gjao7JQWuQ5M/0ylknD0NuN31S0zNLMF3uasfo4qEZvEaC91icok1x32FbGL6o0VXGMmz5t2lBr
tYpaO95Yjfrxqqnsjiq+GMwKZkLb6VAO4miR4sjOdjJt6Brj5JjgsfZ68wUyOc1HvRTiio6V0/M6
vaa8zvTWqtMc2J/ZZF/oPJc2IWHLtJIhaRyrzLDO7+uOfoCjE9Lgrng5VOQNzt6OrYU1Vd2UdIi0
QmhIGynTNSODYVqiyB+rYU9Ys+z4GA3JpGLTYl/pckAtLAr+SkXzSxupy6FxL8q2CmZdWq/9GPZi
oe+qaFxMMQusa9SlhDuhHaFWd0NH0rEqT9U4Ue2LYtQxWU+WbqqSYXltazkd1ZM6X7riDs5xuGS7
mAK3u2zyRGdULoZgSwFRmiw9e9nErjrtpnbT5a53l2R8Xy7dbdG3yHC7+iTOifailRp2FeL9yqcz
F78lqCMJ9t1xgwIz0RKltKqxztk8p27o9eJ4t9ty/LoKeZ3WS9+ZVQ5ihzvhzTq0BzuNplnm91JW
l0TOPMFlnUyDYsaTOtdFm+9ZdKuydjsp+7CZrUNdMubtq5otfufxxPUitmhHipB07YKSMFmS2CXa
NCZrfRCFMNhPse6HpjCbt940m7yrXHRoh6xKVtX2mipHkpxtc1IJ3OzWXCmzKf6eKfc8Kxu54wiV
+6plk5FrredeNmaaVWH4WkzHSCWE0ldxXbujoZcaKjFJ576rde3R1bDUb1FRpvU2W1hKgprKrbAw
eomMksUrON2G06aur6uoejvnsjSFGK0uFnHtGp+MZfG6WeuQhpEB5CK+yNhc6mL0O+WiNinqsU6Y
xV43BUT5fnkvG07I1rS7vqpag5dz0Ue5oWsUHWiZbKwrdrjci0JWyTTVQdezs7pu62DG6b6aNRq3
GJl6qxWszpbraZ2PYtu9oxmODW3WJsWy0h2JRLKOcW26uYq1c32XzBF/GdHhxI3ELFNUGpvhVkvZ
JHPIDxLZN2ttmd5s6DTzcp+RfAM0w2oyIjScf2lOhmU6XVA16jA5kU7r5SCy9dRNL53l466NBmaw
fL85VmrbK6aX0N7aEaddLS4Zqt6KIjpS2LWnso2PimmlxvYVxGlSfM8oJC4cScsPsS1ejnFbaq8y
sVsHV6VXIyk3wxYF68HhyISp19O0vMhHqAHjXNa6oYPXK7lqq+h8KdVqGkuU7iL7kvp2n9dNraXt
FrPV0Wtc1fsakjSfk02SNxM5pXjkphKRgAV7k0lR7obhaK7FIRp4qweGOi38jHQZ5J3aZj0TdjtG
/Zkdplb3oj/fxuOIsE7DmdTWOFQRHU3nzTDG2mehMxEZYr3aRYNLcQKnI8m+Y0ucbNxeOdravZUG
0uWN5OOWRjlk9ZpXl4FAXaAs91ox8sZVE0vktKW13IKOZuH2OMirZQhH7TrxdKR1SDwq9tXCn69N
nOtW5se4XU6gT76J68zrfrxdMo+SWb6tom1KJVb7hjSNKcqxM0NWHHcU1o3LFqXxUnhTC4uMq95k
BX4uyzFPpjkadF/DqdeR2/tyUiVt1zwj6+z1Mhp6n8IVcmZzEDEoB7BiF/9K8uE2Z7I3SvgJeuXN
irvSZNnm9LgSk2cZ02Of76K51YUsmZ7HBYo19PRqyYEu9DHTTcQObTMfUDy0Jl5Wa/jYn2EFL1wH
e4uRTIeGd+kwo+l+DTtTVlAcWfYm32y6+vzYNu6KAJS6aafTOtQvJ1uqhENy6WLtjrsho4eoEkxH
VdgRXM0QwOkYulOR5oFnhkONHb091B66LOOj1wRnuQ5q9iavt17LOdvJYjiV1D6PNnqnRHnZZFQD
NTrLu+5NLJtIIwIr0anhWRtB3FCTMNZdzMATIAuqnSqsBUZgqFR1Mm9DZqr4jLO4TVdUt9r1DTaL
fNfxatN5NbVGVcV7S9WFyIEybctCE2uno8mtqc0aXZQ+011cDcnclK1e6u4tlAMzTzb1HB31Y8vN
kg2dJt3wrM/bVcdRoUneeJ1NR1lvIWmoeCVaH+uA+D4UZEjourGk6OysedOZsX82zfm0K2acaY+X
o0Cq1bixbXUTRkid6DIaBqj/HT4ux7rRRMXHyGZlunJYNLV95le1mbI/a2ugGIpmwtRFWmVLmwg2
pXWAgiy42/RQZc/bbYT30rjT2Rif0HlJXRYd1TIQfR9HNvevVeRL6ERM93K+WkOpm61MgA+jpBm6
0yjbnq1i2BVDQYwd2U1YVsB51C4rsVaZPGulDVr5d6QqL3BfLZq27DTKw2SGWpVJNy27wHooiCza
11DTzcDdsYzrQmcunMTZsxjashHb1OyjMJgpJ72Jgs2BlUVnaiNHIoNVuq1vatQMGq0kSuL7SMyb
WeIlOxUcIuvzvjflWs2JJMLMZXC6Owqw2QNsqaOG0w2b3hc6xi9abuVZnYUDXYv5YovexVCpjMzz
V3L0R03LNyAco0/UIo3awukymYKOkSbTesvzHtZv/0xhU5MCaATL7hztc82ghqhWGhbtlil7uyKY
89pExyGyjYknXgDtFSRRuHmezTZpyuvah1X3dJuSe1pT8vK8Lqp950RSNrTUK9DiDQ8VsI8CmMM8
fFCkS3lOId0cMlGznLCBvwcKBqy16I/zGecpCRiiKZd0Jup0yV7wqvR6jN31RsvdgsihF+trhFhI
CorPoUhSbbuu120lRFKx+kW4VhW9W4tmOygrhqQYoON4vwfuvisz/lw0ozXZgLKkDvJgXbEZ6bdB
i7U8lDw6HfqOHwoU3lDXm57WTk8N5H0eyhtFmnStineu6akBIgUEuqo1XVYChbB/QYN/WzU2M5Gq
dqB3SDJSkbKtcfuNzn3i+Rs0jURPmdOomea0JuLG1fc9s0nCnPdm6vF17LbnxRByncnttnyLKmFN
sWR7JKA2tk0ZIL/soAs/FmZF/RldspO+7ysd9/54ynJhWuKkzgab9Bm7W7xfTiksoKN+hrbYL5pz
4PwV63VTQWmIwo3M0S0DTZkWZTPvfNZDJ4LH1mxMsWVb0tvqXLra7sJcHwJ4tWb2RZVi/p7LBkEY
gxZxNO5dPDLT+Ba6UHBzOgGXJWvRJsNWVbtQjdAjCdZr3peJqobC0GTFFhseeZtiUZwGJebDuC2x
lguEaYyjvR17f1IsJ5mY6J7080nOVgVhZcs+LpvjmbwoA2NpiTMJ3WQK+6oWLonlds3WAOy6Bb7Y
1LMpEU7aWb6mwHyZzS/niKW+WSdN+BVe2Afvu+dR5HVF1PHKiQc9ADnKfER1V1YXPaCgyf0fc+Vn
7aZ518j5NoviJuU+O8uQK5O5h+CNrTjKyqhKQgeFtd1Mxm2c+tox0y4ZrJrhdJWZmS0jZpJqTR2x
i6EgLgtbXpWhej5VUAtoKH0iBvFcxstl0fqXblZ4h7f5SPKgIeqny6ZiveTDoifXHyo/nVrVnBKf
n5QxOyub6EUv6ouw2XcEPkdnpskEqKLCRzvfZAfveJn0I+QGs/aUTZxrBj/yybkW3N/2wCWMFNtz
SWla9mJXgkTs+HwDwhfqtAsvNjgZveMue9/N4v0iF66JEy9nqIhuCAPItiqZOajuRYEfMGa5O1Sk
iMxQnrC2P50ZLg5KQt7buC6PhONQL1HoTbGNY7LmQwLqlBw2lul6s+1OwffTDePTriS5B6Zb7Wg3
0ZSsRJrOM+h69FQ2o9jFfUBpv1izNNPlkHfnXdcwU1rO0rmVUGe8MrMAIhJJry1DJAH35go7BY2g
7zY9+309QeOJiqYya73BsqrxRUzKwYQyfzeSNk/reQZRMZdJ0Y9FItbpLanV+/w1pTMF3l7YJGTt
m3gEhtPz+Qp39WREpxLl1+loISAm6nlDBnY9vNkWdJJj8EemjdV6cGyED4QVUZfTFdniKt2KZ7aC
nkHBmoBevRFuuvINLPgzZPNXMV0O0o4X/TodqumEUrovXHXWhdZMkB7FM5JVQQeQ5LUHvIdk6eI9
xN1A/XtG1wsldUurJAaJ0S8pGmnKK3XoFnY4O4qdzHXN0W7dsqMeR5dtNKXbOF3NOMl6/pws21lb
yLOcjR/4mEqbP6tcWWo4fZBrju3RNhe7LhxLBIYOD81RI92UcN6fdbl64ct5p5Yi6Sn0VR+KN2gJ
7zNSmhAc0paCSRCBFnIlqYyM1Pt2lHSPs6OSLBdzDXKYaMjKFJHWoLxK2204UQt5N7S+1yAFrka6
nFS5OAkl/6CA28abT9tlPFmkv6pHdxw11fE0T0cO2iEFTrip4bJblVmzZ42I3rQjvRir/g5Y4DkT
9Uku5CXPwHvqnH/Ft/zMzmeKTkeEZqBwi32Eoqu2OaHQB2Gb6hRq3KqbhkHvQ9sFE3Onhza7idV2
WDYgdk134sr8qIXGn1RLv8tjHaPxZPL+WYvaE5a3kwYefO2DeI3j4iqs+EUH/Hcr50MTg8KMw7Tq
VUZIc9DIftXFNp80dX5SAUlw3UmB94KoTWdB7j0dOz3HQI9IJLG+738d4VQXEeLAOnykO5TtQlzH
u8x6njIMRb13tR7hv4BSlyc4m8tDWNwzfwYlv0tWsZ7G8zO6teBAgAAXYThWXLwsc0yh8wQQBtC2
dLA2066BZdT56D2y0e1MoJ/yBnyDAUrexm/Hnp7mYTktZrWLJjol3ehP55okLcqpkSR/28TkmGXk
3QLBD7UAvUtG6MLrrqjEjrTDnZjk0VbVJ9MQ70r41LbI3k/Kf9gQGDiCTAZFMGXWrl7HVLNnNXYl
vDl7DlTtpBkGCWHBr7g7QSst0gXLM95HECtgUEnGs71vVDpF9qpy4sav3TmuoyMQbruMy0lPIX6L
cH3ERnVUbcZz/3KJx9RXbtQioimth/1abJdY4sMcWwKuQJSU/euc5aCK0HyIZAPaZyoPUUzPXHS3
VW9k8cxRnk5EvIbz13Nq6ymJttCAjuDSTNZCCULyOWnAmZzoVaFYdtaSNi3l+Grh+enKL/3UnOYF
UH7LK3dcsf2yeai+0r/asqgxNNQdgJ6AiPaJz6QpcBcMBZWF1mYvaatzVV8RF72a+oRN+3ZtLqXP
M90HSg4DGEo2Rh/UyKEWt+x1VymR+hYcXfhdJGgUMIK6DFwYubwZQQ1j2YMqr5ZSo26u03ztvSkU
yChWN4cRq26Xb8A/QSfuXLnGxkFh67FyWgK/Di3f97DWuGTJ1I6T4WFjR9uCjwiQA606YeR23wpo
ex41GAIMes5U9jVv2WEBSpCEfn7W+HEXMNhFfVindy67DnzIDfxC5KqnFmnZMl1PoE/6CtgY2DrV
UBoBfqSiISUVqZNyunYLW3SmXAsF1FhajTsbT2APdAoc7xy+E13Iy96r83oE8ZmxD2ChnCDvwe7t
h5uOQ5rlW67zGNhkE/ho1OLHFPqYSMZuXJIsYkMS1rrYZcsKnzTm7/nWg61uA5hEAD/8QhamFkJt
6rq5xa57V4J1e4DOkY7dChUMSvxlFfV5YuvyuqT9JeegARx90bQMVCgCj9urtTtqS/E6r9f5DEGn
axmoIZuziz509QlovbghoOWZcYU955beN3RrprGZz5gMMkEOppJ74g9F1+f3cJz7xZ2zyksTVQ04
y0WWsFysZh6mTteMuWTCeL3ALVOHHi23Fjy5fGvLXddDJ+7Y8J7O4KFOloGV1Dc3VT/Svc1oUm7t
cQ9k+7KZIHnHCr0jnX0f/JSZaQETmJTq1rds1+JkRrI2vIOaEXEQdRJ8ornKuvMoBvbsx1mXBHht
X/a3K8Iv+h4qV8b5cailSxCfcl25wWlsYzNYSJDNg8CoSughrF8yXXEIKutGnlYWClid5WYItE1c
TZVuswynZZ1mvDwDhvahnO4ltNt4ktdg5GXZvCWlX4WxTVcmtMp8Cn41YASy1oFBsW89t7pxM1Ag
2yVNANNkduD+L2gF85HQKlXLxk0mgeTS6WVwRXwVwQJvtvYkXvPzSGTN/XdftHAIdpeHxtQcjKEI
XJn9TKFHtM20j4aoMu1Qc5A7XhcD5rsq59c5s/tJZeuuapprIsBPRPBZ20onbW18N/KmAjWdb1DM
C9j4CKTXA9lS1tgXYaurQxibVQ/TVGlCUBpWsBp6XiS0hxU5VmMau/ymLQuUUj7sVAtCts/EltiS
glhf3nPnYGTuxrQe0WhsTI2aXAB5DtYHL6GUtnF+Ib3do6YkO0gvWJwreGSs66Vx0boakM0MxMh6
q+pcAHvjRxXJMAhxUIVOuCOwls8L2AAAw6NzoDyLDtiVrZK8TOpivIWDX2euLS7mFojmPNZHHLrv
6TY2x30zOwji0CYVBYkTtu68jyfIKLD40pHL05YWp7JEFy4D4td37twz1JpSaDh6NJu5h6QG62cP
ASJ4izU5+OCyHQdBqKMBArBEebYb2uqStvN5aCaTdw42KKDCg5KNsmQq0Cm4Kkm3NK9tOx6TokxW
lKN7rq0ODb7KLpCV4yXsmo26AgBhO6p5wb2kSdUw2C3Z4tPA3E0+SnmY1b621aq5urJtP2mK7NvI
AXuxo7aZt0a0nZk3EY6Z3Y6zoW2NnfiYDBWejluO3MFFNL/AG39GSmxBnvVBg5mEj3phrwYVzwYW
jO7zGizL4p3N6vMQzetpwCdO1vI8L8GiVpD6wwp7KWAsdAavMmFqAgeIhPOIs0GrMFUpuaeqUpaJ
zSy/t12pEQNwCNy1+3GslREW5HGXE2zYCDtHE0+yoXqObQE7Yet6vIBX2oCrqgt7hgffGjiinAaL
3ZmE7uWQ4ycr5F47g4y2LbjeAsx/swGNZlGH7r2zy75wp31czTBsJ/Nkw5nbo7qbDezaFaD02mVf
Rlth2gnydCyiK0YhV6eaUCC40W5SnTNsgs3UwrHrsVfTsd+mEb7QdU7BhQe3aDl41B0mgiaToRV2
+RaYEvVvVLTqiK5xMm2v4WeMzvi8I+DYikMcUdgogEWs26W68M1AoEWRNlnI9QZK7l4a3LmBLxpF
VaEt7Fcg3oHiUeNlFU+1ruYwmq0Fh3TZ3K0slpeNva/kQAKd2JQpof8uHWvMorpDVwIVZ0PzFipK
BJZBrlJu1aTxWGjRN7DP61psSjfvhliMZ9PoU8xgk6SySb4cD83S6tjFb1xHm/22YaU3UengV6SX
srtQAXYfbF/cOmqj/QAKrPPlXUvq7DjrjnDrIkhyASIvhs2PbW2UwXl0XvouN7C52uxnWbzMRQMG
4ET/L3ln0hwpz23rX8QJIUCCyR0ACdk53dtlTxSuskuiEX0j8evPyrf73vqac+PMbsQdOcouV2WS
SNp7rWdtwmzuyM5a/8GyacFxrCO04TQT6tqclTyEaRi+V+6I5k7gVmqtIrHg1VkR0WWwJKH5Djez
00+J72t0pOjYY92oU7H1SQcpIQmaKS6lqGPlwv6Wi19gPeNSruGug9Yll+6by3AaqBG6r4cmcp7I
eCyH6UczQTXREDkh3IzPhSDQZFzZxptvhnhejJsqFFpwjOFTLqzXJwmHQo/1zjaTGwfhHMSeQiuA
ezZxKh/3QofuRkKYD4Z7z6VQOvq3aK2nl8GZn0Il0dILnRUziidV+E7qNVe3Gqt3L2ZxxF03QZJs
GE7XKmkEdoO5gyVB6jFfGCqvSDt1HDHHzeBJwzsg6FWrWoQZXdTj4DhH1rrshnT+V1eoJum5x2NA
C8eyaB5DObJ9T8P3pYYyGwZLs+uE3LF+mJLKsgqiEn8bUcCuYfu01OI2cNEVreEzLWFS+vY58udb
21QPXEUo6zJN12WHS7Aji4hgRWHjd1qniutou4g+jTr2IPl3GwYaBgw6ZKcoHioUnLqHfAIrBfvF
ehdFu2JApaccHews3zLeUhzOfP7RjvzgFO1zFYYvTgOhHA7wczctp3mrTm49PSy6vdFtmUWR2vdj
c0NpvZOF/tGx5Wc7Dp/W7d8gT8cT2x4pVPtYOtC0fLb1aQ/JdZFufSM9SINd4KdT14qkXGe566mL
xg1dBmqCKe577OYuLDRV+9ANh4LkXl2+lKK5r4h8MVu3V2F1Wgc7wAhYWTy6D2XfVxCCTYBLH31x
fK7Uogf1YGn4Ar2Z7km+9BfIqo8ztWSvGWpwYxyK09mr4rb3tt0ysRVGywA7XndoHFm1L/h8dsI+
PCRR1bTQZNY2dkvGD8oDUEBrj+4UWUw8Fqp4GnuaL7Bdjp5eop3HYZ5rKFO3bgOzt3W6MCmMnU6j
CmNG1HQRIypNZodw73cL9C5eFTuppm9lVbIzr/0n0lZ6r3H0JYPfOdlki+giCUvwrdQBL3Nha5/o
aVqPDVzJfJrtU735wQUbRO6xsjnMUjdxEAmRFdHVgQtns9N6Gw9l1WVeQ3wItSjFuaftuSyGLQ/U
dHUDCbvh5HmJQ+3anFnzyi3qpJELP4We+wCXaMvIFsSB2Pw9g5eBonTMIo3iYlNDbublVBddH7ec
PFQKffzK1wdeFHPaBIPAXTnstpKRZBprls1zPgoYgZDv4VOtkFtstEyAV9CUo3cwuJ2K2XPibnA+
Ss7g0nrqjaI44nM0QGnH6pngEyrUlmHHutgZfC9dDCpUTzdAEbAy0xr1b2IAuuyoP74OwlnQ+0Pe
KyoJoGSoq0yG87eoQhF49abcqWjubJtBQWoeZ1Ic+tHDyUxEnRuXNKdImS3WptAxFgVscJwkCZ+D
KGdiSuGdLkOdsYLKJymn18ilMi9Xv0pFuNy3xSYhFpknmDKQYWAghE2VaTWD1KnbYM/q4rz2pNmH
DbMn2psQqnaXL6PUL638cpjZjnNRo8jY+txdG3S4qw+MoFsXtNAbJNhI7RboA0m/+hT9bL1huyFN
TMK534e2PphB7wac2IdQ0oyLmaeBwxMVTkE2ON1BGtHvRYSSdZi9h67usnrk03n1fRZ3XAFbAMAF
OR1UEeNc7GQFZ28w/a0otRv3o90u3tyaOOoFPU0bTtNydvVBMjf3SgOFwMhzKNfPcoWf5mwkV20+
V5RfESEaw9OG6jJAnG31ak6m7Z7ICDUqgPx2rEWZREyCoLI1lLN6hPurHEAyqszq7VB5nnPompdA
mOdVRM/e7KN4wqbuSi96kJ2Lw5uKIFnZBEVrmpOA+c7NjNqhLkc0JrxUqUSVvK9YcYGMveRGNU3i
buidSwkvqRtUlwWbSPoaxYSm5Ym6Wt5oBML2PlzWc7nw7SwXEFrISDpwHqvtuLQ4/QvfnDvJ/B0T
M2SpEY45b4iKyarDXU3Wb3qG/liW0wYk7c5cy1l3HIed59nndYABIfrpkXpfbKgqXE/VJtEoy/0o
5jpuuE1r33mpHA4beYCuaIR9q3QtdlhXc1au8oVJVMnOVpBz3aMn0zj2odfuI9xte/fV4eHLKFm5
h9rrYPlDoZ5pcVhkHQKEciFhQPWx8J6dMqTZgOWPwp/lnQpw8vQLMKM1uAtkkxVB5OS1rHyIKKkQ
C00tneeE6VtsECX+Gl64IwKekB7ydB+ggF1Ek+hiWmFJuSfeNzPU1PpCmIj7ZeK7jbDDNOOEg0WN
yiK0EJQdwHqkveM9OYu1+TDuuPMsOxi4DNZ39jbk474Nzx4qQsBX48fWXXkD5X1IFydzvzg7tw+P
hqLgvlaGpVO+8uCVRRwqVXA2sjJHr/NjufQ6KyUq0OiKndBgJGnA1Xeq0EA2tcyJnp99dJQddHCv
lXehY7adu2K9uuM9GcId40AduhUYTT2mUZH7rpoTu9I+q4OlPEoczqrpPPiBQ5OhQngeyy6eNlrE
bPZmqH5hlNZw8UnrRDncqf0ym0PNv5XYGfpC4hjBJcRdk7YbUakqlT5E6KA2B+wfLQKdlMsAczq0
cJDVt0jj8KI+XIlgMmFalRwy1sRyZddcAHFLVOHMKWvtbh2gc/ltIqtiTSfHfUPV3yWr8H6Suglz
yatbZSDwNHaTh9Lp7S6A7gIprnHLTPisStlEcxA7NhMN7lBSQNbbOqBhi4wSQxzIXwEkvG2DgFFa
2KdVOR9ldV6tDR5FZS+DXfdovVDElLcAb2Q6tOTWI0BwXC84Vp6GTj1Vu0GMd7CJUCx2QQBTasqd
ClZ6ENnUGud7DQMD6A9ewGzP1hcEdVvYp77b/Jy84GFpJEAuHyAcwIl0tPKs6mjK5qnKKembg1eD
XvGxPSj26gb1+KIINNKqxaIgxkc5QY9sCHLulyhEmzpMVXgZh7q4qeH0pgvZbswCj1ePk9j3xc6J
RFKE1cHza5qoOWL4XLmTDz5/jTjuAswHu2FN6cSBUsG+mtSxKmAYsyYEktJ1Osf2c0dkG8Ybar8t
BIBSo5zQjNJjNLhN2kJGRXk69gCehiKbCwcYDKyRcGlOumuP+K2qRXfuehU6c+vcK1QUCVvMMYyi
F32tW+fSRydZLR9RhKppruDNgeKLqVav4QQjnwwR7D5nLIBDLD0Itswd3VtH8eWwghz0sOudeugl
KDy6y2xKNB2JMFV9NFX5EdYlcIUSja7XegIeW/mio6rY88ngNsMWQLRPMhWyi4jAOrgacgv1B5zo
TD6hLu4S7Y0wiSeAAP20xT5Tp56qT9LxAgxhmxf0pebixlWrimFseaAf+ge7kNsaO2oGb/roQZZK
qsgZd5wcxcxoOpFoSTYSoqqC7Zbi1vqcKhi56PA/WlF9Gwov2KFYnGEsoFQqRu6mvodCz4nortyA
kEVwYaOBtrstwiEedXbIa+HV8Yq+GrzGpYNSCKABWm4XwV7TUAgaIu+Z5mXeDHRMi6l4dnshX4uw
eSAUTjFVybysJiOT1+YRmzsIjPjY0YnvAoOtKVSNOG0MrufoKYPqZn2rhl7FqiZBgg+/RocUrKlF
RZgsLVZZWzlVrqJlpyOZVLrdzoJiX/FAwaGnPKFUmWK90DmN1iUJ6m45jSLBuLw+7ay9mfxqySI4
FoEVBFU5BG5Xstys0W60BLgNbIJqnlIqsNY6FzZ1K1Sw81sGw6YSWMYbToq1Cy6az3XaeFuZEK+G
lWH0BYV0l9YTgURefnOvoPEIZIoF835bxI0DVjuGBXsb6c4klqFo7ASouqo0Qer67UfjCJuUOdwF
1213eghhNWH7W5nz4PNlATrjPVYbiDHfuAqC4sL2jm5Prhrg/mGnFR07sUK9WdF3qRHre70VRTJX
gEyNSqDNFwk2g3tfXoiEtdGY6H5hKG3rlYJWI0C3B0+CfIvKzJFT3omXRun+zAsoJN5S31ZzS5LC
hbkGxaSo/LtuCr+3lX8D9x1gADJ7KRvA4NoKOFSpnRzWfJXbrQZd1lPoD97O0PZpgMYOiqmBRIp7
Ka5nAuTByqfZCjTGrvSBwsxwkdwhbyP3zp8NPAdpi5Ov5/JBsu6+80APy6LKa6ec4mVyuktLJgp3
AbJEIZv3gKOQKKII0A+HduA0sStvlqk82M5+C9z5Y4TYH5tQHSGhfYy99Y/tUDzh60G3vXlr1M+o
B8ZQ1/zNa8Mt9sYQt2o0rihx56cN1KML5MGvaD4R06Fip/nWMPDJuPCgM2M+dU4ie0jBlUdSCF64
+/AJLQDuYuMGecNUFpotUarZD9sVaBqcn9Sr4Leh4KH1TdTXuEe3Aadf+G4DAqSlTblrPic24m5d
0Yl64U+Ur28irAHQQe8OPHR/aoMfFh7VGO2t5zzUYFewEYg26csVFM8KL2ro4c7UsJG0eGwa7N+l
Q1PwF5/OojNfQuEiJVbWta13O/8w6H7nmQj08CL6GJqKRk8Q7VuKuEALULr1Pedoi+ab8tUSO0B8
AjU/O/UGXM0ta7ARSqW1Hth9DSfSMVefg0+3G99x5ZdP8OAjQNUSffDWgXUAYcDcaUq1LTbs7Kgy
9DRjRSlcmzGkS75SBsy5qU+iYnfFDFFaSl1nYtY3fjNFQG2dZ1b32cwcbIR2SbcVHCjUDwqspUna
iNYpM9gJcYncAZiMR7sR8Qggg2GPLVwG/bnl8mdIuhkNJ/nmOCQLfRTUph0/HT1lFV9tMrr8fWs/
nC745AR1mG7g6axk23urhPKrhjvNlvd2CG4nZJITvrQPo3/9fKMwK6+EiAUiMNRNuYO8ObW1v5/1
87QQHOMqjiYJXgFXNg5KkLWjnX/IIZBgDJct7/2v2lS4ymC38Y1YXfFmf4P4F/UrKswA9bxGG1S1
ZXLdnoK5+1kwcRGss3u6GdQH1XznF613CGcO9EB2L1fFZ1zrVKsqqfptvypwr2KpHpHb7uC9ee8C
/+Iaec9rSKvMlDA+oma0cePilKwaYAaRX+x8bnDJWHCo0EfgraLICU34JMphRzZ1I9HVry2IfLcr
UE96fF+jAyL+AXduBzRuq5OODR+2heezmengueD1YTcue+3Kd2dFGgIMAIwu77uozPsCRqBsO5IE
lXcq++FTtOMYz7h0sH/cU1m7z4ANeB529bNyTLsLHHMEA1Bkowf32xEM1mVtj36wvU5uJbPFJfth
IMElNPbAagfNnSwewmB+icBlpZUTQStYii6vxjkfVpCKg3WqrKrgolZOwZI5srcTvDnPYR4oRkjU
lXHAQWC194rd07olOa+ifj/QnsdCUfD1PsjFTmmTtljQ7QioEIwp2UsLSy9qx5SM5RtmdFw6aDWx
r9l3f3LRenTFlx828eIVQT5qFF/h2qOH2J4KN1Q3YEShNXb+zcL3q+s86RZWtSAPzjqonTeXmSxR
wHQSoZoRbauByAaL8DSMXQ+TF5rQQnJJu8MECtQuQM5tB3R7snuhL6ZtnswU/ugwreXIcLO0+H6g
ZbCH3Xhtt8lpGiEqU+99RZ4pnefo1SFbmSEPhMMMvlNQOBd8AkDSvS1Hdd7DJLEf3F/utDHvEaQi
MDzgQYPApGPAztIBTq00/6B2OfoOp0diwjLuncjsi5V87/wWVaSNZKZskPtOVJ4n8U5VsGUi2l4L
W0Cqq/qkdaU9FFKlm3OzQQlbBRZu6Cl0e+t2VF1JssbhdVLBBsrE0N+1AX/4+/DfXyJcP1rUR/jX
/pi3/Ncf/0/+1V4wuHj8bR7wP7796x//MS74mlj7a3bwPyXgfh/o/B/icf/jD3/Jzv2S3fwzBfp7
dg4DLgG0/C30+C8Bur/NBPt7hO7PX/z6LUeHEc4UM0wxQhh5nD8mPP+Ro+MI7GO6M3ERhws87iKd
+meO7jqvFhN/QoYov4/x0BjO8GeODplkjrAxAIkAI22v84j/vAq/fAgIDf6bHB2Ssv8Sowt4QH0M
lfQIIyD6f43R9dqIdkLaBgSO3hIPdZDbIowhh9jpV9QYSMHEE+3gSXvWi8sSO3/UlHETvUxL+ZOD
rYnZ0Amcv7+F8M7KBRRmZzskW/2xWrRCbNrmZCjC+6CoMgWj2iPhQx95AHaI+RoClFFbUyZVJ85V
EMbRbOY4clyI2M7t7IPBndf5o2b6w1AO49Ol8L9G8XN2XisoQXEFuBPuOojC0D0Fze1GeS5sfQ/F
7mYg/E51+sW4Z1seNa9ZLIACwgoOH0L6tOBLEyn8bPEz07VnhY4sWVIfrWESgBxFhzT9IJq9d0Lf
TNM3PrtjLKdZJ5EMv6+ud4MGATWH+NkwBHvCmR0sPIvf3gKONB/vozn7c4f8i8C7MvSFuOi5S/xX
E+ISGeuLvRCtil23GQATBCJlEq4VmIME8E08RigokVyBxIKafkF6K+7L26ChQ1xYlNGFXj7L0DnM
/TQmw4BaxaAZDb372l9vDZq7pgXevvTyDdxDlVZFCDTJuWfXf4A7y1dT4XP1ET9hBVY/HLgDJr5m
ZBDY3022jXuQqdlW4aOdfDFf3T3A4CUcE74v6RUmZM9mrD8pmR/q+aYZd2Lrjjrib9fr5nvNI2Kg
MP8snAtoRWYlMXSyJfFbN+MhojzrGHyf+IuSOBS6BSikO31jiCDEBUPaacWbHzarkbXbfgR9oRNw
mTdwTheCAArdgL/ytsN5CuGy4eU79KlTNZXftYXR74zmNSz0rbfixJoUbt0q/ICf/ITNsYxDGxIE
UQYGc2NzEHKavsJF7NcTNm6Bw1F2yUjpbVlPtxyU0q6j9Ltot1PPKAzpoHGAHi7fxVieEOP8sPzq
ypgrBrrsIkwTwHHlvw1Q2lBXLIDSDVz2BXzt0Eb4UBEA3JiNF2CHcMotTPTITDt/hLTOPLHuZS1p
fiW+nZnVj7WZZeyFoUx8DpXEnTh6kKtxtJRXNJhY0BjdHRHSvSYLokQ1oJAHfTN69YF7CCMotwTj
QMpMVY/d4r/hnO5feoUCsXeDm74AX1Rs1qDIaX+wWkDJdfudYwMkBnvAuuiI2GGjEfIzX101Y5lB
G9DjdtaT952Kiuy3JuDX7OKIrQMda7BQqMT6gwiUtN2w3NYd4OwOCneiwOQkpq63tJXuz8EU6EW8
yiRyMTe6Hviu6smcq27wLvW61Inc2rsZt1QxuLd6aD5t4d8RUBQZHcoL8lfd/QTT84Sq6p03kPOh
EwGOLx0A5xSCutXjmAdV+TatwS6seZS0jQffneuLrKBTU0mOsGQvyu/ePMAkpBlzoYE5CNAMMlyj
uB62Yh/R/qkVqzkiNXL0R9AirjeZvevfrFU07ojT3Em7oGHBwMq4R/1XRICmKBXPxDUEMBUifW3X
NUlVbiyeaTQlDmTHDuIlK8Ehych6ec3vBWUbzE8Oj7uBu1aNar+YMa82hbcC//qKDrrwMwYJXaJd
4hlMjEBmM8Zrs3HVI+fMtqnLJu7ve766KPl+GN7Db3Xre+E1P6uQQTFpi+fC9BaFWXdcKlGkHvce
RF0nAJnrbHMVz4tN7dhWoPB14AcT5j/jvr+AR/5We4hMlG2bhL1GUR1dYU2EbmuvyoLIPQFLRKha
3fpAdUkXgv1kjwuw6agBMO6xOxoV2EDLiqAFBtrjuCi2+Xg/clifjTnA0Tx1bUmhIoUQ1ytw0D6J
9ep9zfAG2vUUThbgAJ7WAFwEcoCof1Ri+ubJEMkOQBJzOD+ui3xj4hpfgJabKEgDiCWQGHrXjlCK
S8TnR0vp11TCcFDsOM3jRXGAV1V50BsuK05xGEMjajFtZF74FF0tQdgZic1TEEACjzhqa0/jfqHT
2d/wty0f2lyOUNmx9aCZ09OlAVCd4W5+NDjXILCBIw8gQEHHc5E253dtaD5pu9pdv5Kc1cuja3Zt
MHyQoj5sPvjmFWjX6u9N77V7fqwpR+6k7/Wu9ooTC6plX8l8sWh++CYy17ff56AkOxJCGKBX3cmH
fKsIsrdAbjWIsy042oAOCbRApIKn9gm5zB6CrQ+bhoIKbYDEKmwDHa447lYcOYUycAvW+wAe3s5B
T5/QEbBiVfeHng46q3Bz7EKIOhekXUto8KbK5rGJoD1jwwP1NMIU9E+hS09VQ9pk4cOPoUCAuojU
lIeCkHMwhyegs3U2RSHdFbNqQOOLJBRcHZvNgZlQhgmn7ae3UQFgsbkJwEhl6+bc194IGsgaLCIb
AoWJ0NFLAQnAwyzFo0W/lCpyZWRaBWS/H5MgQjRLIzmPXh3KRkmQnnNkNyAfBUuIjS52Nbd4LGt5
NAstb6eyOziGvetleMIZmdEo1/ya2uqDZGjZvVhhCfJo3c0TCOSpROPoXDvIAF1vqQHMzIJs9x31
4940P3GvU5gJZkqUGJ2kbKIbA6syXec7so7yw5Ew9Qnv4RnhyLej3q+Uboh0RtCcDF69bj5rHwIS
LyCEzGIAbO+P+SDM0VFNe74mjGwCVqcaltd1Ei/Y1OROrOhEsRjr+lpk1Bc9Bl9g4vpDO4b72uKF
EMCCNECIvjf6TRtNztjvE1ENX12gkGCc1jJ3vbutUKBPxhUEou6yDiMQoNPBuNBA1GcQbb5xijsz
wmOZILLP3ZitKoSSXW4VpH43GcIBgAwWLwVLULQwUio8r2E/hUHiSTAjZoa4Wv8mWDcKu2iPtTuB
EMzXsaxzxNXX2NYlu51maJ7/P3QmqOP/82iP+K+nS/xLY4Lf+6MxwYwp8GEYmgg1wYNghgEsfzQm
4X9htIaH7KLHaYCBHpji8Y/GhFEXowlYhEFkqN7Qs/zZmPD/8nwoWPgtTK3CJvK/akzQA/1LY4I5
IpF3fbKKx2BxXH/+t/kewGBCnHTFmshJ3fm+ujg9OcrOO3tzsJemOJWwMJtA3lJg85GvXoLe3BhK
d03AMh8yP6ihzNmqAxHtnQrQ+LItsw1sSAqBrj3VqrmxXXdAJCwdRnFyGgFhj9dPkI7u4KwXkj85
hB68sbmUtbqd0C/H8yqz2lvBEtRwXB9Csn2yzbtaqcG5qjXSEhj94A3rS9PAXe4woeWKT94t1iXx
ROwBigtY1YE+jStOcaGdb81U3ocreV/dFSRp+TBWBxCvmS3drCPNrrewuImX8mk7oA4BTrfAQ5/I
vrMm56RFFhaVZDidejEeiUdfxk6f+RCcG0o/V0AjzJOvveN8sZZcvGJ+dNNGRw9qMicOY9Av5weE
ledErhhQAYLhYCaw9qo8w7ayqdeB06GBeceUZ6DIELukp9KZIYnvIL4yjKWTRNOza9/bFgV+EUF5
68HIDCtJjVdgNoYAvt2DLF5nVD3RNX/vKH0JFOACpFdN6jafQ8neQdyk3IT3fJYO5DcBAdKaW69z
d/14HT0xonJ7Kioc3yDFumTi80e4H8gR0eGXgG130WSevKB6lr0LUtPgZ8DeYlDku0njP98ckfiK
SIQUrvlMA/NBBAAspf9ucNjiaN6OrTubPV+9JjGNvA9AU42el/Z+ImWdg+Z7DxbnGOFzbMMFBo1/
jZ6OGByB6S0YVxEVQF4oWmA7XxYtYTMiZEX3nl/BvBIdoHc3LWd2Izr5KYFuxggDynJ49dZ62JVT
8R0xhb+t+H/T2lMsxe7XATmYzInpwcxnWMuY1/nrAgrKGREDTmBdI+pKcJMWU0Rj6R6GKPwqqu4G
U3wQ85nz0tVHx+UvLRse4IohKpPR0kuGpBicwxLAzjPLsYEDxkb6+977+xOh/t2L/DerHC/yOhkI
+wmcn39a5WtjitDfLBBbtwXSjRC9GPlzOANtysLpSq8Jmxet3TvVdNfQMi8f2IKT6HqZ+/kWH0/U
Rhjc0YC6bG7Cwjz+X67ib6/gny5j6EduSBm2NUzl+yeBhKHY6ywQtWTyZuRiMc3BAYS9hmjP+60O
Dv58Lc+xY4LoL9aTuu4ier2RAkGkZekeB+PqXctFCnJ+NxMCPhRzIRJZ0qTzANly7awJ0Ycl+lJL
rjae6q7A2l+RmZjVxZaI5Ergil6DM7dV0z1lp8iimfJcvWXTaGs062ynPbbtKG0RnRw/bF+l5dDt
ydoI4K2I1+nQfkFVgP3KgdOXip5dBi1DdXDNwvZI6fDlVjYCOaUENHvwltGKFkfO9y7vTuhb2xQX
4X4FdZUHReb7CKJFIGN8FuSQ6sGlNaCcWI3Gp/IVooveU2j1R8Tde+zBY9KR+tPzkdorsQNs0E0X
C5x621AWbiOM7qXwfxD3Z+dA/TSTj3qHhGen1RfWQBOq2vnQYZQptF7cGLo6Yk5D4vRB/0A7iz0E
oF8hjq6nIM67+oxM0dtI03WVSHDVPWIOhmMaR/2JNQ8AirhzzDAuw1+umlUwnNGh3BeDuh2CezOr
fOwAomsB6bfHZB+k7Ux940T2qejUoyf6e67cJ9LdFX2Y2bE7lKPZY/5qIm2LAnrJiwkq8wrZrCXr
04winUXf8WYxmwB+uVjTnmMiTdGq2wC/RIBUQlBAYu7qUMEkjxe5HFphf/9DOZWPvWvyqUL8AdNz
qA/mRd6NgT3ADn9obloMToBCBMZAWrGLZLPfyuZtc9uPYR3ffnsplfM4uMsJ0MVuDGHRsJYi5VFA
iejLcT9+Xt8icMXboZLnxelihJ0PQGFewgKOTwlUZFbftW++AkxA8CHXr66ba2YxVQiDXVDh8Xcn
GnkyoWULqn4AHjh/U8BUgnb80TqADiC4pIUiIIGVLTHcoQ13pdex3f++jLv58ymBv0rKv4vIfwnO
/28ozEAGoyjCfvefy7jfntvyjwrur9/4o4BDwYUHL7h4UMn14Qr4+lcB9z9MaIOyjAcNYpZ84CPj
/Nvznf4s4KAsu66H14SnP2FiF55W879RlglGmP56/kBQ5gSkPqPXGaYhtPS/F3CDlH6FrFabNJg5
UWgznP0rKulrcpHTpkAp9U4WDeRpWKbTilhmCrjp1E7yFYlNklXu9EPP3anQhZM1oLkh3TY4NpH6
bfyjCF6RZKVJ4AYYpjEEqXCD4MIr9xjAqbyIayavLpDndabvlklwUI1294RP33uM1Mg1sZlXQPVe
NE5vWKBNOsNMiwOH3jaWZbYjmGBRQeTu228l+mkYr62L0SkRwiZj8WoxrqJi4JTM7CWYHhE8eHJ+
3yx6N4TqqkSaFfQkEomYA4ZMVQ+CDg7QIB8iUQOmJOEXRpfMOVCJ6L/ZO68kSZIsu24IWmJE1civ
u5vT4BEZ7MckSaRxzm0XswR8Yh0j2BeOZk0X6+kZKREAgmnUT7VIV0VkRLq76dP77j0XY8XQ7/s2
G7bMARih3fkkCSLsqW7Quzrpccu0Armc2BMCN5lbB3tdKQP0CBP4BJtCt/Ux7PLR7hUDzah4xs3m
S7Oa0alTrAmyuTnauxbGz2VipV+HTG7YPL1qJrgROtvvNbrJoHLCP9BUuFQfzDH5gFXQXqy1qwMx
RKxcvelhSTrziLAVqHS2GPcyoi+lWNHW4kOG3lGu3H2L0rqNCoSvBqFoIzG2BI6PvkHoGG1yK5fe
up6sEFtBMT97jYWH6mcL+sITE4Mcc5bAmuEC47CtfZI195WOWJq9tRNpejJTIGjZ8iOfYO4zFSZB
GHtBxnYiSbr02Hi8joli5oRAcZ3oyzZPvH7bZCgMTtN8Z/e9GcbIuC9NF4uXvq4D/Tp2+gJvFSPy
nb7U+9zuG275ZNHUNozipyLnJ+v2JWpAm/rvAAP4UeLsNkMvKLVw4KIgQJir9xECJskG5IXIQmiw
5CI2/QR8CF7cdq2LfOf7COlOa1u71S58DlEUi3bp8Pv6UbvFnkyOrVhsHrXxQx55GdpDdc3YFgZj
335DAGXEruKrbswSJjeBH7Eod3AWQOxlQ44TILz4Wl5JtdDSacllQnvJtQjDQ+bi1fbFwuF6mLVQ
M2rJJtPijaFlHK+c65tcSzutFnkge3EFQvaJWgQgR0tBUTbdMz7j+yM1cYgW8dY67halW5MFs5a/
Leuri3Udv6c6+WPnnxJ/ue8UToJsHbCQQhCB7OGzTTrGYuwOU589ZS4WfKhTp9DNH5pkPDKQnaoI
ukGGLJ2BKqizAJVgI4yvvTl6m5T30ljauziLv9etd81k1e/WnHN38PSkNPvfjPV1qLGQTb6Ig9IH
RuciSB69AYuWH+s0BRfHpQyySF5WHWNebowCb6Xpje9G13o712pJviRES6b2eWb7KoynMtYBcsc6
eTnBCfxmb+uIGEOd3tNQ2hNMG9FsSrvZ2/lVYfcoQyuJaWPE/oHJkFTFmz/Lo8zKO6vDCDzy+reN
iHE07hcDD2ljCkFM8uD42tBYsFFyKuz2DqCPWGJQbPuF9BUa98YsY4nVuMQP7Exkc7hUKPxOWKte
QuG89YhnSFrEVdcou7UTPhamNWBmbmASMJosY3GMSvFWYG/dWIIsdo6zqCdXhN1p2mIFqWGtqStU
sYcmu5NquDS5+TKsFndyS16U8LH1VViHkzbkH5X91XBijGI3TjX6u788pX95Sv/ylP7lKf1/z1P6
5+8d//WMLdS6/uN7x8/Vq79ePEwYy9wZ+Jqfbx6WQWs52qUvKRLjOuH/evPwfnJ8HOKGJQGyW7aH
qPw36dj7CdOToupXwfjjSvAbNrTzk0/jEixpmysAxQf+n7l5gN35481D0fPMLpNdqYP2Zf9BsrGM
wmzZYM3boa3VXvXqWJrkecymmHZr+kUUECJq3773JDKkFO14g4zwLAVndAjT9nHsE0SO7mWduq3T
+G9F1rhXgxkfMDO2j5lvQEPy4v1auPMuXhWRE2c9iThyjqMJHXZ06yAsGzwCTroGXA7yrVjKrb8w
dNcz1DusmPdQ4Ei5gH1bMvAvccfAo6AjW6WP7inty4TsdDCV4LpjywVCJXymlREMwWK8E3ZITn32
QRexIj8l2XLEY7AQcw2Bxk7iOS97eWgdEieDx+TOhTuOL6EhyMXGbIg7u2ZRRCSr6dYyWEZSWAvc
QZQXf9/+mNNCYzz3JB2CtM4WttfjK6s2PL693uwVuMfheXb7gpnCfVljb9oui2Hti4gBUtoI4Vhm
x3054bzJ81tJrPluzccn0RI98nXWDBv01ZyE6tlwupssxp2W1ggyXfEWTuOh88Wbka6fJ0AY3M78
69UqLmMjnVuH4W2XJum8aSdsRSS2u3uzyNjyIQbJpnkkOAO021DyaZDqwBr3ie9agXXt8IC7+c5k
pa8TtFvlVvISO5VLctXd87uGGEzT7lmE4ZelQvuAy9Pckq76liKbKb9zGM3UcoS+cAnN7LPlpfdJ
lYNWWaryDOPZrzx7g112AQaWrmhOPcJVCeB5RSaHx6cOtQfe24xzFoUZNxPiD86Mx3YxzXRH0Nq9
UP/yJYlgaDhOmAWVTwaeJaoNINDIz1Xl1Szm6uEe0+DVbMJDgkYObZP/MmzswCCXG4JuulNfzFli
uC2XPVnzDEks563kugc4Byy2uToWUPm3Ih0hLKYm295huc+c8Nx4BQYkc4WYI5PXOc8eozgh8ljz
/zQJLswkGq/dsAyPpogAcpndsMOgvu+BBV2RU7isdodIC2JFWVN3aNb0tWmNEuldeJvRao6lMWN5
qczbfG1ZDl+6unx1R1/7KLhPE3qJhEdmJwwtvU/dsO99I78eBcMyPOJIvbXi+oL0eD2VCuHXqr+V
zcs09CY0d64aqBrRdkkYzwnttQE4mbRwJpK8R3I8J8PHX2y73MDy+LNZGE8uvmU1Feh0AhHckLhp
2vypquWXBuD7htH/2KsmvHcJT4NjBQPhxqs4D/JuHLJ4PwqSRM0amTeG2ybHJRRf1jzMiBpHpC6c
8gCXiuRP63JlWdk6kWZ/WsWi7cPJgyBWcF4dABXNGJ2wCPsboDOPi5uwJQmjZdfkQDwUs7ibcTUc
CiIe3anmMnstKvfBdMDClcn6qYlTBxPxIR/XHCoRSE8ja8+ex+Wm6bNi36jyLUzLY9yQEG9qlwSc
8AJjOFlTq7YDmbaN1Rn7lGvYCXJpBUiR5a8zgbZzwTCovIRhZHbGY4mhw7tfuVk9EQTHIhUDsJPP
lV7pdnlfB5El+n0ncNhFE0ujrvkqO1CUReI+mSzj9+y9wuk6hXXV8/TZLg3awNIlu0J6j1mreegx
Rts1u7HK+QHHHI5+slv4v24j0CqiyA7s2Ahixeop9GvvZogRN6p0eOGq9FfW/v9k1j4K1b07G6Ty
U85PL7suXYdMnUcu35p4KaP1uawssXWRAzdlZJ8McHVVf23MMIRim3AMKWgMYiw9FMkqPg3RdqAQ
gp0YD6kqtI4J4OPdMnbq2sHIHxpVwtJx4IqvWv+cG2+13X0pQsBjaVd+rSL/nVDXFaveq4TwgC2K
nVkIPm/RdLKadgicJX1Ae62CJlMxOE2C05WQ/TGyohsPP8+V0cjz2ra7JsYXIwu8jCPp4OKjIRbN
JmLFEGSXEYDZciCoLoPZBzTmz8s+Wrz8GgzBp2xNA0ukYr8A9T+FgqwsPkUrffeEa9zUncKeEu1A
MoCI6sgrDAXIryRCHJOdG1iROW4cCUczBwYjuvCmlO6Z04XklahxsrrWpaw6YDpefgUrut3bDeQ4
DI/iWE72Ix2Ij44z5Wex4GmzQPYSOEJky41TkoCvIsVb4Pr7NPegkWekJitFURKlQcgWAu5xMf03
3CEh3LT4ErWeujNdfLzZYjpk9f2D10+sxuNPxGW7UxwmTAcejvOpMrfNYnu7GaNcYHvD2fZh+8wu
5JhaAfighI4IQuhqHUu8gvUzjyZ6TwaOI1trj6278Srd9LlpXD0OmKeiAfE8IVw4ZZwe5pBMFqLT
fOxlcjHqpHqg1Rh20jocXZEh8bCxIlE08udiaueZKVsSh0W/nVW2oIQ4Rx6rJQBfeG+VXb5a4Sh3
cypKmISGBf4PeuDyOSlb5zo3U2B7dgxPOFw+gMy09dQeQo+zMzUM4PveWzow6yz151X6L2UzCUJr
JLpYUN1G0YRfvthVtXkHuvkx7F3+1ms4CxmugFuXXTVBenGoiJY1YfPR2ScxGNmdEyn7uAxowdki
zeuFfPdGCHld9jnB4hYWihp4Gw2tS/63Y6eWoWKa45QFZeka145q/I1Vw5RtW3FpXVdszcFLmROs
ZlMT7QB3Opf3re1cShh+W4ascLf2imgxHlevyZ87H/cTjvN3q4pfomXIj8uiqzyML27GKVHaNY9a
n3d9JfslgHL0akJPYK1oWFc9/s7cq5yT1BkrB9nMwiDZFjXscbkcV2bk6zqcq1PpmGqXi/Ipz2Gm
NSzRuwLWcw4Pb5utoC3aomOBhEYKDQgt1CuvQPG495UfzgGY2zlQeK8P8VA9JxGBSEPVd5PmsFcC
U1Ue57eOIIpIbFqTlZPsYRZ5t+8MBEdyjInVubdNI+NzvK53QN3FruaJsotVLMl7tGI7gBkGWqlE
AI2YqF9l3A90yOzqgiA47QMxqKc6veUp5ZdYKsequrHbebxvnO6UTyfHLTrsA/6bZ3bJFuRifpnx
O2H1DmO8JqPYSgurhWQsUzNb9qifONN3csna3X/7dZuc6Q2Yp3dhk96KARIDZKckhSWszBxWZwkr
tIpVmqN3anHvsFHWWzbWbZneu/FMzUnUmQfFSo54zVdvJSIucDlvFrYeZzHk6tFsV/gxYSt3jUpZ
LQJf3Y5QgDdr1Nw0s0z3UvsPYowIC34Ek89fEaXfxtK7FhgWCG+yDsTCsGJloJHBHZPnpp9uFhbK
YVzbQZOTE/ULDUYu4VHW2hkRaqtLEl9aI/4sy+KQ+Fip5c7UDS4YKzztsCBfOh9tTBeLdl/E8n3o
caCR/OHzoh0aSns1ppGl54B9I8PG0Wk/Rxf6RwDDEkBJ+SnE8uFg/XCxgHTGeT2RiP8MPIo8lfaJ
1OWTBj4nEBRbLCQAUG6pocGAqR0mZLPuBywn5ADeY/vbWpO3yZcWNiHmFF4UErfaryIA0mzyKlt3
C2aWji9YtMFau1zk6MHmjT8r5xNvELFttB+mxxizYF3csQqnsdbc2VhnWuJnxyRhT+1bpOOx1+Tx
cBKj9tsIxlFjsnuahPj1jF3f5rs0yu4ql7DQ4MVfMEdtbcg/XNsggy3ARdgq5fxj9M4Ga2+Tbxvq
PXjNQtxiMZ511b7Sm/KUlbnSu/OQJbrpO1d9bOCi0ft1g4RlK52vi168k8artm2SsEHTa3lTL+jd
7sH3k29UGnRbjw2+l9Wfx149ZVBslF7x53rZj7wp+TXVITT79Rw5xr1kj68NAjNOgUZbBgy8AwYe
ggxkwdFu0f9z9uo/yizCYfgAdXg2nfBVjQsNGKAgcm1OkNqmkGu/wg8usLYwCPwdDaTmfgDlB0TP
MgyqI0YVzCtMqVWIZT/Do90O84Xkyr3UVokYz0SCIs8NCVR915KszMGMQZjxy8Pkf8Az8bT1Io/H
OBAJcVBty7CyPjoayRLUODZseyyCtC0fp8IGFzkM1yb52wyqyMXxW+c8wbnGq+3Lk7QXlgKmbR5K
8ylGM/jn9iiyPGbhiyr0jzWm/Uf6r/+j/W3k6pcv+iU4xZbaowZA4gtypETF+cWfiLSDOdCQ0vVR
jfg3fxOZXArIJPg4j39v/lCSfvEn6uJ7vojAlc8g8if9icr6O5EJ8cu1PdPU3jcJsO336+1slrUB
iBgLbJ76x9yJn92pMs4EFaeggDF1cAtLbmc2ISIE9Wqb/rNT0hTiNYm7m3Jij1l4RFQCmqYTpnni
nlPKMpRBLRgCFI+DPs7I8nsP5LyrjdMp+5DFELUAE6/4z9pTWcafe8g626iK34toXW5E5xLUxXtm
iQZwhOXlrzl2L1zVwlAzmkH4lnr5ZyP9auYOke8VjEnjcaltq+neA1ie+fkrsdiHZKVlhqCVgFxi
4/yK2iHbeet6thNWvr28Mhk9T9kMAj7P33OeUgye0QGQHx8Ij7Gnq9RtnEfASM0e1ob00wDowXWY
QzMQjZ8Q0OX5aJID3kCA6kkB0LfldJrBJDgK2prgi4FQEbbeCc7RG6Gad8F0BrqyBdAFeX35WPX4
VuhBLtUjXcJs55iXXI965M7Ki63HPyLzr40eCKUeDQtmxEUPiyXFSHp41ExLPUySiRnPJvOlnY1w
ksOR9CiHpcEUwrM1u4hhxQ5VMKrCkUlRimh3KZleDT3GJo1/B33vuXFmwIApy+h53lhMvp0egVtm
4V4PxcUsqJCxofBhNGPhp4dnyRRNG0oXJDmyD9IInWA63KmHbluP3ytzuM883jOX53pAt/SoHuuh
nQPiovQYD4bwDT9ieIwqRvyiJJsApIE+lT7FFxZnn0wiMyk3A1dfEQR3BZs7Q7RyeXD1NYKClseK
ewUnijhKfdVo9KUj8vOrSl9DfO4jjb6YtPqKUnFXifoQMC6XF5dbTDFKPEi8IYKUG86orzqTvvRk
jViPVG+d1srrT+bsgDYC8BNYXkttyzLeh9J+91bC+zKP65M9MOz50XK/NOSJ+pa3Oshb6pG8xaH8
zfo2xvF9DckWu4F8oHVFQUWZnzDchUDd1nVbzfI89LokBvOYDizc0GIBAAz7SesaZJY9dT+EyEOF
nW/nibHGMb4nLYxc1yi/hnA0Kg6gvXTGIPXH+yyhKAbS+veVziN0t5RWiiSkkyeDYcQyf6ib3Tj6
tymo2vNi821q6zzlq30YA4qzKjfFh+HgqwJyBOw1Lvb8Ii+WNM4uQnIHSFHJizC8ngMbVGw6dIxv
XGqg+d0ulfME3xIoBTeR0wxZ0tZBHoRUG/FuwX8qKgAqhP17VrWoWl3QKlpqItuGyXPv2EPIvTw7
ot1sRWRaN6Ky3tHs2dkP2dFbpX1WxnKTE8/MAODrn/7I29PYgijj9RbjdFD2xAXH56OsL+E2uJg+
iY5lfdODgwT8gMEEORyiEKzRuLFOyex/RALrtCc/FkWIZFYLaU6sbDunsD96oweO7eW0ucxai/U7
n5fPC8KO20i0OkEFQ3YrCOOMDp07MhsigLo5gAYwUT1oW7gKLng1ScWI9J8WoBqYc/12Z5pv/aDQ
qPu53SXNtQWyd9diF90IlwuKT5QLfjTapUJKtfBkEPZaKv+m821Mv6OJMEkerCQY5uqEGEBiCm3y
t1lnxwadIvN0nszWyTJHZ8y4l77PqjEu49g0JNvzm1Un0ngU3uVE1GKialZScTWv7rIfGTadZkt1
rs3qZjeQ5UpolMxbo9NvJTE4X4llR5XTvCWgApRTLyUqYnOrzs9ZBOn6gik/pDNuXtDrRAsBC2yr
ccwJ4OUE8bKCRI8p2se1/VgI6oU6sedWdM610NM3hVEHWEOw11bF11gn/eqEzF9N+K/WKcCOZ99z
RTAwnx6j0Un3tk7H08qzbYkQekQJ/SbZjVHkky3hjT9V5R1mD15WDi6el44P5M/ZVSqh4lLnFJnX
ybj2Q/4Yr/lThIWNaPpwv2ZJeRh5ZgGBhKvaLifoaJuoWa1r0q0fYspfphrJHWgyIGMne+0cMKYL
L/2SZ9gO5xc1KQDeHehKm2Mzq2EyJTCpAQ4kowYv3xJXXTbp0gz7dmmva5t7gOqbvVSv0QzwwTOb
pySWx0jMzy0XWN8S8mIqIni8ai9me1yiqb0Y9AiCEIWHpZKnJIkPkARJpKZsFIwvjrCNgH6ZKDCm
rwYJwvMS1s/wxox9hZgtAEGqGG5ExIwOlH5aMXz+/GYcls/2MF9TxXhWOZueNOchQf/AClHDJ707
DcMN7KogH8YbX4iTqkpoSukyBg4tDFlF5VPeAT6V9cdaEPsXoNW2kZOoc+MsD/1AfKu11cHLefpL
YIabpqAxqeZHH1tQ1IUiCkbXxIUeD54xHt4Qxwca4JmcvpCA2sPaUjoX6lI9o88+GaER7YxBBc0M
ialrMnNjmEZ3t8ysbAgmgTyoDp6IYY9Xz+Wck24sQ2Pb2J+Man2ovaLBuoWxBDsWZv5kuaiJfFLe
pVbAK2J37fUYoRf+U+9imXgN3/4PGQOXqvjX/95WhQi6tf9oo6r4w8j88zf4dWSWJokeH2zAj1bl
X0Zm9ycdpNF7XJawJrvZ347MeliWHhtTG0/hb1kDOExtS+9lDWmSMvH/lCNUkgD6gyNUKlAD+EEV
fn8PZ+jvR2ZH8BAZuGbCo/HOEbmSMwuxp0xnbDv9wA4nIwdNeV2tFr0WnApYy99r/ZBvltbeZVH0
SeoDoNBHwcCDweNs4CECmRVYryaFLfjrhhvSfgTNyAExPzrv3JUD+8dx468IAvoIGvRhtAj1MbNl
3OWW5XFa6SOLs0uE6V3MWZZ0i3WSpPZrfcw5vf0S2xM4svVGEcyNcUgyo/jnWh+RvskiGPPXodXH
Z64P0lkfqSlnqyLv7avpxtWHbs/pa+pjOOQ8JrLNwcytXCzZUekjO75H4pqo9+Uot/ShXmj6+DS2
xHi430+2wnnFAGTpYWBiKuga1zs5Gkw2MzFwUbmNMj7eth4maqaKyGS8yJgzytzszsBk4d11wsO/
WrEc0oMJO2odnidUn27W/TQ5LJPAIS8LHW9UHp/bXlC2BKu9h0oOBhuZucJorsehkg//7PjfachF
PGZiknR6VFMcE88eLx4zVVPwbcBOfF+YtkqmLqK4PJiYwxo9kHWxe+XpEQ1v4U2nhzarZbdUMseV
NudP3tNIgi/wicA71V61w+KrkjQHpfeOkN9KPRhysHFpShiJZj02esyPlh4kbT1Sunq4LBrnfVrn
+2Kd5DaUkxsYehRd9FDquO0pQ/88Tpjx2OXHMPDd+24oTCzE7wQWC743w5uDyO9hVzbWLAgX61M0
FMU1EJd9X/fqMFHCFOplQaLXBpNeINR6lWCbH+VoUAFY4MtviNJDtVnZPbh6CQEw6qbUawlbLyhq
vaoA0lEFiZk/2HqNofQ+Qy82Rr3iSOWR1DJx4+KKrOV7xiYkbHDkN+xGmEhKy/DPhcXEZeUT20g1
nxiz1HWsVysMEfaRzwtkGrZukUG5hV7EhOgdlV7NgMfzdv2EcmFSEwizqPKHsxs3dyvVtcmX2V3f
3JXxpy7OcWKck6a6Tr1yv3D1g3B7RZXf1Rq+FU77ljr2vqgG3kIkTQiLMtORrOYcL2BOmqI6iMQ7
O2zB3R5nZ+Qf20ZSmlUFEpqnsLOPsXD2XTtnABTn70vVXijdQSPvrw4TqDrA+oiXAtyEh1IWLku3
c4EUc9T9b2I9TxGXXXh+d4BY72Xo3ygx4t40URVxZ3xpcgwGadIfC9tD87GoE/gH/GeHSx2doeJ1
7pqP2s8CBi93Z5EI1OTn/19h0GrKnF1j14/Z7FRHDp2TUb9Z8nshV/u8Vkm96xIzoUl7uOtTVsyd
2eDGXQpWS9ipT4RVd9MYPqua5bXnTlS5ZuEtI2kXgVpDZs14Q9FNcudyKTUi4pr5u4J3vDd91FoY
1694c69LPSGVjvUc0ch7pxoSLkb6gELQ99SVJVljBbOY78Da4Z4d1q2VlG9lhRq/5lUVgD5Og1x4
eCuaDtbTzF5Pfe8y42BVw7EdSSFANr0LKbloIV1mBrZa862mf2NP1Mg4djWcQNGdnBcPTkbR2+2e
pBUMkBXAajHRSqvRDoyvXCc17iGhWXPnRQSC0hoopZEBbV9MzZrgsqyBEZl7H1U8tVXKHFvx8Qhh
S/QaMoELxeE5CP64kX16WDWMwoRKEftIuLWroM4ArJhMbVGBYTElaR8Y8trQcAtbYy7+2YczRRzm
P9IwD8v//JdWXFcda8jHqm6r8g/D2c/f4Je4jk89vGSWUiaKpiYx/Zue6fxEPoygtUY+WZg6kBL/
pmdimjN9W3om+ie9Byidf0vrMJv5LMJwrNtEPPm3f8YzZ/9dDtNCM/VZ5DkmgyBZzN+PZiN1vrM7
Ti0lL4IuAR53FaRYXxwnmlwwbBFJgKStWJKpzWiGDFQr5zR3E9pwwvEesCxemkG/2/YJ/ICskvtx
Lfb4a/Z0Ypykw+dhto+JAzlkaKGBchcAG1eFx9+8AP9OoJTR9O+HTBh7CMBkNflf8w9D5hApi/UR
lS9oi3ojaD/16Ju13z7DcxL9iJAvJqS2fmGRBpaD5eXN6B9BdF3qVZaBKwOjoy+5m+uH0vKcI1gh
YrOkiTABaR7t+gpA9FuvQwYoDKxTeiDM/syCjiQCC4ed4PkORpDVi/F1IrFQ1SmXSfMWNeBrSaKh
K9WpJuFgKaietjoZDXwcUMhPPnGpg92wfwg3yluti2FpoAMEi10TGvfsMf3TAiVbhFQCWJb82rVI
U0NtDDuSvuSaMfNnk3mwvJQV35LxR2f0j/n4Ds0W7LJGfJSwPkQK9MPR+I8aDkiqgSCzRoMAc1b0
B+omICx5rNDtQ5jZeHc0VKTXeBHVmV8EPTApECwufIdmxrgYN9klyaYiiIl3bsYrE6TV0fbUceAn
+JFpn4rT1A6flR0oSCc1xBMG0YXy7/nbCgvF1VAUJgRmbYZ2NMDomt/psdAIlYE0F5oMSYMWvMqs
QSu2Rq4gvve0glJ5AYyF+3SK1G5fSgwkl1gjWygZPOQa4rJqnEuuwS54lU4mRpWYK0IG+aWDANOM
6kNBhPESB9UZvTRdKjQiqDGWxsfgSoTBGiZvPQkpk64NTBg+gKzpFe7kV4dlUghdlnQ+NqhJXYj3
nsLK+TA1toZOAJIl4XWlgTYNZBsfwk0XLQB0m3ul0TcxDJxppGnW9JF7cdPe8c7druFwVTneY6cB
Oiq/zuDp1I5mndiXme6YGd7OMK7LxmW8ZnoExgPqa8ug+brM042RUlfa08JGGA3GP33hgBtdjoeK
Rm4oPyw1HgaN/anh/zgFrhZryj51ZmqeUWe/SzO/n/T1olm+1hoi1EETUium0VQDhsKQBhO9isD2
ySnG+Ltd9bHWQz7Y1+k7qPPdpA8+Wp7SvLyjFMi5GYzxaPTmIYEqY3NgrvrkLPQZKvRpauhzNR0I
wpoctSj7rDc4fCcO4aaaOI09KBBq2CKTPjgc11Ts8Z7J1DMA+2KTSZrrzfa11tuG3oyTvbW+FxNm
v5FG4mjJ7jJAWPWx1zOCT/pfzwwU8r7iQNA9AtELtHNA97F5qqc62dBkjG4bsZdu9Rii5xEMSfWO
2do+W2xhDfuN7OSJZvrqyP3h0YwbZ0cu6q+ai/9LNRe1tQK5qoOZENVGcofuO+s9XcJbiqAem/Jr
P2ZXjZU+/9V78V+r9wI7PU95DBZLdai69DoZtqOan2nCwBuC2zzBFOIhrKZ9Cau1pZED0xs1iNWC
3usLSrfNoJVgr2s6oJZzB+Kse3WL5jgRgtOHsolPl/VUECYVHQ8pWyrS+h6aEV8YcynwHHKbVFei
sO3JvF50IjacaVpKvmHAOoST3IiJ41O8udFVOHe7vLkk/ZNEC5nIJuOlZ8vobI0UL00LWT+z9rQf
BeP6TczfRyrLWlTXMYQpdia6uekrfB3zdh2BTebhsUXKdYi1xqzJDLyBaXHUYxTKLzdojsaKtpd+
uS7W6KEN++M4PnPTDjKcxjGlCHa1U8ODPXzHv9QXZTBiRFoa/3Wo6HhZ8p27fC27IuBhTea3PJgD
VZ8UKOqfSo96XYyHJ1oJZVOlHEO2OFi0sZqle+7okbcd673NjWMjSGn/pmtkAEWV4N0YDGrLZXOy
KL+xCIwWJAzaWxmFL77h0LFRBxC1L0Mdngr+HiW6PQafwzwXwcilvkRY6SgNSbvvkVWyt6I/XVHx
gLXEwFBkcw6XtgcTskDJuGr4W15dySN63ZVRxoXQgGVJ7lpSLOnVQZfi8FjDe8DZ+IgYCxqDYara
uhEuQuzgJnZT+lgtqlwjXX8aPrHk3y/D5Gz/Kkv5qyzlPy9LUTrdat2sOusaE3qNdfo11DlYAMzM
qaakMomM7DLbLzah2Tq7y4nQZq5zhaBabwqJptth7c+I25o6dzvM8PUhK70vTnns3OWptdPXemQ/
SXc6mZKyzW5DSphVyJjrE+31ifgS/yfrS9Y4hpi6yYgBGzoP3A8JnsVBzqxZSDCvlWPumFRYihMl
VjpTPGaHWmeMZ4O0MWX3sNZgOhFDDjvsplVa380hDcPVeygRs4W71BsFmjXXWebWu7RLvc90C0iv
085KyKeRPxMTX/nm6kR0TzT6n1o4+Le0HBuWf+x+ev+cf/6tVvDr1/wiFkDd1GsZw1M6UfdbsQBU
NLYoLqS0udi/Nz+RUoEVIC1l+X9M2JHgw/qkA3h6AWT9GbVAaivX79keku2N7dgeYT4bt53e9PwG
zmbUUTxw36qIfXGPsyz3E0bkQzJF54pOmaBYZivwe/+1ty6FXbLBrau3YvYokuGo7k2gCDaojxkY
lawkubGuAMmTOLsuxCIjfXmeygw0aMkbMmUqmD37o3S8T20xDLjyBrGbsVxGnXlXzuWtP7Cyrcb3
rknPCbW4tAwc8856ZPgnieTSPVfOVQTzwtdvYNSuvmrPca6uEO/eycONOHNcVPCQJoQh9pKDO8Pj
yvqHbqquo3KiCNbJ9p64y1pM7HGIojda1dZYXez1Nb9uE7KSnwzrtlhvE42+yTwMz2x18uOgnAe/
6uuNJ0t4ahG8+TAT6JA0/VredFeUaI5Gm1gnpdZ6F7vdaa6jx9BZxyvZ2OaldG/LquFSvRrxAZvm
K3s/6tIqVPpE57Jy6FNxNsY7LLXuZgb2t6c4IFANUoYs3AexAm8sWuIz8/zZpm/+OOHeHZb1WtVE
A4fxNY5pm5sphNpYIT3aLEyg621xeLY3PTbXTR9FB4J+T56ui4piJ6a6Wb73VOD05Ct3a0ytXkZR
PCEev5QfI7A1UC3zO+G9x7Ur1p0w/Y9+SF9IYymijkTAUoVQ0JV0rWJVo/WPyyaQYkhqA9B8AI+r
Rj0OGvo4a/zjYAGCBJIwA3yINWyNXqNFAyPbBtxDbTNyrYBDUo2VtOFLLj9SSR7FgrNFl4ebnWcN
oxyhUg7QKbkYV1ulgZUj5MoSgmWpUZaNhlpmSbWnocjcGBp4adl31Jph99IoTAETEx82yN3JuEqi
+q2Al7fxOu9caJBmpXxY3qA1ASR8WKA2NXKT67vQCM5EwzgnGb3k7fhCNQWVSrG7o5KhvOogeFaQ
PK2IyycyBN54jfl04H0acD9By0dwn9i420tXAOQukZVcnD7xdGdqcOg83BEkKHaOhCax5JCuY41B
yWC9WSG93hqQEo/m3oiEw/wEPCWCdGtBU6k1VoWaDXrCJj6DEFccjV6RGswpMPKtGsuCo8LZuJBa
Ro1sqabUuvYZpee+/khU/1gB9KYEjDSPoKBpH9YG20KXLmw22kaIlOgtAYlCyg7pNrE2NuyY9QdE
BppMhAOA/BfToTHkoGZgzhTLwZq120SP3g2aC0YSTahJlnTmg0+H8eDDKtyMjfW/2DuT5ciRLMv+
S+8RglEBLHpjBthsnJ2DbyCkkwQU8zx9fR31royKqqwqkRTpTVfnJiUjM+gkzc0U+u6799zuXAXV
WNOHKIo7ufbxEa40900kvQEMzgIOx1NcHHoS8MAoVk5ZJ9znm1yEY4VuNzXHDLBOrEHYiZR/17bo
wtK76ViuEZW/oINoF4HNYypKz6QBEi9d56u2WThV9Hc8NHWrFE9Ch7XFfmGK+3mDl5/hY0A1Sqf2
p0Fp0UOum7C7EnjB1EKlSfySKIrQonhCFkTVTY3nkgDkc2ON8GmBD9lAiEzJX2RXYalZJ7glrW02
22GYd0LT5N4r24+pi3RSGJTDF137YSjWkcZfp1D0Iw8MkpmPDkEkjPcSH2etWEm+81KCTjJozjXV
diqBldiklJJGojyzGfk1JQk2Fhk9M0ifx467fgOayWv1p6Ul6xSPFA/b7XJj47/ZSJD1l3a1Lrb7
z4qmf1Y0uf83KpoqWXzH0kGWmxs6I6AHBzQpRvgip3tLtAM81yEcZPIia8E9AlvT/+ibpo8px3W4
Gv7XF83Ne/teLv/urvnnV/1pGvptDcIz5DrcHxWy4V/3Uu4fgqiIjmsIV7L5766arKy4gvo+2yqP
HZTJluVviynnD4XzNHTLM3XWM673j1w12Yv93VUTGLGrE843BTsy9z/AHOIUmd4uQbWR0QLXWFtE
SnLn1Rbmtagpfpjs6Jgz5w8eMpHZU00/N9Uul8NZA3xGMlyLQdJnGPMzyJyCovNxcOKg8bw7vYra
XaYP3hZkQElmZo7pf3cJ2jgk63PuA5tVpGRdYy5pnd6EXoVLxmaPCza7p1K1J1zX8C8YWvJs2FkR
dDRMBCb1rcj6LH16qBMURPRhmrsph2mDd74gAs1upznG64z/wjEYtRLE5gXTpbXQyOuwrfGyCP8G
RqBBe+YQP5X0uWrYbEPqj3/KThsPkcUFeZwkFROGOQd+5CRBmS0ssFX93vwjshWNK47D0fJ/gMba
pmYZGlnEBoPzH3oZwa28xpLbuvsRx9J2MrLvQkvRW+bmHEmiYBE/K9PqelP49UPTjIcSJ9WYNB+t
m/ch4ZdiCwHNpUG62/E8TAMcv5RU2SDTPQqAo7bb9Surh9lorjTUoer70mYjV3+PxMaAuwVWpz90
prgWnpWFtui5gpbmmyvGF7K6Pu4RikdbXr7StH40IM90mBqsRjYl1nekwuVuZQzB1ciSrV3II6fc
z+N8CJvKBoiFUYBehk0jiYfx70fEMHbU3bzATX+zeDOkygTZp0j6GAv2fVJp58rDzdUs8ZcoDXNn
LxEehHSggC11DS7ueLZNailY/1dAshZCcXApZEZcU47ZiyvNZOMuPZZQGBYxNWSbwmBG1rsZMXJw
eb/Fr6AreDjjbfeWBMmwxB8unZfal9Tj6u1RRuYbiOOvuRHnRCNKR1hqU+crod2lfC6K5sTS6Sl5
6X1anC0uaEHPNWKm/rAdqQbwbIphZBeYvgFEd/3y8lYPPEt7myThiAYrJs0KhJABdtDfTGBrmnay
vdgJhckZnwoBS2OzpCVVeDbvrAXdQKbefaZ1T1rtQ3pIudTm4y+NZmj0xiwcNf4HVjegEJr2Y47Y
e7n36zwMvHHGW9Ot+bUiDNkJS5xwwCwVFkQ8d7Uh5HY0aPMsDVnvqNO9sVafnvOG+pMETAGtuXjb
xJYBONn5narlWXOasbvkEltECMrcfMSLe2wKVl9czx+KliaU1C2egOHuIhWfaEGGxFl8cGO6ewZP
HGPiEUEOncLVPI3uXP7JdAl6wEU+Cb27tpM5h6NL66I9mOY2eoprnjAQpT1avxc9YEsLyW8oyw++
7CZrHDoZ7VOOrTl0JadG41JFnZlmx8yKEOTGOOZ0E/mE9RHutfldVpVxbIRtgoVI8cc2/mX2vPk2
j860PKChDHQ5jjSHFXpFzsdY4KaS6oa0r99SZXC01l5eTW++EJpq9nbXg4RzqDPgYnmoqv5Vr/CH
UXZpL8t3HnNAuf5yEl0xbzPqhhhgLAZghcJ1GYI9Wm4CbqswZ4A57mIN4XiyvKuRxvVuFVhMqADn
no8+hT8QKrao96nkBTFX6jecvKu3l2O0xNkrkNczpT/TubPi23gu98vSXBPHcFjqyU3V2A9VwfcS
WgLdcmkfPNc7FLZ4Mu283dbUSqZj9kM6Oc06FY5wYwDEmNQLIPaFvhVdm8Lfd2B3Nr4zBQpp/ak8
13lEyVw276mZPs4L691R3NmUZixQT8MY1QF2yrIEk8efYfbtnV77F9bpE+v4heLIWIKc5sw0F+tn
v7awHNewXUaAnQ3kTh+DoByWa1x7XTg5D4vvm/hLOxCEnUpQ9tW9uergO9Q8tRBW2MSM98SAVXnP
T9tbcEf4poeZn4LwqQDkMqCuw/pR1IPqPC34pQ02lszplQt6tCWOQFs7ekco5DJjRK/dUOCP9szy
LnPz8bCU5TnJrXNf3ns6fTH0I5O8T79no4W95zBMO+O0m73uBmAi3F4XO+PIYnNd7z0QPidquR4r
X/BgSj7SuUv2KY3We7ApJ/JUtfrUD3dTPTmBNEiy9H35JhUOWteqIDV0fES0q89VQ9eoTiHzPN4J
E2+srg3YHEZ72q98k+2AgDLoxK4pnaJ0GHUQC4axLG3YmwDRTfe1Mm159TKeFY3/mehVFjZ67j4s
7pxjQPd+JV12yClLDSK0h2NGEJv0EXtajuONv8h76rmHPaO2zn4kehuo6Rwiv7g27j1DvdiNqf/Z
msthHtkTaQzzB/p6f9VGe6Sr+cMmwLPR17PI+YzWxkxEpJIXo8i/uU34GzpBT3pBLRU1rt8yHU5E
PRiBqvFGt1VTaeryUvDcIPp5zUVZMFLzCsTJx9guuNr/WX/4z/rD/8fqD7mL/9ejxeP6/lHlvzqN
/9KrlIK2+Wq/4v9E1uaP+T+zhmn+gfL5+zbvCM9DRP7brGEafxDhhMqCqo1KDarprx44BG0bShn4
fccH6fZvswZxX99gCCHSa3o8UcQ/MmuAtPuPswbxBL6P7zDuqB+G7/RXWbuxjcgYBmziRdE+aloB
zNk/LQATtg3GocApAGi1aX7bcWahofAfU06tW8bJW3vTZ6TZdSiK6BrpnHAT3XnF0LjHKNXyoGpZ
6Ta0YAn8+0XJLaSZI6rZ+8uiSnGlY25H4uRhZsp5a3FXB+d7j2fnccwlpNqKJja3Bw1jz3dJU/zI
Jt8gzD4dPQrEvVq/zKtvw/5Hghqz7pAX40X6NQap+JzazhWV56lzS7Q5+dPk+2xI4UcuQdSk0HZF
HR2KTKRBN/QWfncJR0SIjfNJZzfanyg+u6W2MdyujyDFWdO6u5QwfiumX8wRSZhn1dPqITxTz/fR
Tu7H7AHRNTN8SCTYsp7+r1jQwSQYYmafi9IQxZzypurLS89O0+EAN5KD72H1hqebkuYUhCL0qtsm
K4L/AtiXYKR5WB2k/FU2+JhYSNWOGHepGdNkbuY7q4X0YC48c9uCKhL4WF49uDu7q/SwQ8+e6/Gu
j9ubtq2dbSpx7E8AsKmI82EjpyzSPDJejk6Jo2PfUy9MDXEHKW4q9uWomg6TOseVtAIJK2ERm2kP
zTn+OWBRC8uJZhRnSoOkQyBzl/ENit9H/EIWE1Bgk8gAPturPSAqdmK6N1oaMt3WD3xKmo+zyR2p
nOhExuiJW23Wz7HBuDmy+tv0mTPwDXlHQO7gxmEDO0geZE443GLSQ8hfTbFt09fUiK66jJ9taz54
crjtlvGQj2cLB1+Sge6q8IfVp4lasSgHK5JLitP5+2bX39rgfmht0qMHa7n1qXix8sCm4q6bkWWt
UOR4qmfncD3amRfjm4ZXt0bHjmRLo42QyMf7Ccx6Jx7Neb02iXeNneFbUAwm44c8S3l+27QaCEMe
1ynZtdXJ05mPRVUfay8bAyG4eMf+U5FSFzwnQWd1LoMfiOK5+ojMdEuTsU5CQRU+lGxWUjgbnuZ/
EGWz9kZ0TM35lmXRnWlu+FSGOjqpjqLfrP3Zh0PVNwXXcfDTA0MSYd5zlYpvfwYdtBZE24bz7BX3
Jc3uWp2fxkldOQhep36w+v0d+jw8j4fa1V6bwbpld/CF1frGcctz7Hp3ImKUb7PiWazxVU5X3xrp
U4lQpQns6dp9U5+t0afL3r3EXbps6pr0NJiKW0fZRvsm+mX762FeGxwrLYii+MjEA3597naxvbH1
4TwWxUOjN2eHDjflaHwvKvfFsJP7ajEYdCSlrdOhtkEi2pVq4vNwdIggd5nbk5VSjDI+52ACsxbw
0d6FVkDuyNsXFg7cCTwdoW0PJOWgIg+0lSQa97wiLrRNqzO/U+26owtGwE3SgxI1GF0dA2map2di
i+mhmrOH4iq8mmWMu1zs6cGijB06AaUbVX/yhfsjjQ0LGaGCk59z2lQSY2tW8zZqC+1Dl9on3W+s
OupqpeyrpJv0c+isS1zNl2TCgjNaI9T64jKpRLpOttwz47faNk+ssX6CZ6QJwN1aNf1PS77sktzd
mU3/5Y7ecc3L89jbu5Tv2iTRx+gX36vu3/UumBpd40d2moWcJMT/hxKGD39y9KhV/bnuoTaamvEs
sjPXbBZjhncVncZr1c9DEIloX9Q+Y6+8zzP3V7G0NwYhpcKgN1l4DCGV/UZz69EZ/CMb+0IU0EEH
hl5GBFezQqvs9yy87gxP8cbVbJ9oQdq9xE5Mobk+HTSvpghkTA+abV0z7WvNX73kIbNYWpjuC1k9
1i2MZFSc1Btas7ztKDHqlLr3aNYIPaN1n/hOdCX4G6be8DwL+u7FXTHWlzgZZShFnp2gmc1rwelL
QnWlpAB6Jp3UKAVTWhZBgZ0hMegjsshE6Eu99yzWTX55b2baM4XfzrhvlvrOK+KIDYVlHnrcu9LW
v/0BO2bbOC9t7rth0SCQVUwErCPx2uBdBlD4Ogw26lYHOEotnzDSlmHMXguoThRvnLKGiIHBNF6x
LbsFNp10sbcZBxsZ2YxGL96/sDQ63muwPgL2hSNw/9U5rrNxNOWA2ta6W29VjwIizlrN1FBrubvN
5YtoMDV0I0ujbnqoi2G3trEZtLHmXJI0rw8gAl4Rm6tN4nF4tywp53xrJRoHEfC0XG/mHfvrNVXF
JwZ0Dc2MXu2WEY69dmjn0XNvGHcYpWmdHYk19xA+Ez80OKoyoiqwkahrtUq21f7wi76FTZnrZTDV
dbaHkUfUracwMOdD3Fv9QxKP49kXmInpY07V4T7Mybib9aPv8+YaDcve+2nbbSMXhbHlcx+6g3by
/HdDs+SlTQiBY+EtM2u8ZbfImOYpIRKmP0u8sO79/FQnLul8sww6v9RPs+7yZCmjrU9ZMI60/KmO
kgT1BQiZS5NZn/VQRpndwaAGegPkNrZKoA8j+b6o94Ds8aFefP3aNHGODybzwiVj4EQE9QS6SdEd
qrz4iFoceKZWUgKLzTegT2nVqi8iBmD8F+tqrOA9q5RwV/FcdvonLRcnXBLxjT2dKBqJg7aN1rDX
4esiJhS0x1NdnyUzLwMza2G2JXk236cSOqwXazo5Lc+KijqO1GLJT95Tnkf/HIFaAdoyeWEFm1RY
cYpox6XMcUg8Y6w+epLfjztDdrJ6wQkQWvpIg2W3HRK4mjnuMfCo4z6TDm3IpBOLtjrERVIEmbeG
nSfItzbue2S3lwgNhV+R1ECvMcxbXf1stgilq9M/GOb4DnSjQo/9WHzjsbI5PX1Kk1lNq0IHjP+D
8z1DRDhR1YTJL2t/+unIAdyOqvi4v0lKp+IFhytRW8NZJuPBPo7pwIjOlLp1o+FhpM9k41MuPMwG
OIW042Lk9x+J1otzBWu3QfnS5+Ro59bdOLY5LBam5j45G5WBb88q7lO7uh/cod60srpNG+u7xJjC
+xgdHBX9rZ0XeZar8dIVI4hZfHt+s3PFkFwc1c1tGOtjPLBmrCJM+hm3Jz9F5aDCLornR3OFzUCb
Qv3kNAMwUJXClPvBu9EX7hz+VUxDG/CLjpsMw/ls81oZXB3D3HAO9Zw8Oq6ZHUx5G4nkno0ut9mK
sOPqizfc/uPGX6314lstCL0iBgrI6VsZFQ4nYcqHFFkO0ZnoYBIlZC5FEdpda4Rpw5Zcrts63lcr
/B0b0gsQMXGE2eDvUp8nJ+uINYSEUAT2mNzUdU0Rn6OjaBDIJX7co0jkD9KdzP0iUm5SjDT3chAE
AlTXiWUPXF0RigTEmWCsCDWQtxpvnXq51lV9kfCgAwwWQelpa0BFSB5m+Y/BYghwucKUA32iZpM+
+OjIm6kU+faGbUWFphstYEd6anizkb2szTHl2vl+HO2D1ZqSOzMEYMQyPqc03JxbMcAxrkyX87nl
sV37zSPP8htDjo9+Qo312mgbXg0dbOsaAQcrdGgi3s6Ws41e242gZInX9P5j3riqK4Q3eRUzMnkj
gWcK/s6A6+gVpPLt1FdrG3gROBV3jnK4NqD6Ol90uyzyDB6zPEcahXaQZMALGLrbDNrF3pn23v0U
z7jnkpDuk2prO9hq1rGu6d0yDo6b5qdOJz9tiPV5hJu0FdK87cT8bDROdfFTemXJbvOYkVyfuE5F
dnZKBGluw7HjLZdLbgA5zV/rD9/o3926jU7YZTDmLtTf+UvrHr1F0sxtuXXgTvGDR2qJz8F46IZY
hqWk9buMaIlcEp8i76SiL817aqd8mzXmvWlRR9KKGmjGBGVFG15BNb3oRdVApd41WomRWZJ5WGuf
V3uuE7rfWkq3XngV2zCXvF3l1JzA+JKLIOkAPVOkYd/jRNHF89JG0P6a/sWo4gTTX1HsIcVA36yM
b6OUj87CSozU43iQ/UtKd0gzeS9WbLw4Mr6bNGT4mtWIKe6N2fn+H71E/W29+x0j+2+kDuAz8fJ3
ysbvr/pziwoR36OwFIMdERrFPvgz3ecpwIKvwAcCaQE15G/pPrj3tAqaFHjh27OAL/ybsuH84dkk
BQE2CE84/Av/iLLhGn9v2PNgr8CGIENou57NkvevysZcjmYO+6/mgWWboQcF36OWZq4GnqK5R4AG
XbNC4Fx/K51IngTM0T6hwPPh+aZC1ca0ZZ0mG9pLElffmJUujVJQxeR0G887x/R9bjDLfzSIrQ2i
a5yjvvZVRl5QcrIjzPZKoW3d+1EptiPSrYOEWystN15QdZ0lvudKBgoMvTdLaHD1lQZcKDVYIgvr
yMOr0olbpRhLpR1jcP/MOKUxrKVX1IfXAZnZVHqzUMrzpDRom3ui0qQhouhKoy4sbdpnfFg2MjOY
rqf5zqtY4cYsQZA2gkyp3Z6dUbfO9mtACG8mbjmz0sZXpZGjlXf73hAnjTLXfaa0dFtmH+C02F6O
j17SLyd9vZdKfffSGOmHAyu3hpvemHfNCndmUZr9gngPgYVhlodbV97HiPtCVByHPQeMUd+53BhW
tQdYXGc+cI0JW7Uj6FkW2GproKv9wag2CT4rhYXqxyit1kPcSQVFwqHTWi6e5FFh3LL4Z88zh+YD
yOJQAxK1t8BSyO2EVcakdhqL2m6IRQJMzB/jknMvYQGCnMdqgJXI6PDETAo9HFiWRFS2Jmp7srJG
sSk4OLCrmtRRhpRjt3f24J0WtX1hf1Ki30Q+NU7zZhJ3i9rUwHw8gvTZM8nqBMWc8kz8gJal1v7+
3cc2GTgY19EVJ3/Un4DQEMtQm6FE7Yg0s1BAtCdDbY9y1kgu6yTK4h6EA3zcrAgklp5CJ5O0FHra
0fTqPsUtLFEd8ttGtvlVVOg8fTb+QDN7m3IMdr5fwzJLaDPnVosTMyfnV20rLrRFZgZxqQdO2seP
I7Wb0jQucE4DBqmBp+4A8K6ARMpP1s302guwsIpaNIKawNwl3A5yxUCNAbZNiDhgTGaG+0GH5W9X
7hNwii9bN2BZrWyKJyEumozukkkOF5oleEQ05p2esXWjrCCC0xY085vXrXFAUsLDYECgzZ2WV9KQ
tH1J8FYREdvAtBjNGfnHRAcpTWM6i1WmUW3uBgiXmdjPix9Yc/q0rB1UwVHSxaX1BjazhnAjD40p
SZW31WQ6kEfbzJ7iscZhmExM2E0U6vV8H8XFPssiMP91I8B4XSo3+55s50FzY33XJzFjs57ue1fe
uUn1M070d0BpP22Gl8DtqGxoMxaV8hbHrapEngmdmM19NonuNPgJ/2SwydRTN993ZtIGmWNe84kr
RGksr83k59u0KoAOPepmyYWXxX/pfSVIL1tYowuKW/rDm4+i56Mrc0YZWCPPQvjFmXoGC7sitsZj
XDS0BS/tNVPIKMg0hOyhSOW/cVJ1VYY8TSOcFsCmdIWd4qzbxtqLGOs5gGTfAnytdxWkqkHlcOO4
a25br3xxq+UL4L557XnPcoddjhnEKzowzrpCYNnxfO9a0XRwOombWV3PJ9f4GGb9OQff9cMZ351u
Jeuv3XHzaIPRNRaOKG8bW0ZzFxWEIccJ2H6i6xBLrOlagaO6mxYKhr0iPwMeNgJztHcyN5GEuLVo
JYzBlXG/cfA9K3Bk7YHctoUOGbp+7JxWcGfXt7oqOJ3b3bTa18aui7BNuOYJa7Ye6iXsq6E/TKWF
VpJOYCO1PA4imSR3BVrCJi/yfke64aizsT+Ok/258La7nQA3X3qjCzW8KTtd2w0pVcwpJ88+L7EA
pDQVhHUmuy2D4HIYTfoZ5wZiOEaGuVzb0DLrk80AvGNnbe2mpeVjsZURn8Nibd1DaovLRF8C7d0U
EwLL47BsPjXNeHCk3zNzYuFxrXTZQc6Nt5YsrGMyTiJwYbiSGGLd3mr6u5Teh5VmdOZWY+i1qblF
junoZy7J5/oQ0lZeUtkvgMZtkXD7xW4SmeZh1Ib3scgyABLWnYPZup843eOU9sB8pr977V1eGCjz
PBJonOXi6bd+w1YeB3eClVtXnm4uhOOlcG8t5fb2le97wgAeYwTvjUGhHwScdNvhvu0Pd5024Rs3
vVdTOcld5SlPJH6eyLAf3NjnIZk6Ytu4mLOH6nbGkt4qb3rU1U2oe4YMHTwd2zweg1R52XX9LjPT
3eSVeNzt4tphevdm+TEqF3z62w9vWHw5h/bWTLS3fLAus1WfOuWip8EPO7dy1ht+gpsGc8c2KfVH
cuJw2ajgxo5fjj895c4vsOnXyq8PRp2ZWAsa5eQvsPSTqv3KsPgjBFLUHcXtxm6tE293A2oYWqZK
BkyTMiiUtn4cMp4VKj+gDTsc6sNWiPxt6Bi8BhNUjP8a9S2WXpdfV8YaVQJyj9fmh5imJeyUXzDF
ODhiIIz1AcMRjkJVZqhJn+MQxkbAPgNntnIgAk77nlpFmc9R0Iroke3wlto9gISj9amNxc6OLWwy
Kby7tsdlzn2mLRq8ONiiqPzmlh7Vir3mHyoT41mFUamyLe20yPI1sZORoBDr/2T4oUE2ZAJN8XmU
RJTzohX3OSKsNuPT9d3+dnVDN7E5rMvVpws9PiTeWrPmYbkicFVj05Erx1jC46gfuEwlGYYlzxz3
kyk6Pkb5OcrEneRuFMZxke+iobjaJVU/Rqr9EDkQSaHBOgEFuE6D2IrFNiF0oaX42IvErHqD/QOt
mQjjZo0KQl0qs2wmD7HTcOrH355ew3jz9VeNNhuPChycAh0gWtBTPJy2neH+XKt3rXY+XX3U+DVp
Xpn09WBNsbWZk/auEOPPqnVue7i93FCrh87mdyh8b0eWYzvBqFY0hzQcRdBXOaUPxY9+JDZPyNvv
Y1Y1vLIbaqibCz6rX3FLUQg8qhVM61c+w2EHRspKB4E14zNMcn/Y+hRNgI1MNgUQbnAVKUDadOsM
9bcU0U0k6uVgrjMFjNlwZ1NtePQoRGHZXz/X9lfdTXlQkC/M6A2dQD1ggcgeu1WrkR2tn5Hi+frW
j8kzs92cZqrypVt4cGnnJiu9TePbMrR5zzPOOscMiye/KiEBqOT0BrQhdTDXeFiepkrrA6OWLp4W
94DDDm8dZS8ZhPOFOpVatO9L1Ti7de6PsN8QafN5PBRG/FObYHWx/tjouvURZfPPkfVIWtWQ1TPr
nDbtZ1R1xDZ56bq1Mc5pbvxgz+LuvTr/kWhzFTrafGL9IXfUCqgWWlWKmS8n21lfeiNDdjP0Q9vq
zo03L0eRaxePfp4HzxmeuUlVQab5604HPLDPumHf8gHGXKNluyxDQM40CfrDX27/f5g7/9sV+1OV
l+//ydjJF/3r2On/oWP2YuTU6YCmbfnPqdP9A3Mu86gKZxHYAA/zl6mTzbcBcUY3bRsE4V/26YIt
PF/FaGE7groB9x+ZOhkumSoVaq8qj5//+39h2rVBEPl0SjPhqrW/+v//GhNjWsxYRXZbnpQpaBlS
iOX4Fvnx6+DMYsc1vZaYM21l0+zd9qPjmbHR6vjTsNpD13lv0WzfTwh60tLCUjvrK/GYqvT7IMeP
5Xk0aOkxwWaxT9I15aGMVrg602dpJts6i85ZDP/Uahi0pvGpaozP2hWITVKhS3+NDmMcTQ4plxz4
Gj/pdNljDXgdlohj382/MqImifbgx8O1onYE1e5tsQg+Npn9wQ3nFm/U12w2Z63QDp1jB5ZxAw/j
mteBVZn3tpM9Nxq368Z6ahxxbXLz6mZPTYdFk9iJReqjjKaQvTNuS8P66Q6G2jCP27YhPSI82pJf
xtp/iz3zxRNUVmvjaza9s6je4xnEbbiw/8tUqW3tmocSBkvKDX5MCRc5eBIWzYLn7LF+UaTnhg3c
iO20pkfKmDYOdI6a0B0rqURyQWpvk1+tPRyimF+zG6q9Ly9cXh4NZyafnkU3BVBnmL87LbO/5pm/
S2ogik09vdRj9Vrh9POdB0meKHRTUmiDYtAQQidllNznrClSHxGrXdaEpg/vU5XENUUltgZgm96Q
N9ogV9zRdO20OZfOMWMdgiN5dAZCSlYYt161jxr8ftSW0QSBLy3KmvoqVosOkZZeEmSZak9hckjZ
NLUrpn0yU7TKZuTm3hk8a73EVP5r3ThofvbZ01C49/k9w4QV98Z1xefUrZuZHNdtVa1Qc8qZ0bWI
9n2fvUKFua+rmYZo/ZC5SxHE3Q6TxLOP22Nb1EYI+HY/9/D3FvdxLgi8kW7jZlJ3665c8j7wc//G
t7+1aDIDkUTVXk/K3ZSmn9Uy7RzxPS/2jGshuWgULu5TyI1pfsnr5A3lfN3Nibmv7ffJ1ds3o0NO
T4s72ttwswP9WbIz4Mpvtz65SWzcOX7x6pf5mybrFk5MQ0mazvp/oQWaOxHejmIAAg+t3SmkDHgQ
2sDYV8i8/n7wXe2wuHDJrYILiuK92wr8TlNRrGNnTNY9YsRDNqVweROqt6Z7qm20E+MIM6Oiya/p
L+Ca70buvbXJNF80gUTu7Ac55q9Fm2tBq3srrAX701yq5Sa2o7dO0eu59bw3TQM4B9iaV+N8FSyD
9qkqJKx78aD3cMZTqQqPTVQJCSQfT4x7WnjMwntRBYkeg8kUuIqsv2T0QruN+7wuqdjD/gzKaba5
vdZAJQrCapqlrSdn0n6YBcLBpCC0KP/XoSGFCpxWTGBq8WCeZa3oiiszPLV4zc6AattaP3QhDUDj
iC6d+6PTqbQxFAjXUEjcFeFZIXJ7BcttZ7C5emsDuQTq5uUScPvQn8eKj2LtLe3eVeBdXJwO6UKW
PdVvLK8jzkPFu2FSyN6GO6gylx6huiOYS9aQHYTfYWAL38L8TRT8N57AAKMq+xt36r58Yo1BTB0M
IId9l9oAuhRGOIInXMAVNhIM/FkG/qh2YHAr+DDmlpSKarbPo7soe/s1Hpf33zjWqXamoF6z5yhi
HKN6OtXEoa7LV0y/+m6N6mdDAZCN6VejgMist/Vw1D/YjzyZPT+6ABTVM+Q+EUdXW4wdsiBOhOzg
R8uLqbDLTk+P9AgGwtbHZwokDz6E5kShmuPu1a+QzVSBDbBNgBqpcxzU4A4L3tEL0Fj2s8x8Cv8W
dn/ufCyZ+A01+htFm2zX7ivrIfEbqAP5Y6akArDy+ZYOrVcSfHg8Y+PqTV4T6FLHB6vEBjz1CbE9
BAhpdXQ7Yt3tlThhm/Ftk22FEi0qm1p2Cx0DsNe7QNfo0DdkD14vaaJLm4t1N6KBxFJ+D+mlVtJI
pplkOp1sr1fj/QB9iNWoO9IlVmHgz55aFJYcpWVUksuqxJcRvE3ZsL/NlsjDKZNDW2qTJ3+hmRt2
277N1AXWjiHeK2lnUCJPZK17Q6k+2KYCqYQgNC79UqbTaw+TbqsZyEWuEo7q+c1XQlJJ57kSliQK
U6ykJrqUhkuE+jSlzqVWcpSdTyylZ+uLO+5ThCSw7elDb4zcCpw52nUztY5Ymp2tWUN6TpToBZCt
23k+TCul1SUoY1G9LHyO+JEzru8Cf8fA9G4rOU0rlB8feq9pXi2A9jkLq8BVElwJoC3CQzcqcW5B
petQ6xwl21EqeaVgLtvEI0qCuThP7N6w+NC3Q1UL4eU5QwBUfnObs0NiroqVE100HcYkPhMr+0KZ
s0jDtO4r9/rh1R+mmkY6OF4QGUjogJ9pdY0pTnnfI0DupH2wwytffDxH18kd8CG4lrlrplLBQfle
lnLUj50HvIuMc6rc9tJvyCuP+ilxlpzlovFtKW/+ikffGF9d4ccHnNZb51/IO5PlypH0Sr9KW+9R
5piBNnWb9Z0n8nIMBrmBcYgAHKNjHt6ml1prp22+WH8eXVlKpbpkpq20KiuLDAZ5Cbj/wznfoZ2F
/4We30bY72iFv4nUv6+sKz9qsY2EnW76ht66xxgQa4cAtCu5oroZtXcgwUQwB6pmOBVYq3nGrY5Q
731k8RSEJtRL7UKQ2o+QameC0h4FXKDQJTnWtobrnFKMDCaGhg5jw4T2B/m7djso7XvAQpWvwidb
+yF67YyotUcCevjNmGcQI4b+kGofhVHbePIRCRqkzKEjxG3hYbvAAxsDqjmH2o9RY8yQGDQio2cK
baOPCoimm0frCLPPfHQA7+c2uWacDjs12pzyyOl2jXaBmDyvRoxxoR5py/CJxFN72+TM1Zc6bU9A
duS6iJH7Wcjmtnkl0y2bS3q0gPSKwiRRN0KsbjzO2p9C8OpHpx0rPm/VqhuwSUwj9VD02Wt3S1zj
cwH5/5RgfMm1A0a75oiRK3FmMfsXScTvG8NM0lyqXo1MvcZ7BGvTOkB2gQsJL4Ap3n1MN62bi42P
DcfEjuNhRuahdrTnNkc4V51bc2tpB0+rvTzxi4uxpzer0zSXHKw+DAMb7qD2AI2YgYqq+DH34jXB
JITPnfwzbENtk1xJ30Njr2cvbISBqMbf2Sf5d1k0n3LtPjJSNqCTdiR5WJPYkCarWbuVEmxLAvtS
p31MmXY0Se1tomA/BU7EBaZ9T7Z2QLnaCyXr9EcVxOw+tE/KxDDVaufUf/4Wzg8hUP791SFRDW31
Zfzvj/ff/jk13n4UKv/tH/8VJ/TXAvLXV/mbSJqPjzwgXJeBx/HBLu//rRIt8RfBBhGNDwRRVjgW
f/L7KjEg+IiyNWT5KBAuC6TNvxsysXECIhXCdIGD/Or3/tc/fE7/I/5R/RWo2f7p//+3si/u8JZ3
7f/874H/b5o6V4SBKzwbHqnFt/EnkbRHAWkFcWcyRnQRFUYRg+PpnnL3FEQh9/QC61rMFRxQ7s4R
FUGJiWk9OLdVJW6qsrCx2y3zxmEwupo992Qk2EfMGX2lhTMGcdE+8Fkrxcq7WH56sszhrHQlNBLb
jRPIID0x491Osp7Ft2QBArseRga5EkbyLHqOsFQxcRs6a1vJAC5w3+1HEFirmtHajtxYhIhjAgNb
qXPCf3kyu3Ndg3yO44v0UYwZ8dTjviyekwahbGjXI9YQ/6P0SO4Rva4kELS8m7L5TLSCtY/REcxt
1hL5ghiBHZ+N2MNsDk6JRDVV1cXo2nJtde2R4w/KZlB9gvxcJXmLh64aPrKOHEhHMtVsfcrO+QEP
ykeR+ClXMl9wXCD4LvbwmU6Ou22WPuLuA00KoWH0OuRKAyjjdnC2plL70CBIZ0ToiYz8ABDhplP+
0Z5MVMLSefZJsVhXQIPWBM7VfI8wEMZKwTq/jaN07znmwUOKI7Umx9bqHD6KxybxT5xbazcGwlVV
4X4sXIdWzHykaELQUjrJBWthgxxrixJ+T9P7UmtdUFSmr2k544LUmiGJeKhGRNRpNZHtsOpBWiS0
zijSiiN+mc2E3bPK3TsTSVKDNCn2q9ewIs4yHMePtsacVcyM8QMtaNLKJg+Jk3bkrHutemK0nwwH
2hyQS4iiYq2OAmd2a3vLuE5sZoim6N64yol/06qqFHmVx/2x9hCQad0VA13WItJ5HNwPYlaJr0Oi
NQTDA8wINFtW863XKi5aWFIytbIr6rvLGIbvQoGKyBF/JVoFViIH08FEudaHOVopViAZI7xoXAUk
ySzVdDZ3aYaCJJANiX1FgZk0EsfcxoBZwsPZzhayaajDRFVaMPGjwmdcdp60fk1qJVvWsTvrUuy3
hNyfuMYrhwF8H5KeVVCbrhaRT+uctDvZg/lvtV6u1sq5RWvo0MV5WlPXIa4rENkJs/oWN/mDQHwX
I8IbtBrPtpsf/EZyAuw3IKqIptHKPcdBkk0f3Iyk9Cm8cEj8gFMF23rImF3oKk7rAEMEgSA/CRBg
H74KOn4+xWI9ZkfLgiHb9gBtVyU0qc7Ik7Vtlk9qJO3HCBr0h3awba2RjJSl2uQ0Hnir8+JkIlsM
tH4RMR3vGZ2Tz+boilB3RS2LohfVo2jZWyRnG+H5ri+aduUOTJ6Itnb2bhKVxzA4wmQZdkZlRDdc
2KuE1KI8J8xPecMDHxwptVqFCcp37ShipQut0KyQagZINi2kmx1vNH2QVnOK+HOmkjfa7MbXek8f
4WeLANQZ4xcWE1ukh/G2yZNXW42EtuRmzqR1rdQ0sawENZiO/FFVEJ/EOnyMPw0fXX6p7O+d3aoD
ZCXvAgOF0thk89NW8/CWRe+V15FQiJystaWWk5EfNEQE0OcsYiSK2k7XNPc2w5CtlSPtTIf3bHIn
wkqzGpX/Wtp5v5POIFZpE6IDixHe2pP13BbhbdnL7Ry5PyPLP4sC8UXXdp+NRz0YL2B/nJ62tfLo
OyYAiXYz4Fps+ony2O021Vwmu2hiqh/18Ye3tFjpJcJGwIJsMPDcNRVh7GWpvkxEjCnzI3ocd8tm
FLUePoS73GjjjcRABwCZ4YbmD9tPqsbbKgQqgwIt1rFO/RdMluMNyTOr2gWZLmP32lZNeba6jaPw
Z2KqyRJ569FZ4jrBYEx5dgP7LyCthm8lLixiehtGDmiGb2kUiDDDDW3kipzahLM49uf12PHbLF2X
4GbTnK8oyUIGP9OXbIMVc7R017TYReAFfdgjFdSgd0Vmqz7ztrf3klcnXepTm6n2Tg0zcVu5eLMa
+YEykSAEAi83FkqYgql9bW5GAb7FaxC2E3RmopybnsY8am4NoJZJ0Y+U7ESYItv8moX51DKqX0We
d6rQN2yExwuW8zoBzUUUIlFxL4XLO5OiEnTbKVrlHh+q2/SU1RKVfRnF666y601W2iGxxBFix3Ib
eSmy2/FnSo7SKsgAGsclC4uI0cAmLWZ/zSQp5fmNiq1LQJ0sKQoziWi5LrgNITTh00FvoqqAiyoT
qGUFyOoEYBOatgVYUsArbA/PVZY47NlePLXUZ3QAt4YfKf2zTys/E8a67RSZT2W1MUDc76n+BeOP
YW9wRDBrhAYcFMUqQXUDacB7j125H3SfQAvwbvnO2mYyvF6IMVtJ6fzoPYXsYYmZ5Ekw9lNF49NZ
y9ZV8qlayvxA3Y7QmqAwKNpEoMzIahhqbeyWJ7KHH+Bk8WdNJC85ed0urBt4RpG/6IgpFmvTh6f7
ZivO+m3ZC/KpHdSCZIAxKIInheYTAIETX4NC7oVKrR2vFw8nrTq/DVrEzJjnddy27tb05q+wjH0s
Rt4xtyJzb1BNrjIfiFlm3CYqwIvQ0NQaGWKDMpX5BvFwmfRfpufdZHVyHWvcUGQLHD0sIpelZzXL
ycWH2NWb3K4wYixYix1N9O56Z9t7waW2k0uQimsWjfw0TXZbuKJmNk+iu4kCpeWlFpba8wFZ5oLW
9KAzPHYe/l7o6XwAkwERvqvzO+qi24oIQ7Q1Ls8uA8Vcz5XRnFwy8mKaSb3Iuj9ZSbqZRSy0ISw8
KPM+ugoZ9HeQMjB88wtc0Zw+eSAgNrly5QaX06Vys8+4DxjPhftSEh/uhfeyboeVLeSrweSzklQp
SCGY9DUUSH51ciVhHB0NJWLdftPl5nCqPZHR2WBKJ/X1gYmwXPX4wVZ9zUqduc19F2pxL8OglmJh
EyRvkFFvSb2eL5V5zoIyuI1Ju2xCXv1uZm43K4N5H2MYN6QWCa3q1vDcju0jPaSl/VQBk0qiG3FZ
Wy6LzA6ji9nUTOxKkhYl7RL6NoavPb5hZiFRlz+aEqg+V89pQgqqvJ5BKwOArqjXNsVeJc3sJsBi
kYnMO8+8ezW0AkqpIkBzrMcNeL1co4GL5eR3bZJdWmY2/LUdM4mFkLh97SXjxso5PWKSacbyQh7G
4zRH1W4JZ8E+rmEN3n/2pjQOVj2aq8kpkKMm7bZ0oKyZ0rvMNf6Y6N3lUmIekHRbs892Sdl9xNDl
12KY56thvagkbLZTOrwheiZlKZHW3pXVnUrDmyiAMUXLSfAij8omUB2D5vA4+jLcjR4Jcda4DXrC
jrqBKYMifcY1kFklDGyFTT4Ft7XL+iGTQNCrQDsRTXU7+Hl/hAPyUdDoogA48o0B+aK8ntoPjOwT
arTIQhxF0RqoKOQUoaiiemqhwsqfaNFHlrvVvvT8/Gg36TYx+XmV6pqt4ThEfPS44oymxuvEqKDp
rOhCvDFiIWwYpERJvOHMmix2OelyXApT99/DTaNMckQayqKBJ97R4+2w1M95ZgW7yWtuQOwhe5Ys
fkCW5Ucu52labvsG9BcLGYMUqdw4NJG6eAOFc7hkjMapM4rGHTYV8dhwDc6SlXSBysMq2mdG2tZD
amHAKf0jzU936GPyVhER4qZCYOPLZu/YzO+R22xcCbZrLr7ZUwU5hSo2DLOHfhi5hgVzCbMPrxF8
FaR3+UML5hAkTuGVMdDgCQZTXH4CHJC7qi15qRtoK0GySxwRPvrUPB6FnycM6yCT9qDi2T/gzjkO
jcQO1TfPBTDRXT6+GlWEZJ5ubiHzeW3afA96nUfcn3PjBxw6RIGSdqCyLzJ3mIqLsd9rlRGkhZWT
uFiVFL2hsFCs5aS3o7kbjm1kTmtzapKdO89bZ6AeHAD/GS3RTWbtgEONG7T7JvRolqFoH1MS7yL7
mpblF0PVK1vznsHVLA6LHQ8A4sd7n1Ny65fNcZjx1+o8NaSBd9I8BSnIvqC26ZHsYecn0ZuZuztk
HGvbnspj1SYlobHDR0K3uh+K+SYasRTlLajnqahuEg7b/xIzk383V+XwY/jR/pu1tx/yl/46IhF/
Yb5qmoEnPNfz7T8wq0LmIHpEwgTE1qyof5mPmBgttHscZqkvtAr7X+YjjoXfjvmIMB2PILz/0NLb
AX31r5feLkqqwEfs/et/3D8tvctELA0h9ijUGtIwZo/UKEsckhYWVW4N29aTNe7L4XviT4+TQc9D
SN2ljvLiaKXHycFmlk/XbAr7F7txL7nTppRyoj8kVszZMzDBzAQri9J3PpIsviy1vC4ZuPE8kT8G
Vo/7zmoJrA2r234oxtMyqi2a4DXQTBZS/ZKtmsX9tBqSrMbmqa3yO8WcMcJtmyfiW6KwQzVsYwx5
yRcVn8LMhGJcKTbuVbvPYa5vwqoB7dGZT1gAn7A4nAzL6VfMfS5PqN323mCe0nI6y9GDMjO8z051
NOtTMlr3BKw+QoDM3OqbQIBHXPU9gRJfQxneBkZzDs3km5AviSnvExOWYtP9JK9oD8v/eUYyF6Ph
DezqY0rwGSae+cn++NlV1MmR478EjtaoLa+Ok9ziMP5wlmPDfAaPqPhK2+qlqmduSORQ3neeAhjs
4jYziu04Uqu0YUtVmsfPJjFwR9YkzC6qC//eY1B3322+aprLg4Wpy/SveeXs7dh+APz4Dqrz6LP7
RStr3MYLCFqmS/4oXudkPTUNxi6DiXJVPrbqy1LJU5f/GoeY900i3rzEaxgLNSR1JwOJTIIOsXTm
axwv4lDoQynidMo4pVRiXU2bDWgbjZrjQyEBCQctLodb3OljTh94LicfwX1bSx+FnT4UMRYdC31M
CpcyHAYpsPwmVGvO3yhCPFV5ds+mnoO24cR19dEb6EMYTStZ3fpgRs+kr/h2/WsZGSukAONrqQ9z
Ux/rI+f7yDlf6wN/brsDKxH7AKJLk/pf+IzDx4xbwtbXheLeQPQud3FSfgp9pfRDx+US7FvuYmMq
AeVy+UytcS07Fo4SXdyG1vVB6KvK4c7y/Oqbxx1WcJc5Nbr2sml1H8DqTl94Azefqa/AlLsw405U
+nJs9DXpcl+m/V2PJbuqNV+f221eUDK7CHDqAfhsKRpIMJ1xCD1WqFilwZVxM3sTGjszP+b6yrb1
5T1ziycx0jTKZlRv+op39WXvdSO/Za5/SR0gdEGQ6tKgpEbwJtKTdS5yp8sHlzJClxOWLizwW5yT
QlXrJllw97QlWF9diDBu2Tb2Qno7NUqqixWzMn74dK/rmYHjKuhdwPkCR90gQEfEdHyrhMrHridU
8fR1UXK04I5VVEijLpXYBd0qXTzluowqdUFFHDw5O/YKoli5V7roGtS254Nd+1RjhjluR5E+DbpM
84hhb6PmAIncZaxAKWcZ0tjVVHceVV6qyz1QeXxzVIBsspttbL+YujRMdJHIqPnDomqMFVWa96uQ
fF90WWlRX1a60OST3c669LRM4LsRDoGDS12aU5/6LssN5D2MQx3nwWMV6Yds9kN3XiOKsiBm/Ey7
+aWr1JMy30Z60GXJCWOC3OSLbAb7i1kx0QUYglrKrjHau1b+4qvlXGSKlATxMNJw4E52L9PAWCoZ
MEc4MZtplb40ZfI5xID7qMcI+JmnifcZTIIgDcaVBQE36g5e0J01f5GJFG8Ky3xJxzZlaAFhCm0A
QpvaZdqNv52kyuleFZCDsFR/9YzPzs7AYmqu7PYwBvssKqbLTwS9zUYjv4LZoJ/W+IMUKW3fObTY
wuF3wYrXRs+wM/PirXKtQ2DIJ3DwAOuW4EYswDdayQQnrfNvSateuXAs9oj946TvD+HvpT1Omzqh
sQ/kwqdYMVEp49HHgRbTWiVYNjoymDFFvtr9pVtSc+e6I8eCLJODstsNgpJzUyE5drAfSyXk2uhe
CxJRDbIxxj65djYY3tCZ99yBzdqzYA0QXAqRt4OX4aQOsRYpO2R7WOdmwi5A8zasXxQ5hyV91s9s
62Sbr3w3AhnCo+2wz2wXHvIyMAtmUyzZnBhRRO0xDILbe3DCjl089f9ITFLtsZTuZwvJd2k9GBai
Ha9h9pOY11YipLXy4VgZJUsGxhO7oAveIh1VnFWYglSCwtj5XlTdVYaY7Uj0QJ9ZYSmXE4muUWBc
paxvl6zYAzj0xmjapW5N7oQDt87LWYFYRvEVeP1N1l2FB2vbzvJNaeT1WvXLl5sl6XVVJDxirVNd
nWp8EEZs772oJBUjHm6UZMZsJYjF4ySEIpNnjzCzvuMKqjCRF8QqedGpVP18PxsMjaJ0uObootbW
1CE2EUzmJ+RwCzIjwqIIoy3R3U8OP8cHKqnhDsDhzYgKFKWGdhTBuaRp9Wm9W4vWc94NTOEIAe/g
tpnXwMfDIxrxDkIwgBiYo+wk6rvUmass3HtUn8Vt1OfW0SOCB58ohYRwkhPCJfGIySAls4W1+jQV
3xQ9sr0ULbEEZDHhwTpNumoIW21iioO3wm3qS7ywgGiCu9Jxj8aIYsEhwtoxgHxY2jxRr03LRlOE
B3IPaWDslqvpRC8zxdPaLJwfYZDyA+fOT1f25r6LnLe6aYhEj8+tYby3aoYAw/7ATOnIlohHDg9D
BzdNHmxH6flf0/FisXIpXdaeUqY7uBvmlthWczdF3kQx3z33ZMDnINgOjKuwRwdHfuzk1qkCYkaw
QjBbjAaywAzkv2W8W8ik5ZnwN4Scthhk+YCJTd3aPpTIfnn37BEN+eIf4ii7K1oLKhDog23mB966
NIZhq8bU3nfL/NMmJWs1EMg+DBVulmCke6rmL796GDL3QcjhATFYtLNU8yGz1mA9DOMyiDalcAsw
fzw8hVdzVHinqAduYYnbvBk3sY/mo4jDXTVO3UYNEBGSAGAAUc347NlrUUk9BRaReM2Ae39atUXd
I9E8IgMILrCZ1LYMc3cVqYYMmZyheWWWdxKe9BAP32uLGSWTnct/hS0xbcLf3xLf/vZPcfPb//n6
/zQ9/L2/NT1AdVnuBhZoqkAgzv3dYhr8JSTnCk6v69mOT0v0x74Hka9FHmLAZuuXj/QPfY8X0rl6
9EoOQl0ywf+0B/739sIsgf/c9zgeSknoilYIByb8815YlPYy0Jgw20zz6tjCWHH0rjUYQpaQ5ffu
jGOn3c+VeV1gDK585gToNgginB0SSuPiu+kTf9h08JkGq7+bpDiD63AuhjHtiH/qN04zPwSivub6
8NyYTpNeu9z6ShVTv95R+QbiKdqbK/yBG7L6vrxU42YmtmeZPqDrAkiMwQvYlqwn6lvM58YV5O+h
6Ex7Oyp4BSQh1EAou2vDDeD58syKhBFsSBqkEb3FTh7uSn1tTPoCoXV6ktwonlUe8MYS0dw4D8UC
Dn6eqFgYKbJIocIf+/HNG+rpwK92WcUB5vee+wuHC2b5lEGV1JfbzC1nkLTgZ0ylucj0fBOTm6kv
RdADiMF+XZT6ykwZyOsr1NeXqWFyrcpx4B0EyI53ReyT2WUCWac0EvFbya0c96+pvqSHniW1kVkP
C/d3zT0O3zA5ePpqd9Gb7RrnYnHn1w5uNmjGdHrwrJrO9veZX7KdFva8VrpsSHQBMepSYhx2IZWF
LMnpi6k1JDUH0bHpKuupAKqO2Z0uTII8fyK6nR62emumodrNA7uK2Hd3PLotPor0NOtCp1XEbGrt
E1csAV8rMSEkBRbmRRFoTf6lVW91w1n03RfLXJqQRwo4V9dWta6yUl1vlRRema7Aeum8JLoms+cv
Uao7i1LNoWQTvXuCwU/prKu5Udd1o67wWkq9kZKPndtZ6hoQGjOT7cq/TLo+XMQDg1sD3cByJmHy
xUucaK9spqVGEOww/dFEFNW8QvtHL9KUN46gMUvfewrTjAI1K3ClBAHua1268lbuyWV8Gn3vwZio
1sqJtBKhh7KzHs96ek7LvJb0jbXV2k+NHuSKshnpK+cEuFw97VNjSdb1QMXbJ8a9a7N5GUAlw9Qy
dkPIjtgdwGEnmfvet+FwKpaBiPLoPSaUcZ3wBQ6FaPDcCbyqeGNX86QVPyiIjXll2LOzGZYXpCAZ
0qoGDbLlHxzDJkyZlcSqnvJroTpaBd+qyad4X4DHaRoZskt6JsFmdyUn/114BIzNONfYs5LRNSID
XOpcrKcl+wqS6VlJvZdjKpf5S7hOQf5MDVO+KWwOTQr9y+3UK/shAzFpHMJGxcRjIr/zwemSHlKb
6zQbd53j9zdDX2xNXuEpl/jBT52aqHky5zuWW7VfFhPWjI+8oJjFakqbK71mfJBt8pXZ0th3QN+a
Iv1RW2V0iqDB1swalpm0TdtBRLfMiuzx2LhNiyYmWy5We+ycz2iqLbbMdrAjg3U7z87D7OFASJsi
hPxn7aJE8+BSop6sKnjLTDTmY8RioJrxPUd+dknwiO3kCNujRoEMzgG9QAEED0ggTW4CWYWi0UE1
7ZbdKo1hZyRmoTbx4JCIbfJRArFRRMbFg/pueuz2kpYMaLtZ8K0LFA5N91l2pdwVNQuIWrXPEkfc
pjWR0S7O1Kz6YQIhDNuJJ6sjIMWri3OMj79o8+1cYidw6TNXdgI+gw3EGvU/z4JCbRmbj4Hb3KMQ
2jhB/RqOefetMfqnIIlR/0UFygN4TYl02H2XmjfOLuYQ9dGJpw7qKg08u1KCMiJ2O72anI3I6eS5
CdZhYaA49Awqrh6LQStQcGY5Vbo1JI+NYZw8JCM3QruwaFSwOuJPxJFySmX5GMStd6it4G3IcfQH
7lBuFbwYr9YGvdnL1nPsv7Yws8agehry6OqagNjIw2qqtH/BsgxeSQW3Pb5sGoiYJG1WkRrLG1Fn
kh7cKQpqs5we8iW7NQiX03t0oMLe4zwytM75WNvWZrwCmiwcb/Aiq9CadojVnxzwf9Dh6cUbdWjp
wbWgudsFqqSC0nE1xeJ8Q3A8m0XEqEDFT3VwX+Q3hmjFo5OXza7zedtCb4RWzjBjCpfqWSbGcDRb
sUPNjzp+hJuw9EfTNQJ+ZuWv43rZQUE5KLd8VV1G29kQbCxMlFrQjQDWILft/L1KUu9YyAVxO9jE
qPIfqqg1bua5PdZ9cWZdfErbJKTro0nGbLuZfNmx9msflwXyCU9HfJw95DD2kJ+CUj7MxgzM2i6f
GpPgF7fxiQFuWF70DTsdnzPLYAlLkJ+E54CshE2tedsbAoZ/nzG5cu4MwzdOyoVS7qmOkalbR/dm
Yx8U1zXqSszSefrEFnFVETq9N0tMObgrVqIgqSRP3vW3JxKWBks+H9n5y4LcP0RUScQ4YY7oGzOb
3pBryj0OfWfyfrwElmIO6bJKduYbFnZnw6CNnfvHzuCWNfPytU2BwEW0OP+pq1kEhE7oQzf5+8Xs
4T39+u2fjZVM3ps/FrR/+6t/rWetv6AUNH0sYhSuNkmQv9ez6BwDmxpSUPGFDOXDP8zx8bV5ga5/
EbEiP9Sl7u9zfGgqAFPIMUc8jX6SsPT/QD3r2VrHWP3RvOZabBZYGIQm319o/TnjjAWohZoTu4ei
ZEsyeRlk9YKxrgMqjaw4cx8tVzxSVL3V2dHpxrd6XCD9FPLObMatAxOlWp68kGbTKKnwbMu9ZDWl
EeSEh0xyi2E4QQzpYXGvuuLNzbBwVf0pYmN4rDv1NU46XNtonnJtmnfEdF8sGeM6d7jNa+a5xoi0
QyCyDIP6i4mA3DUzfSosChq33sneFzuFGWcdiBR8QUhTUbeZtyFNAhQMdAY1RCh29uVT9R7m9o85
UcshlH6HXd1mRAzeIXJ3aeQ9+nztdQQidFNWwUFmWPCDAmOGP6eH1DMuXdt4JHpW321mfa2N2GRQ
6IXiKv0MLQWcMXlDEAPsFg30ys/LlT0RFDH17RMSqNdcyWhthDlCtdra9ND9SULL9hgQWhzi38XQ
k+McIbxWw0gShP+ZleidJrWpxhhnYWu+O9nymHSs16Ng+UpfwcOgn5mivfBJ2OATJ6nMZW2OpAYT
m2hv7Ck6ty3jJactTkOEsLy2sgCQHXdj5P7AwzVd7KCxj+34TEQTI2APiEeOAVrlzetoVJ9BLL5c
HqZtkqIAL1DpzChZvDnqt6Z0l00rc1KYuHmrsTywxRYYqpMcwceHB6yXjxFphmP0+8zpsZoXdbyq
q2wkqdvG0pDUm27J812V45kQzLHpQlJcZCSbkYxqYkAi5YnS0k8uFdj9Q79MziqY+Jh6x9jLvi3O
yXSGiWfvrXY8xy6wj952Jyh9MGCtp7RyQfObPEE9DRYgBljxFBnv7lxd8Sdlj5EqxzWCNhb3AxlT
kKQskFJtP/9sKwA9vaZNkYSdcAd0L5JqagP1otdkKuKp0q2laVWk81So3GoMYpCsuOzwNZvfkHt8
mxaZ7G1dOJfBgGiGF2kFwDdLmeogw/qWgspKNTNLaHqWDUYrB6dllEAiq+iJmSi0PX3vLHn0xFQ4
R7bEp9FKuFwhgK4AUJeriV2BYAKsYuEf3bKy17GA7AWslPoO2FfaLM9ufj/nrEIgJsVrqblgBoAw
sz8LAV6Y7w3muxXnO5c/umQjDqVcXHvNGRMAx3DAtetQES5XxwIUBDEWVQJ8QQmvorom7i1h2nb1
xj1JBeO+1FwzoQlnnWadmUDPqGrMcxfCQfPDomSQT0ZYwE4HdAO8tMQT4uRrhho2o3OoqWpK89Va
TVoraphrJvA1GwhbXFUYbzSXLcH0GLlINKOgizaZpreppTewxo9bC7AbG/bbUpPeEs18MzT9rdUc
uEUT4Zi58wZpShzHosR572J3hCBnm9TN3dgTSFj1u8LLlq2XkDz4RneXrxPOb/gS+UOlyXQB4jOe
DpSu03Or2XULAXEbgH0boCmUSADuPEB3Doup66jZd5J+l3U/owAHLl4LlYXzDfcSk4t7Fgrg81If
kl4RpA+l3xzDHO0y4nTMnGgp97Fl3AQVrXf2i8mn6XwjiNTdbDjH2Ef2Wy0ocjqXeF+tp/FAMeXm
tvaFZpvA/Qsx0+OyUihvLPmgNB2w1pxAsNmbSJMDI80QxLcFPg4XsoWKbzNq0qDhJfe2vHqaQFiD
IpwqelseI3YYWjc8WHvbU8w4RgiG5XIj8gDNWXmLBKA+UuLTmSwkGtktBPAaXbY1IdBuUWonkbix
+vmQZnQIAVpugaZ7LBST3Vx8i6d8OaZ5NIHqejBETTiLloTPaMPpd0lOpu0FUkmQUDSaH7IYH7L5
bGthuYBavnLQmsdadB7gm5Vl8ZloOTptx9Ev0GcOS3FxAqGJ0QeUbmLVbauBL1ij6CAEkjulW4x+
M3XVp/OdE2fRUniADSw8Z+cj0jJ54EpyZ5bZs+9W/dHLOOWzJkKO3d6J7hxrsf1sledqDA3uzxBE
lZbkT7/E+UVLZA72U782t0PN65ENuiWxjafFNEhItK/kWaDhlnWyBrGabwxUZNqzO25/7SZpts59
I08G0ll0zkw7tJWgw1OgTJOZ0EhGBW4DV9sO+h4LktJWBIUnYcSaILVFAa9Cok0LStsXDImRwWec
76r2hKTjHq1XxOQHlacWccyoOQot67AawqdRe0CARvKRNhacqjEK6WOBE7tVtgEKM2/KnNPEK6YP
Jq8Pi+MrtNuYxJD7kFWVll8FAnQ9OaCnE8ihkppOw7eCegdhs7745Ssjpy+vztcRwkFybhKohNAL
6yTb2knn4zKCnhaJXAPRjZOwrPuoJwA9Eh1+I9ncN25RQSi2+w26O8CRvf2g/wqItMLAEig5ZNRw
si37saiF2nWZ/WLBUE7NEPSs9M4gX7+LPEZNTsNSkKRDoQEKtnSFexwNg5mcA9KMyON1hK7pdkQR
xT9SZOziOqKYHFvtzMR+HtjIQdtovqY611JO9qKT7YxEHnYtZunkS0xYkVG0g0USu7iY75PSC7c2
mJkbZ15evdIjwCXzf3rySOT5eADvfuxd9k8Q3V/ShmDMNhXytplYNk9NRbnhjVfPa/A/RAtqZJdH
ZzV1htY3hx3AlA7HRrgEu6JadrE1fwadex0VyPa5YA/UYm1L+f1aTeafmtoBtDzxA7BgPESWN6+R
km8sGDSYSyvASdnVgqNttrwmreTh7w3fBKDLrIz9NN4w4r6AFgHtMEGzFnj/Kgg6cKX4pjZe+CRy
FsbdeMSZjiYBm9iq6Vm9TxO6bjdMIOBFD3VVXLqeWdcMNFxvYXms2kYcHDlTl042k5KiTx96PJir
zIVT5kiJazs3IF8SH9rM8b7DOlEs0SdhDNcpVIfcYe4z1RwgYTDd5n41UHf19xgv7iD/nIjFZLnN
RCKf5FejqDHD/0vemSQ3kqRZ+iotvbdoM7V50RsAhhkkwZncmJBOus2z2nibWtY58mL9qUdGZlZW
Volkr1qyJWIRgxMOJ2Gq//C99yq8eiwDv1jXz5lFubS2JuvjtOfW/pfujuhZyFlW/cp/3R4d//Rv
3aLdfERz1peEZ+DxUWV/2yf99UX+3CiRjQHEzHz/dycPAw7qd0GY4f/mIMpRKwGaFOIv+D9/AE+o
vvCUNFzLIvXr953AXxsl17Z836Xrsui/nH9q8E9D9J8aJYNXs4RvYXtJKCBv4m9dPrwOr4dYDvgb
9f619zV8xBc68qK0vzO9AsTM3uNIMoupeRKMKH0qmvpZDqNEpY0f/yEpTYtAZwuzd970Oh2wUDA7
g8lMn7pX13ZPeahFR5GyYvNHS5yaSZzUdo+Y9ISFAUR6nJHQCsLYL4DPrih+LAZ79bpTYalKA0qI
WbEZk2JeWxIviVI0h9TP90ulMXfrlwfhVQ2kTc7oK2WKbtX6R/zYls5LYob3vchHMt1eCjyE9paZ
PWUdDv8sLl+cmWeDq+lZ11I0MoiC16CkZaDXxT2NVHHEDf/FczDR7pi2FYv7nNrBVLZuEFlTp9hu
J5Daro+mOBiRwK1IHGM6Rl8xyi4MhpIQqNaeLz3HJj3QAniUxvMacQlKztS+Wh469V4jJLtInzWd
fAS66tu+o+hoWb3VrtPuOqu01vwOUMte8tS208vYJ8laaFxiuhn/sOKvJMUmLV+QdeI2FeE1ILT5
W5TpV+QtL7Cp9ibT6zs2BIJxvX8d84Mwp88wuavwRMV0OCaZvt1rSfsWY4KHIpqqXzTaWs0emUhT
WDs+C4ppZu2zpErcACi+NqP+JEr64dRf+msdMuH0FegTdZhI4hVeY2Do6W5zykL6vcyw76Fg362x
LU6N2+CFQusjU85e1ts3eMoEwG8qnA5UU6tXeVK/5ov7XmWs050h6CO8GBYtf6NifpRdd5vlZaQs
MKGBsE0O9D68WBNEvGlp6BdK9FQZDa9ad8dhfUhj9Aet7Z5T79spkpuZCV5Yds7V76x7n1jSLUUl
oSVR8rMcrPaEe/OF0WVQ0Xts4a/veveEN8Pa9LWLFbcEQ+fLsQdVs6vqHNf2uWvGessJUOzAo2ML
b0kPZ6eRgaZHtCMNGFpKFrvEEjMQRaSLe04ov9LIztZTYz+FFZNkLZlGShF8PCuumBUJGflNUwlz
XbseQ08/vqvUfT3/urnVHS65zA11qzOYex3UPZ9x4YcwST0FQKkqAYuSwFW1gWQRFdnAamUDSTtR
QHiqktBUTdGp6iJJ5bWQFIYiW2a2BOKKO4R2RIeNcT7ViaXqFFtVLCzLmPfHgfAK8jMX7F6i9Euz
X82obs5mLlQ0HvUPZy2VkKqJSlUd8WR+JapeEqpyYj0KEWKLe8dZiCmiuupVnZXnjDSzDt2KqsEy
VY3h//JZKy7XUoSuA6orQHY90N1UMbwaHa3m8BMo6iswjhbQgxCpA/sL5hsjkGmKdWFjXzIL6BIz
E8+lFt6LVyztihXM6W0727d9og+AYs8TXp2HKvQfExZpq8ZpPuoSSy5A81WbuG9JFe87jXgPt3gG
1LL5EmytmWFjLtRjdGkk6CSXU0Km4Hoym1dw9JeiOzizJCEa6xKrPgr87TpFK+qSC97FfMUZ8oea
dNOV0LtHKJfqoS/oE2XrHY3cfdI0TOMIDXCYNoF5lj/jOD13uveOgQd7nBngPVqox2u9ACH0OScn
K+52mu341CSblrcwpeNdkTvorGgY674P1+XovXHetHhBsmukRt3jWzqhOKui96IB+Sl6HCPr5NXG
hYNKXGqbBPYdX6XCa46eHLPVBGnDLDfGI6GCOmM/JVI6JOWkOSqKtQBn1RXXqgO45nZ8Xgb3M6MX
3c2KgZWJ02/jVMLF2pwhEL/nVDGzLvCsj68O26qG6uTALXTOM5INYG8fmFe86jOnQ5OPAA6FCr/s
daAe87OnwHFBFeZJVcUKXsAsyVqAu3KGUWwC6l2lSAemhXUwKfohOiLTUDAEWIQBHuExVSGH/rFX
3IQTT0Feeh1xAaj4LBOJWglmEf/iLQAvXEVgaLilOcdScRlOS0ddKVaDmJ1wA1aZKoqj9+Wnq7gO
bNnvR0APr7oXYB9dZQCDKRJkBAlpGUyuJnv4ifcOHJ5WD4HOUhmfzCIKhD7ZJDLgUmJSezI83CTe
iGhKHntFopQKSVFsCqes8u/HD34mVoEW7cmx0R7Ss7B+UnTLpDiXDOClAnwpPAgYdHkY7rZPs2Jj
2AsZW3YByMoAZyp1FrsKWcurESP0bgg30knJSYC40RV7w0+bba7icaQCcwB0FkCdFmCn52p3FMET
t8ZPW3kOCOAeJ+OojzvvZRDJcvsiG/IoJx2yy4ALyhQg1EAK2cWBBEqiHSCIbEgiC9t6USXNGVnE
u6dgo7xmtx5HyGBrrdy3IuqUoCXwS+y6MNbY4EqRbgcFMGkKZeJPLVg3indNYU4+vFNbDf0ZthMY
ubc3uq+xPWNmDWQwfbgKmOKAvB0VQjXCUiUwVYWCq7o2xL3Q1dexPp5Dw5dXhqm4w/uHZUm29MG7
kphI2wmzoJGmt/GE/ak7pnuaDEOxclgrxiGGZ2F20RnfcKzRuFOX78qu1fD9HIjamgivIS55QXkC
h4HwkYoCtWg+lSy88zQwvPRaZMmHZTanBOc+7s/C2WooXaYs/eLDU99OVSLJTw0/ayvtnrvEY8ct
3G3kVC6ehbgQN6jEdHx5Vobu5rCg3docuuqcd9mjtOxdrduWGtLpN2bTPIjKbu51fHOcru6uzMdR
y5GAq/aK5aZvLOd2xoLCbXyYNMxklnT5aH2NfeKw41WLN8arm24eSWVqbxh12s/lbBdcES6uXbmx
nfPh0WQTe4djNPvo8bkPG9I5zLxQpDq2F3gKbedY7ZFeckbnJXTpVqTM/EY5ESY1M0Uu6+G1xCwR
Ax+RBV3Z0Qa7WHwYhbdtYpsBZc5yje6qDFKKG7bJhAbHsoZ7YE8+ELtS2y76JRc7Ln+XldLaDaP2
DKmHoHLC1hHTyX0dLdVBTr52F5ohPa893OHgzyHtKB4y12ekRpB4cDJ0UvuEhnZhfHVxjewdN1iY
OYoya5ncbZn2t/w+1sGnL16x1wUHifSPNuuVtTW7ZwOL87lw79yh3dqLJdadgA/wdSbwTkPyGjw8
3puSTXgX0mzOMeA59j1wsT9MPfU48ocDOoWdt7B7thjngubo6yhpv6KaGiuW51kf3irM0MfOG3YY
LMw0kBw/fUTgkNNdO2nf+CLiXoqMJ7NCb8Bu97YLm3YL50B8CbrPLhY3nrMcLG1I1qXZDIeUzUlf
wn7y4ICfxtY38gpqoKh9NGX6zCqI7DFWB+uGo5vZbIfFW4IgkHHTh1Fh3TLjYzrp/cfUTc65OzOS
x0QvfbIs78ImDyow7J4nhodLesOKtd24IPwrdpENhti4sdMPt+xnF0o4ftB9TeCLDkDhRvEKcOFY
TY4XxLN1xYP5I5+oNhJfKSYtHoPWDVFe/Sx5C7QY00Pq2h++3p5StgHrxUeYbEzyEunOvbFolyXs
MVheOo5p2pyqdK5FX3bnznUZ1Wr6pRsQH5jm5V+6jVYGJ+jY/7suevWnf/vRaSeM//v/4Kbyly/9
c++s/4YWloUgHbQLYOWgxvlz7+z95rFhZF/4K3mBbeHftM600uwY4Rd1x/rlnflH62z/5usutaVw
DcZvNpDbP7Fj5Hf6+9bZAtxzbc9yTJ0DXcdK5m9b5xpTrVaziRaaa0PDTr2RkBgz24goeU9G94zH
73gyeQDn7pM+3jg6Icea1MY9FJB7rJoi3sNJvHnLtdWG8Dx6hNxYfr8y1VMfugVUT1a+5cu49+Ls
O8c33xyZd1dz/+HmBS6xzoz+lA1lMX17LmupmTB6DCY+irDWNnyHfoZGdcN3FqFJNR98y8clS6CX
T9nAuFHEXgw5/6a29bfF+ZGbaRiEBesdTP2PFSOoRcPUYi5PeuhRJ4IDrIvJT9d5fDRqtjMNp5E/
uyzkHfSUekcfyATZRINBRkts44rXMiCT7mHy3AOgzLBmzsal6fUbo6f+XoqYw4lOEhth92r2dA3j
PLyYDv3bgjNW5Nj6elFu1VHkoS2uFuJ7EeHXGUeNnMfPsjV/EiuDcKSNn6AJXw1ShUG/cJ34QWqU
tsK6RAYIseEGhFyDg+EMdvTlTtj1tHV6HHoH3yIeFAuXVOLBO4wOzpDjU6KRNldnj0D4FUBgU6wK
fDXdyXzPNayg45HJIJqTQDi4CGSCOUKrrKsBG85+P5gQ4nG/ssR8mlpm3XJ6SdiWHUryBFH3fHse
avKFbZ2TbMMBD1CyAaa1gAXkJ0rEQGc/1VaWn9uhAYncdtmd6Il9br/AvnRlb0idSd9TuA1KBtJM
drMzXDLrTeit4OZrj7UOQa9NWmDmNHmRPY5BJjGTZoW7Bdd4yauoDMoJodnsSXfLIaj80pp9gmqp
nsZPz8vvKjZ1Y+GSRVZDEQG80Z00IP2+PMwWA3oP+wVuY7SXhoYxPY4f0Db1phjltjVUAjSZUtPo
hKeZvjGuzFPr8KFmPk1DP/GLrOjANHim1NmLFAN//9MeQxAcXC75MaAn9Z1i64cF6VtZ7hBGjfFr
3r5Ks6jOo5gROVQ77Aw3Ujb9g45Up4zxlbYKuiKjSM+//hUP7AZtaBIGsVk9ztiAroSaQOW5RsYk
w4OoMe1tv8zYmik2hQiO41wcx5SSq0iN9ZxY9or6jr9F5vbXrk5ugSJ+pFwvSCJw7RMaNjVldQ3F
dmzLMPBsN0M1w1Y31p79oSU0yW6XrbR16zTiRTKqJpbQyB1RZxjS21iCjDM2RyaT610Uy72Xl2SL
1ixctWWZT2SafySzW99TdNT3EK7UxUZ3daUnb0pyWvK2XraLI1kJhykyA2ZkrHjKuzylk9fCiSgF
RDvNXFZ7O8HLw9DPY6u8ilS4ioBKWCUeDwzWB1QGfMrVl/RO7O6axKfuayrm+D7jQIHxOZ7o/Gzw
uN95iBiMyZO39ZzcJJ2FaqLCrIwogHlv5Futy1nTlFl8qnHr+2TOJVfsjkfCzCxC8Iw2JPBekfm4
nNTaoMAG/pDWtVb3NNzX0ePi9gai3wTuTqksgm6gUs3VLY8HibcuG2RwlH2C3oL/pqc3M8UB4VPd
c6QMoubwMo9PIhk5mm781HXOfjF9SFVl2GH0VX+lW1PVH5mRWsfGjdlKqOoEdDtaWRQsvipcVAUz
Ucqgpyg3hQTnRb1MMNs8HExV+biUQOiIbgY+Y26mCsCB+AVSIW6XGodDmwLKU5UUCCrVdCGvoI+c
mfUqMfAnrwj/hL/FUzGd3wxxBqZmK2TJL1g7/BUzFaNl4uxAMedS1FmqukuXH42q9ibi5pknieUw
qVoQw2EID2/ymUOkHzpeGIHPJ38NfbZtCv+OQDmqSqxqtGzKMIUTH8Jq2TkrtctcFPYhjcZbW9Wn
aNmoL7k6OKDedVXDphSz0tz7qraNOrWQxte1ivUaH0txMkufft3mxsJQaMA4DBIilmI/1oS6iElc
JZoIPHMN9sDF2keKhwUnMcmsYrGmcaqgnUmYiQgq3s8W385ksZ90tXGpkB3mPuo29vjtw2DEO3BR
90yr8aaz1MzN+iXlomJYkT9YFsF4vTY8j0tM2HuVT3i0m9ff3WbST9EUylyW4Rtbrr2YEgTfc4Zm
DVCGIbYzZfXFInYjYHF9Q3avRpow8ru5h5QUWZqja0V/q/lvrqtmMMV4aJ3uYMFBX8equgnLWTnL
r2VUp7d2gkq3KawK68sh22CZdk0QcD6z8dGCAYyFlW+rrX3pkH4Ll7CBDWS2six3bKdi/Fs791Yn
RXcEcjOkxk7KFuk9tpYdpQOfqThPb9F6mJsoHjPu2PoujXjSMIp6pt3HRLl0pyDyrIkcDN29siM9
txNxOOHIsaj52AglvX1jc7rQrTBiALEhu9Gbd2TzPFYoEDYNUuIDWh33smRwEeRVPoUwjc5SBWOk
+/uYZ/RQu7jPd6EAnlSQpqZMWeUcRGHZbyrYkLWXwS3mpf4JhHuO5z7fYxr1Ihzr3UMWt/LBzOuF
ngFr2Y0piW9IEfgR8GGfgJ/Kax7K7GzpGOaI3ksRbgowcS3WTn0dY19Z/Mof1S/M2LIg5FFZDWXN
cQeyTsxJscYzl3yaPox3bmFekl+QydAbGCm3GH5GtrmPBj27k+aBGLbvWmewpofhzkzyx3S6zV+S
2ph3mnRZuNXiAQzzbkmKjaYREmu1t1W45LRuRGHMlv8ycTz3qhlNnbcJpn6NDPidpeMrY2nvwEYv
KPP0YeCEXtkdDl++S80kfSyw9BaUSiwW8csNzLuf99gX1daltfw0KOj+cbT1SImtrduojXs49fSj
Jow7RuGLoAsNVKH6aLJ8Rh9fOFn57PIM01hb2EQzEjU5vCQjeBykR7CUdZjgKu1hL40m9dVRftNO
fZSa8bNWPtQ5tizgL3jEQNh3D2x627cK32rsq6XysWay8erL9KwRZD5O7s5uo7Mf66xNmp9WN2wr
GX1lUGCJJqiTRuqQuP5ZN+5N2kYSsW7OHTjhs8Z5o8zCH+TY+oQM5ztBKNUkdMxplegKkMiWxUbv
9qSnLPsSB/IpSl61CjfvUvl6lxh8s6nvbgdwbDqHr0jHA9xTbuAdBos7FMdf9YBTuKs8w1umx6ta
+YgbylG8xFo8bmtWNoMIanfEKRYbv1XScJuLMqovXjz4K4PIDAzxSSkhYnxXmbjV4WSeKU/zRrmb
D8rnvMZbtsf3nKEvR06MTBRHdA2mGIuzr0Z5pXN/0lfPSiOu3RVNWDDM1HdDRaoMaeSA/f19NVu4
O4HsJ3jtSGJ4evzsotz6XmISvtH46pi3CxsXd12iJ7BPXVHuCpsJqIlYO/rhYP1OlCoXnnKDt9hm
z8ofvkfA5Rd4S1Nij/iKJFBGoSceSuUs33KYqQlsayYnvzf2XZkicR64QKAkIIgMYibjDzHJV8x2
d5orXvoaG/sXhB7fZq/a8ogEI50CPCmd90VrS1J458BtKiwR+K5ikO9kjzV2+Rh8XbLUeHQMsYO6
eRbY6pPL1tXy0mJrRKFLMbnP0/qkl8X3OFq3CdwL+mjStd3XkWRjvJ+6C1IPAkXWEZb+Unn7e4P5
qrfJjkngO5PxAfvA1UgYgLtoP7pykyM2WdWEBbiEBliEByB7aVZy8E6tpjKE+q9yBIg30pGz3MEV
ff7hqiSCjAuzVJr5ZSGloNBOMaEFA9gQNctV9+y3umv2qBx+yJaUA7usP2X4XFfWyK2KLpk4ngb3
WDVfn1aEuWBK2M53Re9RByGoBxDUGdKvC2E+NZWkDJ5yFSGDfsoZXoxSvFWYMCKPNbMg863Lgo+k
xdHQgwUuRf2TjA5zlaYMc6VfXaYicXdVl3fbwvBhOqx3mQ4IQJlPbwybyVHlO6vBI8qmcXPcFuPm
sxjQGjTDXjjlfeFPNxqVInZkeUPsQoU9rYazpBf/7HM+5VFLlEheQ+y5mNO6fnLkmsr/v0ADsGz9
r9GA1Z/+PfvTv3f/AAbgy/4CAzDe84Ru8ZcilP8SNAk1bRn8R12h1P9xnCFMzFN0JipMLH5BAn+M
M5zfhGUbLmWpQqn5on9imuEy/Ph7YtrklUC3LYvXMmwGOH87zYChZbjndfO6aet7QYYxU8G1WSTF
GlM37Pk4JJcWXNBAD0xM8lektF++C2wZuz9mo8VmKmReiHB7HYWhTYUQbbWxIZEb9B7Dde59gN58
wqSn6+iras3eN/W41y2SyrF+h2Lqu4vh84KzTFCIeeygnDaQI9u5JakIgkZ6BMb1Gi24HRbRESe7
q6C14nkfzmVVPg1JytqrJOEonttjK0NzT364jVKYvaPB6LHxhiPjhziIKidc46696osEw3HGKBgW
AJMaUJSVPxYIABeSMceQVaM8e2byQLbst++md3WISCdsL1Hbvlp4Y63wW6PN8OV9o/F90+uNbbe3
I4OgTTzkW58VKCOfNUaXBIYvklWWdXFsqwlmHb+5DNOJ9eS9t06OujAfGgqB+DMx/Vs3ygpCCSjQ
kmQ4DBkpUyEZjinVWGuRSzHWpH1AIxCBaLFMIvCPxPGub1CXEKMFnSDvu6jBkon5qYgIswqHQ9gp
n0DTfXYpUvGYd3ZVzG4Lhyl7E7cImZwapLC7H1ihbWO8u5T99qESrCMwhaO9IFSBe/pOk7LC5AKn
mL5UJpHWUU+wspwdPjQoSIrZX9Zpd0G3hNGaGbr0agHgI3CHDTdcQVO5gKgrmYcPzQK+VJtEWIa9
dUKZGGShdiA9Am0W30d77F58jYSFhX0ruunrrLjeJd3Qx+NyLtuzFi73s0ugnozFmvL2R4W5ZANc
mIUI7P3QuzQeCza/eBdUzwbrlJXZ2GctAruVJRr9dphYeHWMJWwN0LeI19LJcNEmoCvMqpMV3rNR
pcVbhhqHP7lGZs2cuUpwSC20i7+IgxvyKV3m11KvqetmoW0s9Z0gnwFDoPDsOnxnCzwDSX7KR1ZD
7npMgVWxAmf1xDgMh0LHXIx1VzCvNh4bJ/EuZVjtzTkebxft3XKLkWF69Oz1KOoxTWCi1GMKOHlr
hETYXmCQCycshvnLYclR+d29b6zxGGZOZIffmdlFylfgwW886mhcJMK3Wec944h3rECf17gk4K0z
uWLDfvQB0ytCTD5+ySE7ZMEbNbdKnfSmjIlvRbCW1mZKDnW+Wgzaz8iOI6BJ+dMXJLdGJo9bRmRB
jZGldD6ZsTGWjDvKEYN1ZmXw3fSmYBT+2Wy3rQ9lT+30VSglhMsYg8wQj5/8cNN7jPhLfaSL4VE1
rPoxcugxW6QVmtJYkMtw9KfkxHjiXRR4J+YdeoxUKTNEmN5nCAKZwNlnnnQ0XVOGZjeeHsflJJB3
5Mg82pEOJMJ4osGpEBmIiRykRBbCLoyzqScuEcFIgnCkypXmSNFxUnFyE8Ccp8i5iF5zZVcxPfVC
PmIBYNeQuLka+Ygy0jpGpndXuOO1UExenIw3JLZBIyhebwbcCwH4SkC+HqBPyDbaJSB+uWL9yKe5
zxX9xx2OwaIiAhvFBtqKEnQVLxhGuMg0NV1dr2hCKvizV3r3nuIMZ4DDTpGHXstYs1NMVT8eDEUn
uv6jq2jFOiVQvLNZ/Zdr1kXGfWTiYsCnY4xNue5tnHt0zHl1ZOur2oDxNgEjp+x2UZxkH+HqWVNs
aoqhRK6BI6fiKocS9Hog9tUNGQmDZvJ8gmGOUjW05u0YjT+o3recDVTiitzsFcM5K5rT/AV2stLi
T6toTw/sc27hPztFgkrFhGaKDo1SONGBkUQLOJoqgtRx9lFj/UwsQS4SiKmlWFMqUx835/lqKQ51
AEg1AFPRbX7ZilSdFbNaQSrRzDNmwbcKejpz9tmyNZqoXxs5/zghoHGIKMhnEyutAr8f7SKlNx+r
oVmlmcKNNFL3Tn2x3Fl1XG07bpUlCS9uO7Qnt9S+S9Kx1lMn++1Ui3tC5ByGAVj9yuhm6L4baKRE
YUkRfJJaRfcjGsNEoUvs1rQ1RQTjKe/Sz34HmMCssmtwjrKH5hZ+9VEb0zepoCh1oCpIKoOWio3i
VQcsKaCooDBiWn7Eb/BVrEpyzLfYIzAqeLWGpDjl0FgpVFaXOYzFwZRPfeTou0jWn5aQ50zBXDlt
Ko9vf2VeA+glu1Pu8yzqCgKj0+CeztSHSGuqddqmCZAG2JgDP4Z0HZmpXr3JpdlbeCyZ+qwHPtIq
yLPRJ5SV4YQC0nT8JgaFqBGK+NJPRIfBrtFTYGQ53NYVXVTYRkhYvxZYN0NBb2MX8uPS+pfciJ64
6DxiP2h/fbG0O5x7Iv7wzcaBo4sMgLoMss7p8BGLvObaJOY1F153dGfG7aMC8uhzIbUVpDdC600K
21tyjRkKFH4V0lkOCu7rNVzOcyeoZM8UKcrdQJvRudvPIkGzoOcQgsP4MlfK6hp2EGsDZeEETmgo
sLCGMJx1Zq+d4z/rsop3ZLU8UYkhxppeeo2SpFm8e1CsFx9sd/qAKG/XqcIZDQU2SgjHWaGOCcxj
BZ6tN+VDNKswRTe/wzZmscvpsgzOTTlqP91proJyKL0DcMaHAxrFdUlaJ94rU2BH07cxDjmHZrQT
bT7fzSRa047RV4xJ95SRSBkYQ0FCoGTDj2krQVsNseORXAjmQIQJg/Csp2HCkDg7Ukomx7xsPtC+
/CiXgSWwRlxSEeW3uj5buzDOLstotAfX0jXeLhbEteVcbK92gjlm8EE05Hlo6KGmBJszcqmPOETg
Q22wTkLhkezRndaUn1gYtU77EBVghsPsfwmd8QiJGfftGNdrALrOhVLIKef83It3+jw/oOaqjv63
0/T5IUuAWvWUfOlIaewCNrt+rBUnw9FSApCPhCCgdqkf08jneJ2f8TkIFkUMhlq8Toz8vvWXLmjC
7tTbC4DXaOKF9e24oXeYlRf9IJDWuJn1XsTCoRid5UGPmO5FBjPRyfOJBfB/IFLmnMxRJOCsuh/b
6VVUeAeT73yfaE+pI0xGHVmzSVov2zbhZy76n244lA915X/lRN96VfuRmU3C1n5dEEKDSdESaBEb
oTliXSPYKeFBX6yQCL5mOc+UNyyItHCm1UY32xmVd2U1cGjmwcHEHbPmgvzanLJgrgmUabzoaDTT
ib7w1SqBG7r+awqJ+IEVy7WFZF3DhyWpa77vPdnJYXxsTY3AdVLjaQkAEUo30cn+fQ1j5OUpxg2A
FBJbBuWE7yRqFZVv/qX34r/IcE8X/10PiRt8Gf1DL5lfX/iXtbiLzQRdIaJc8oZ9XvKvSLmghfQt
Fy3t79z4H0i585tnmDSYoBe2bTkqmOSvjaQhPN3Gnt8VLMhN45/pJIFO/3MnaesOb8PETIaX/Duk
HIjGo/agZi2X0meZ1zCNAAOykvbdJOuYPcoMueohkBB8guYeB5mWLoZkENjnUXOeNFOesl6spwGC
JQmNZoWxIdqtaO/pmGmVidrKVXC4OCmHIlpI8QDVwfyekaBXn9CnnSedBKtqyNxggE9ja3POhidM
iPtto+HvYnifGM4DgqgY5KlqviDWAjQ/d7aev7mxxpaKPFqvsUicRvmBmxn2DIyDdjZxmVzOZoRm
I37qmTCtCtDxLZ5reXDtRQpvN/mE7WaGtq6GbjUM02PUs7lmIsx8yGTON4trk2s3U+rjyJIIxtla
glS12UUlrSS5EhNJZ9oLsvVdyWo5GjeLJ14HcTaN3iFnS3NXk/sj9Nx0K+WBm2uvgSLRmdGi0yrg
OFd53/4CTSzsr17rLomkaOnc7mbpj5qwyV20SbcghwV4dripZc8NFoJuagLB0ZxMK8/wTrgPiV1r
Y++wOMkV29CPglOo4TTy1LFUcD418sdsJflW5nWzGbrEuibdc6WONJOzbeKMc9RhV6tjr+b8S6AM
kmLxT1Xd7zO/rggBbiQif4SDNEDvozpIkalxRavDdbS/nFoAOHLotpy+nTqGnTnF3piDWeeEZhEU
lKb+nHFy4+pSP0Kmt2C26mBHOVyeCCU0tr2YwCTVBZByE8xS5Fhesvoq6yPi3gc7Q4gQU+pKdYu0
3CbqVgF0u+97SU3MhTMy0sOkQBKwjtNOmVQowPo6Ic6qg+dWd5bG5TWrW2xU95mmbraFKw7BsEMJ
5l1qjBg3nroHdXUjCju/ZJFjKbnUrfAMnPvU/amL6kdtd9grxulx4Io11F1bF8qBrWVBqe7hUN3I
Bdv73cglLdRtrVuuDMC8u6eSEQl74/LCkHq+swyNNp5YeYq478mYoFrbGhGZqgpiyoNK1QkUf1VQ
UTrolBC6qiXIi7fLMb+zGIt0Rf7ArvKGUgfxI5/IcULDQJtXYJheZ1jAWQlT7Z7dNsKNXmmfKnbP
GT8RBWavBosLWTGhLbKPUOk/SBnR+bihCWFZzlIclYil9CKZUo5oqU0upKDpbEw+eZXyJcVIikVd
H5XPAvkJ1hjTxs/LMhjEm5fSzudIVcaGsXE/OtxXnXvVQLAkKFajmCxiqdelorRoJK/wH8tmUgRX
iYFH7IAujta9DuJFS8bKNHXwbQX/0qT3MYGDVYoLM/qfQnFikEDwGKBjhWLIZEwOOxw5Szyd5WGK
52U56ofYYc4UTUwCjELPPpdJO+KYBS1da4FsnWlvqFV5rJbmFdtzXa3RybUlMmXYLWrBbqhVe6Tz
50n0GD8h32IPLh2HVBZ72iTgydmM6kCt7eFcCbNXq/xBLfV1HZdzCs05hI0t1eI/VF8SU8eilyvu
AA3mdTnFr4Ne2riSgw5UMASeggkchRUYeIHkcVbfz4o2mP3ig+5xJpBiaQNvxkSEj+7eHQt7hyqe
sHObhTi9FmSNQhpYDJWHaKaYC61TSe731lMAhFQoRFTtXYVG8CkOA19sEVZcCWW5VHJcsI4Z21Ua
Lz9a+ArC0/rrnGz5G29KzBvJvR7Hqjwm4cFqXNzLM/YUSOMfo3G0t61qjVoFdJh8tojnWVYJrAf4
lw8ZP4MMjnr+5GArdcZJlBGm+teuPfQKG2nYas98pitr2tgl3uCT/+Io0GTqIuZoNUBOOegILExx
QYPJmlshKt4npxZdnUJX7HFlRhjBA7SIfnSBHoY4kHYoTgnDlAyrAlHiFDBYbCb4NQOETKRQmVBB
Mwb0jKswmkkBNcSDyQNGWCsb1sZX0M2g8JsKCxThjWSggyEM0rdZIqB9iZtoZ2tfftgsp7SriGZt
9ZZ7sHku7algMTA4XBKLtsWJf9M2k76pBt5SMmlAj2JGHIvhpVEMxCfIOiZ9hDkvy/1voiv2DdJw
chtJuTJ9Ah55w+MGh9J6O0e+DxTpfNo+PgNp7W0dXU93eQNq7s2gAxwJ6wGpyhrfgeGo+xthms9W
WWYHiRUbCzoRjB3tXVnoVzmVb3qcBuWCJNv3aJdyFfBud56OlDF+xuzbCOqy/MjR/Yw4r7GPQD1D
wOhHVhebPo1fariWoEJBumpd6za02enEPdRQpnFb88xv7MQg+SaGeFKo2bQYBFSQttjl+Hka043b
qZ3QrGl7YhoXG+NlI925pIZuhoHukT1ysmKaTAE72Ay+65XRkN76/0QR+79+z4jbfMiPoJSJnK/9
Nw57312fy784A6r/+ysq7pGe8P/mF/2xcPjHL/Q/vn+96ONcf//v//kDibxU7yBK/g9zZ7LbNgyE
4XfJ3YIWmpQOCVAD3VC0KJAih9zUWEgd2HUgJ4fkLfoIPeYVejX6Xv1GiyPKsp2YPRDIIbBsLqPh
cNZ/llbOJ0mcPY24WlK13n0jzHNWfD9laGVIEx1Tuhk2wRBCG1ij181j6ixxVEU02NMpGDOJVGAS
xelQaBcN9m+vJub+71gbyKcLANZnq7tydnU3ECZi2VZ0aQcdesNYdEDzzFQYSVxI+hr06UBWP74P
ExLfEax83+iAOcO669fzzL9HkEHj2aVsNjSK9y6NBLrsYIJYYIuUImPXJLGqDTL/2IHYoDM70ODR
pElEMCTNaI1g0SELkrGhLxAmIZWYOqoztv2jQz+T/Ah+iGItBrGqsVJ54TY/aHglIyUcAaEk7uml
dOiXpR9BhhgvUkRBOdn0iUo4/h0ySAA6Dkm3l0p0CUD7RQREA5xcSywn0UBpAgF2rgs8E/RQtmgQ
0Yc1MQTdwhgLGA+Lh1SQzijugkGTmapNBvjAgIBMA7hEUVtBioJkHXgnIIFpy8C3cCeDNI2J2GIk
lRyqxww6MAqhmdB5RvSHRk3xTz6+UH3arTZowCZw/KE0JDpK8DbYhwLHIZLTqARaKaOkCMc32TAO
zdhZe9JByP7p28wtEJKjgx7SkY/IBngAJMFYZykc4R8ZGv+y87HQAaoRGUfARSECq2ZLXToATRLC
LkIjcSgb74RkQ4eaTR3uCh0IWxlALlUoaJU9q0LuijSEAmNqv0C59NWqcOaHNIhoGb4xGpStRqI3
4AlGgNAUpDavfBMPFT8QLHG/LkyK9cQfhYjoI7aYhA5RRtuMBGgFxCX+JU/pUN/mDucCEFfokBgy
FZGVA1YmGKTUiYMRAuwqOoRvdODVDYDgHqFOK84EcLaKjglbxnYcBZgS2BREwQAtTGPvjO3mWDiL
SdghQ5kmGSghLIS2ZF2bcRyEKTdFKpZmJSD8Y4ehcuVXswO3hU7RmtGSxnIsekYmxjYVi6Ju4r5F
8/bz1oRTXaUkWnOCViAtRHjlRJ5sdgANjWz5lPCzJBqjTfnGDo324Cwl0aJwOuhIU2wOWFtPe+C2
wMTkDgHLDSOEQP7L6fACC2Tj4aVlyHxa+XZnxWrIBbzrC61bc/t549L8OD09EZvI+qK4euu5n12/
Z5bhUbldOw9bN2w1T/PzZoPbU1tztbtqP/wwK8q8vPrxUD14aJb5JV/gIb7IV11/68Z+fF7I6Ym1
zM4p2Dfup+Vi/bukWvEteZRFeb1c2NNgRIu17jrNYUz2jqP9mH28f/j7qxx9XpJ9Mjpf3pa2h37j
lnXdx7viZv1UtvQQDtq4dVyHnuRl/vMht8duzELnsQ+iVTiSf0Jj+OV09OZ7vv5zM7osAKZfP/WC
JBU0Jbq862bOH3MQ1UDf4J874d7RpCiL63bg+lhXkyGSXCc70BnLkWz7Og07Dv21WA1FaDB9XEny
GgBRx01M7qc58nhoI9iyrhu5KFaPt+X6yRJ5jVL5H2Te/moqR8pc5nNLVDTLRnV1pcr5ckEfwHac
zWkCrKb9rA6HHiOlvwE2u71sfBDuQx/KO9xL76H7ehNf3b7F27jp0M9sFUW+cTUv8vLsHwAAAP//
</cx:binary>
              </cx:geoCache>
            </cx:geography>
          </cx:layoutPr>
          <cx:valueColors>
            <cx:minColor>
              <a:schemeClr val="tx2"/>
            </cx:minColor>
            <cx:midColor>
              <a:schemeClr val="accent1"/>
            </cx:midColor>
            <cx:maxColor>
              <a:schemeClr val="accent1">
                <a:lumMod val="20000"/>
                <a:lumOff val="80000"/>
              </a:schemeClr>
            </cx:maxColor>
          </cx:valueColors>
          <cx:valueColorPositions count="3"/>
        </cx:series>
      </cx:plotAreaRegion>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plotSurface>
          <cx:spPr>
            <a:noFill/>
          </cx:spPr>
        </cx:plotSurface>
        <cx:series layoutId="regionMap" uniqueId="{03607007-BF44-4216-AC16-37C093BEAA52}">
          <cx:tx>
            <cx:txData>
              <cx:f>_xlchart.v5.6</cx:f>
              <cx:v>Az ingatlankitettség megoszlása</cx:v>
            </cx:txData>
          </cx:tx>
          <cx:dataLabels pos="ctr">
            <cx:txPr>
              <a:bodyPr spcFirstLastPara="1" vertOverflow="ellipsis" horzOverflow="overflow" wrap="square" lIns="0" tIns="0" rIns="0" bIns="0" anchor="ctr" anchorCtr="1"/>
              <a:lstStyle/>
              <a:p>
                <a:pPr algn="ctr" rtl="0">
                  <a:defRPr sz="2000"/>
                </a:pPr>
                <a:endParaRPr lang="en-US" sz="2000" b="0" i="0" u="none" strike="noStrike" baseline="0">
                  <a:solidFill>
                    <a:sysClr val="windowText" lastClr="000000">
                      <a:lumMod val="65000"/>
                      <a:lumOff val="35000"/>
                    </a:sysClr>
                  </a:solidFill>
                  <a:latin typeface="Calibri" panose="020F0502020204030204"/>
                </a:endParaRPr>
              </a:p>
            </cx:txPr>
            <cx:visibility seriesName="0" categoryName="0" value="1"/>
            <cx:dataLabelHidden idx="3"/>
          </cx:dataLabels>
          <cx:dataId val="0"/>
          <cx:layoutPr>
            <cx:geography cultureLanguage="hu-HU" cultureRegion="HU" attribution="Szolgáltató: Bing">
              <cx:geoCache provider="{E9337A44-BEBE-4D9F-B70C-5C5E7DAFC167}">
                <cx:binary>1HvJct04tu2vODx+VKIhCKCisiIMkKfVUW9Z0oQhSzI7kGDfzWqYs/fize6shjV+sztV3P+6+9iW
01I2NzMjM+LZA9siCB4eLOy911rY+vvd+Lc783BbvxpzUzR/uxu/fx23bfm3775r7uKH/LY5yJO7
2jb2Q3twZ/Pv7IcPyd3Dd/f17ZAU0XcEYfe7u/i2bh/G1//4OzwterCH9u62TWxx2j3U09lD05m2
+ZWxnx16dXufJ4WfNG2d3LX4+9f6/Phoefb4T/9V/hBND69fPRRt0k4XU/nw/etnN79+9d3LR/7k
418ZeMO2u4e5rnfgEo9TwalEmPLXr4wtos+DBB0QyggmlHjIlQLhpw8+us1hsm7g3vrxX/dPl3/u
fT6+ze39ff3QNPC9Pv77bOqz1382cme7ot0vYgTr+f3rVVdEt/X0+lXSWP1pSNv9l1i9/fitv3sO
wD/+/uICrMOLK19h9HLR/qehn0Ck3vpvToLzi19bi9+JDT9wBZWeJwigQ5iUz9DB8gAjzogrOBbE
I08f/Akb1d3flg9N+3T1t0Pz48wXyPw48G0B8+bszdH1m78gchBlggnMXCI9iehzdMQBwchFjLqS
U0z34H0K2s/43Na3xXT7dPF3wPM08SU6T9e/KXAu35z/6cDwA8wQ8gjzMCCEX4aNd8ABElcQIiGl
sZdJ7fK2+f2gfJz0ApCP174pMNTjD9vHH/58QGDFKXVdl2AqPE4QpKqvqww+QEhIBFEiMP6E17NI
efx39vjvPwCKepr4Apgv178pcG7eHP4VOcyD6rEv7li61H2BDPYOhHSZQMLFyHPdlzns5tb8gQT2
adYLTD5d/KYAUY//1OfOdn2+fXv0p+cw74BB2aecIhcQYs8CBgo/5ZJ5LhGMcAFp7ClhfS4tj/+6
a5xt0mRd8TTyO+rLs9kvYFLPBr8tuI7Pzo/9V2/Um8f/2Ly6CXYnh48//PnAiQMsBWMYcy65+Fhd
vs516EBCvGGMoPq4EgTEE0CfobN1Y++dN+9vH/8zdW4e8tI8/vuPgPgLz3kJ5y/c9k0Buwg2jz+c
/ekRCCyCSKhLlDEIQfE8AsUBoxwTJLBEEsPg1wVr8ZA+/rt+uvbbI+9p3guQni5/U6Asr//rf585
u2PQrc758cnZ8Z8fafwAMiAjSCKXQX3ah9JXkYb5AeESc+FhSYX7E+26nP7r/9TODrR94ZzbsrZ/
IMp+7hkvwPu5W74pIFdvNv7jfzhqvXrzV8SYyxFiwnUx9kAu/YQYuoxz12VSUCHAm/g6yla36f3j
fzoqAf/laeS3x9rz2S9Aez74bcEVXAZ/PoHnB/s4wpztsx4E3AucENQ8GHiikU9ofCppq4f+4Q+Q
98/TXiLz6WHfFCSbx3+e3zhHb5bXQBSd85vjw6Pj7V9QrsACoohQKTywJOTzggVOngu6C7kQZkxy
7yVl3Dz+q5mdo9toAs7onM/WFDZ7wvG3R9UvPOYFiL9w1zcF6vZ49/jPs+OdE5zfXARny+PdX4Co
hwQQfeq5P3FmsTgAT4ly5oJCIAT0wdepcWvzx3/VNneCZm4f6sjmT+O/Hcqfe8YLHH/ulm8KxKPH
//vXmOr8AKIQ8GEAEJXspTUoDxihGAvJCf8Z/Xb0+P/+oKv+48wXUP048E0BtPfT/4K4ArYBwEB0
fbRun5957MU14+DoMgTQ/dTzOPlDnvqnWS9A+XTxmwLk/Hh3vLz+0yGBQyhXuGANAipwFPWSyAP1
oC52OVhQ4Ki/kMznNrcRHAp9SoC/PcE9zXsBytPlbwuWmzfq+BDcqPObNxf7wuSo4CxY/uk4QV6D
cyjIbC6ilKAXeY2QAwReoSc9Dor503nV12XpfL59bw1YU/Cfdl+hHPVQP0R/ALpfetBLLH/pvm8K
3AsgjH+F88sQ5xzOpwSlCL08JPlocAgP6hPnLwLuAsjh7e8H7fO0FxB9vvpNAQIK6+bk7PGHv4Ly
YVhxQr29ZfGJpT+3NCADwnE9BU+e/PSg5PKhmcv68d9/gO19NfUFQF+N/H8N0i+93Ndl4dk9v7dR
AvxAD9Yc/kLQKgEi6nmVkgcu9ElAZoTsiPZ9FF9nvi+dC7/8Nj/fJvFl4rNX/8tbIX65TeJLL4l/
294GH5tQvuqU+PXRpxaLF1N/pXJ/Hlrff/9aYuAHexv2S3vL/jHPVvnJKP20yM8mPdw27fevQTXt
D36R9FzP2x9ogW4agM99HEEUVDN4iS7/eCz8+lVh6zaGDhl+AAYVkmKvqjGHk/7XrxrbfRzyDjwB
k8DDkhC3cMT5pQvoxJopssWXBfn886uiy09sUrTN968Z8V6/Kj/dt39ZjogLgoDCISjxgO4A5YHx
u9szaDWC2/H/yka3RETOrc5NKlfGiy/5YNHGzb0hyLPBLnlOXD320nfCyltSLC+9ok61qBLuD2b0
bRauOhxbNTtcDybhm7R1NEO2DXroCFKojTNfDuKsbx2rvIbRZRa3TOd8mvXk1uuiiG9b1EQ6svFN
Hs3TkdPweyePkSZO5fg5EebKrGsZF76D2Hg44vA6FeYWpXfYeO46n0m1qMTsbGo7nIoiXWfSXKGo
PEvmZVSQWTmoV9QmOqq7zBfzvKFJalTrHmJn4utsTNzAmBtDsU6SPFo6NJ5UIlCqGsuOYxNVKsSt
0I0r02As3V1oukk7lUw0nV3s49oUqpN1q0JuC/iOfaG5I1tVl+bcIDfIw1qs6ym+BmP/xhHsfVMO
9bJvVRdODzONZz/HaRekRe3tEjzdenhrUkSCKXWKLQ171y9pcVWlbaXd3hR+3nuriWWTLlrN6nbw
U65cmVW6SKt+g3GjaNaLnRf2qwGnvUZxZ8/KOts63TyucN5WqipsuqzcoVJFRX1kerxOKnlip/iy
8sarrE5FkI2jIl2qmynBq1o6V23Iic5HBytMvURhRmPflWWvXdFtJlQ0QWKk8EeL9SzkuErCBF6F
Nc16LuO3sh127SiXZsLeW8ILV8W1YCediLesjEI9Y3ntjn24iixqgrygucp5V2nZpkFO4+wtzuwi
TfIVlwatnbIIqJdtoplLzb3BbKiQ53ag56gYnJVbFcSvHFYvImkOrW0yBdJ4WzklP68xM8q6fBO1
4REzIvW5O6m8d3tFYEMEaUR1n4tYDU3s+VnlzKuprdazFe0aj16murHiARG1q4epPw1deiNmminX
xOWadlWsZDSdThXjqq1hqzte6mgrJk9Nltz3cXxaYthywrhnKAmZFv14EYdhuObZPGs7upuuzUNV
MyQCpwqPODhni6ZihzVHYwBrdtqFWaFyavQ4ZGezhz4kdR8pjoq7kLZba3i0cL0+SGV/miW5q0zE
P8y21mFWpnqCDw3aIQtKgbTtysrve3mculO0mSg8piSbwcx02QdDqixPPVV66XHNKxRUbpwv4Iu8
Iy7a8CXvm2aTMnfrINEuLDGKpF3jO2ks1cTn48l6F5PsItWISazHtD6mvMLKHQQNcjYxPTlWD1W1
6Fo0aMrbJqhZVamI0iFITj3ahTqas1WEG+1EmBw5ltxARstV12UrMbt0w9B0ZFJHZdg52b/9CrYn
0k2UA95OPywZHXxbSgjlWm4MbRLVJtGqKI/auKF6ivG7ivfwEmELrn9F1skoHyInPZmE+zAxF6mR
TUJJG06+l9OHFrW5joUZtBj7RhPZSIBPBGHj3pBo9gJQjpl2uuao98yk3ayLdBMa4nNkT9q41mae
uKLGzRQ0SFxMaU79ypW1j/F127Fpadux9pNqR/re+LWTtcrhg1QyCxcyhzBPWNcsCVKRW15PVh41
ks4b22PVE54fFQVV3EBAjPAq7Wyux7xplh1xZyVSp9G0MPPKK8ZZoTK5GVmFtn1fVafEmKO5h/CC
VHhi6uI+rvExSezGmexJNvRGR2VNj9IKdUvSjDxwi3k30GzU1ZgwVUT4g2TO5LcMjVpK2MXMtaOy
dX88h0UM2yIHeYaXLJwHf5xMo5wac4XDDK1MS9+bZj7Mcupq7NTnc/0wEanDqPXW3IawDBWpVI7K
IEmpXQ42v4vnadRlQqujErNdGU+930Duu7S9e22G86j30gWN3FR5dNY1NWtR5ztZJX4fRVJnNWz8
wRYnedwDrFC4IF96UpWd51sGTbJEiEhnI2zctO3MeTybi4i7eOk63emcJcWyh5yVhsWu7+pp3TS1
iqqZ7Pqhf3AG824o4+qYRFmtCy+7arxykUwA/WSy0R/Gd2xges6adCEplM2sbMNV0idFkIVJ78NX
PCbNMKl0qrpFPdW7kpJWsbZauOwqGnmrBK4ukthdRc54WU9FIInjbjFLKORT/A7Xqyka6i2qF3MR
moBlLLlIkniJ2yRXSepedOi951AUlKaOAjTcoYxA5Ifl5RhlaGHL4sqpxYrFAaERU1Lkl8McDp83
Yzfd0m7cpS3aMCM7lRpIEjgcZt1g2eh66Lqj2MjAdP2RdJw1s8Xgo3TqAy9eOplFfmkax6du+TDn
Viqnb7mOvIRtKm86azuMAC+2FAayv+v2haryfF2W8Op9nRmVMwF7rhPbotrnGFGl2pMT3I+h+uLI
q5dz3eYqdCANojZ7i0IU+ahjQTUOsWqqDCuEUXMyjZfQzTf7KJvtUjhxA33Hl8VoCp0VIdIVfYvs
fFaKvFokWTmoSmSdYsm0ZQOZtGlSEgAitKl3feRx9XWv8DOadmfLqU6i+HO/9pcf/3F027cP1cfm
4R8v7tu9f/zJP39z8eqDrV/tzhcXL+/c0+kvt/7YhbwnsF9akl+Q4k+N47/AmH918BmdfiYbnjTJ
nmzCKd6vUekdnATd1tAdMj/+64tB82XeJzYNdo+QHgPaiqBXCfQqiJ7PbNo7wGBv7/+wfdu4CyNP
bBqMBcE8BmeIHEwHb/8aT2yaQWMm3fdsCmisQIiL38OmKeI/pdPQvAFHXQiINYE+XBAPX9PpKG3S
1C14pU2fjWoqablFhl25HtnlZXVcDG64NnGqOzG1irT5GIyVXZik2zo2GxdJ6UR+GmbAv7NQIS8v
/b5jkV8JcYJsWC8y1AmNjqoCL9MxGoOCR2piHdKmKiM1eylRbhT2ukFVIGyfKnditUZeawLbtsyv
4AbsxJfYzXK/4RxyXZuqoS/TgLVFo6QB3p4anvpVXwFFzqdYCeDX62geI20ZXo02jlU9QW6lU9/6
DLigyML12AcV65zLsnE3xcAXDlTTIJbuTdI4/SqkWa36IRFAdMnoy5DFfpFNvU6c/jwZ34Zu56Mo
ioKeyrcoanVKigBnIfPnqlTjWBEV87hQXCYb1xQGVhY7yyyrWh8VU6STKLlJBn6YFfGwpRHSU/Me
VBXeeGGSqtYZVmM98Y2t8ng1dsO1mE9rpw8P90TEupDGwHmMg5DnTE1ZcW3mYSXi7MG0wwUdplLZ
qbvlJsc69ibm0045+fgguLXA6OJYZ+1tHpaOL5n8EGJ7BNuwVZGd1tCPlfgZQUu0p0Q8iphuxi71
S4auZ+/O0DQMwjxe0pAVGytLEFGA9lRsUSg8VePEAN2WqTbxBpdNUFYgL+TEC5V5ZaJQ052WJllA
P/+oMYuZtlWtbNry9Sj4OhmSXle2LnUmOh93Ra7mvaqKaNSpMeantDOZAgb7jnpFqOZKHkbgRAB1
b2IVRSLxiZ1DKADWLzNmdDsN74uaftj3Tmhcx29bQ65Ai3UVSAHH3KW0dRRERgvEUgRTSECcKIGc
fCPbJWHluPA6p/V76eoK5wZqK6pgU3iX0hneJo48acvsIq2M1dNYAffvQHyO9MY43ajjgWNVoDog
XsZVRmii6rYmQWfSQ9n1VOVx3CmXTNuxBuLUju+SQvTropdHYx0/gNDO/Pm4t16yCPucqJBCHSE4
oYAo9ceGvS3dzBzWfTWrdNFkJ6R7n471fdxUSHvJlPtuRECOVEJBU7G7nLx+l7nXBNXEx3m9KZEF
nj86ATUFVhEbhiBrGzVmHpThCL8zNiqCYmyABYiWL3DNcw2aAgp/p8txeC+EOSFi8HycFn7fStDH
pIhUXEVL5tzLsJq3aWNnPdeo9ruouizYmC9y3Htq5LOzILEFmjQi3/YJ8ZPRmRUmU7HiMdcYlI1q
2jLWc57kupzFg8mcVdUCtZpkBQpNZsSPGFAzw3G5mCIp9Sy990xm52FaioWHULo0Feu1mApQRaLU
/SBj7U1xv0HSJ5ReukWRrdtGKMjEJBiaulBFjk7bsbhGcRoU85DAVuJUm2yCjdEABZMivnTBlgjK
org1jrkeIpHqmHeJikd+m5W536Xxu3IqbGA7BpBz9zhkQDjiLl/IzKn8uOgKnyU4VyVQebPf3uOM
fTKX1aIxptJ4POKNE2k6Oc6Kpv7M6niB0yUHEg+6p7CqGLIERHBhddfvs1mpcAUspJgLCbuz8lQ/
DWs3qW9oiF1Ny6kMsDCqJg73p84tgPMYV2VZU/uD473dM4+sI2CZOKlOQlwpIUp/sNFKoORqKoAu
z4mtFcvFMgTJAGjaSYeEK/Ciym079ocjMp2yfcaDfjppeTgdZv3bLPG6ReWAnMTi/ZyxVCWNZGq0
1X3S4aAu+AlD5prHzlrirDoUlbsGekt10hhYp156oIUgcOHXf6KVm8RvO7dKVS5DvpjazASnHUmB
to9ybx5g0Kt9o3oQplEHOaAb0kKVFJjVRE4r4xyNqZyAgBOpaid5S/MKjJayUCKpRz0XzjtsimUB
QRoN/izIVU8OKe48bThw7ZHfhYKni7ZdDwVfOa1XKRAOteL5gFRqxYOcBzUQdt85zS5p+0o1vDma
u41DWA1+Aqt0hgwB7nhUtp2r8hCkrUNaV03JCPRYbKEhlixrNrr+7CWnGa2SZSI0hMuV8Lo5cCKI
6ikyJ5ZAXqAsypVk5CozPfNFPweFmK1yBp4tsRWnY2vX1dR7QUcL6+coXprRO59KNwJaGG1wNW6h
Tl65RZirprsfwxz5g7g2ztwH0My5LElZ6jjtat2G8aamsG+ycJQKj3GuC54gnZmrMMbnIu0ivx+c
VjUF/Dpa5yX7dGL8qi7PyDTkauw03YewQRkoCFgxSAewY8f8UnjtfcREoyXPe6iVdxMGky4MZzAr
JqKjMGSqa6KFA4ZPLFKmhm6EZA013YwR0IXGZap02KoqhxVy9z7TOCXa65odlvDAqU3uMbgRbenV
YB2AnQZ7ONOpgeTIwqtoToIpjzZJmZ0SgFKVVX9Y2OJtn6TS9yC4VDzVm7oN6coxnCnH2AXBZs+r
+w1UpziIrBdqD3JslyerIocqy7wuVwSHkbJyyHVUzI0SQ7gQcXsoaHLuzPRB8vSkDKkCarSL6vrK
FaWjEIGdmMn2DMyeM4JKn7H6eACeAFFgFjJOwANwNLhFhT/MbaiNu/OYWwVgYFUqa0qsR3FTe2ZW
kenBfjLx+4TKYx4BZZrHkfpJ0q/7bAqSsFRxundqXNP6Q5lWaizqa0gHeuiTIPfQuukqT49hWytS
t2dNVE3KdUAPRyWIlH4dNgkEDeWXvAKXxiJvaWPS+nSamR/XyaC8stZdc9YPUb+IBxyqHI9rMFom
nXVglJS2g9BxTpy2hfxf403aFaWCNvANeDxpMHmwaYrkLJ/krNNmVxVAMSQNuS7iwIRj5XPWB4WF
hMy9bFatCc+ruYPnUrdWYedu6TCCLnXWhbBE7deRDc076eQpVCIGts5wOtlUlXPqAx8GbdfWh044
n028XcRtTHTSsTs7ToBzp7IwxUqGYleJxCqZ3xCTHuPGjIqCt+VEttdtIVO/7seFZQ0kROYsC8jp
ugWfT7jgI4SZ3brhmQtlWfO5L5eObXUfEbCHbBIBK3N2ciZrHsIunaerApVgQE/E8d39SoBIHd0x
POQerGweNY1OJzP48KuQekhtpuq1BR8f2FJNNRgHWDd5rFx8UXmJ2BWhXdEpHo5n58aFTKVFFF2K
DsRp5c1AOLrcl6PQcraHY69j2jmK9NO9FzWwf5sziXVBYqARLHzIaBMpBjlEVkIzZwGe5/WE4J2n
0tlYJynB5fVioL2c+BKX5+GQ+GV6W+R2Ug2de39Pa1IvPSpis6wz7qclTdUEtHjGrQH2EQNzGNoP
ktSBF1EItwxppxy3rPXeAwUD1ho3m2jAUUAshtUUYzAQeTiGF55JwVxzs9uZposRkVXDp3fQTmv9
mOIjSJJUJXXdqMpw7htWXNhbaejDFJfzSia89eMWKk6eL4G7L9LQO+dll+iwRaFfWLFKsnjWIp9b
xad0lXrOYdvU3ipG9opmoMFpkam+hLiPbHonSRlMJr7JSnDqgEgBgQafnY4TgUTYXFCbX5syCbUj
zQL0DvE7ygM2l9lypkPj594V6jui+hC8trIfgoLwu6zY18zSt0PU6L7Bt242n8etjVQo5vv0Ghme
6HgMl4hDbqzK1EJ8wSlGnHcxGKfNjo7htmkao9wm3/RhxHVFMqHCNvGbkD2MeT4eUthA62aAstiM
yvOA8xvWKLBbrgfH3okI3TM4ognitBwWedhAJYLbprALcMJmv0nMkciKZGGHYmURBasqj02Avfee
KBEso1UcjKhl5nZMl3kFVchmQ9ADlyVTXPlg+5mFNR3USILVFDWpL00ba+pPOMHac/IkwDw+tJIP
KzgPcJUYYZk611kmXZNv43Eb8p6CzzdsIzZJWFY2Lt203AzkIrWMBSkOBVST3i5NwTPfFfMtmyyw
6wr4YlkMOkXYrwbxjgLzZUl0MjgsyMsJ7HXvFI/sQ57X546TK0PkZvJIDnoAYpTlDlV1ao4bQEGR
/V+DyQeV9cOiFMN96Lhl4OXhLkRZ6g8NLF5X8XWYOsa3NSTWatahB8Z6XmQMjMkQdk17OIlQDwkj
uhdyCjKSjJqCuIyT9DS15rw3kAuoTXOft/xcuONJXOVvs0HiBZ6HtfCsglU/HGfpqjFqR9Vnzcrk
/WEiy0OSR9vUZbu0dC4aXhzbObkh8Dkq1GXIQRXFubPIy3CVZ17qNx3EBkuSQ9Z7nmLw6/iRp7iX
3zfAJbTg8zm0TQRpwxcpSMTaG+5A+EKezuzFLCheeFn4vh74+1GMniIZfztARsxa24JsM/7ggeoe
JfgBXRhlK0NiR7fpllXN4cBwvJIC4j5x4XSMZx7kS2QbHc9d509R64M6JauZhaqYk2oh4fupknn9
IiVRDkzXLGjd04BMROg6Z1D16KEoO75wG4uCZkz0WPYnbVQf1XXJdJp4LBgqAXkml3rgQEQcAd4j
Q8QH9+YUZxIKQVPPasiXRQ+Fx4lLo6dihm1V4GOXpK22aXTTkSoKimEAUTGkftx0sc+n/poU8n30
Ds4IKPD2OPFtWF25HTCcxhtOcV30mtfSl/nUr0cCYqIYZqShvSjX84i2EQZ/pJ9ZodqMdfCBsCOK
tD8ls2uCOT5LDNQMCtYE1OqZeLpOr2DD71ASXbp0XImkO26mfmX6LaV0GWdmV9tK9xAe8RkJjVUW
JHmRA96tP9buEtZdQ/47o9OxFKqixndBYjRjgDoaeEau6pGtdms3E5EqPLSY5nDdwGlG5fTB3PWn
A/bDxjsn47yrYrGLWPfB6wKRRGcmS1MlXS9SHk7W8xAvarsRCAwdz5brUmS973nNro7kRZ4OCznG
fkOhruY2vkKjfR+SVFubIZVQMAkc0EJZSowWjnwPFitd4nCdkvF4KEAOEwVRGSBSaRSZoJrbrRzJ
TVvljQIpcNrRcQuHTFubeh8kcFt3zsFy7bajyE+LLts4pdmAPb7OoBxS4ISzbE/qSeopPCu5c1V1
9LgzzQOwwCPGi23ExYkXgvdUZ/mlN0e7ZNhJ2q8JDUHhgpGMnNOq3FKog/ArcYeQ4yZVlnCqF6H5
mPGhVm0V3rlyXo0zELuy3mZptK6g8PtmbBaRq1zUbfs8P6tQtWVR1Svgwbe55e+wG5/aCV/UwH/n
dFiVLihM1/YTuM0OUh5o5HxS8TxsyyLaGiAJWb2N8ZLDKboKrVjmtKvV4AI9Io7AcKiQ6Br6a1Ts
IA9YR+6oGoUL6xbuIkxy77/ZO7MeyXEsS/8iDihKoqRXbba6+RK+RMQL4bFJFEmJWqjt18+x7s7p
qh7UQ2EwwPSggERmhiM8wlzG5dxzvnutCD0c6iPyPIf/g6RuLrDTm2O3qhfzgCN/yLdouwbLi78j
BYlQgEfddAYQ99ZUno+bp0NhgGsr7aQUiBOwjAZDflBJfi0M9ym38A0mHHk7/+VG/1p167VekpLM
/pwPzlyXe1JKkXnGrPpmA3YOBfu+4uF3bYR6lzncwltZ66hk/fQ7muPTrtvLPAVlg7+1r8WPOTF/
dgoDJ2IImwlecthv8O/9NHxpPQVagIkvkGoXO00xHov3ztWFbn5drB5i6pHgWUFB5YKLg7FJMRP5
rFX002zDzWvJCYVbKXg8p3MXfKNeewpdctJ7Zrh5WwNXGA13PiJ+4bfTYav3J3R9H5dAMrgCJG/G
jyqsUBXR5Uhii9pnbo4k8B8U+b3rr3H9onxeID/7iJIYuWM752TvLOoIHmezlDiCaPyFWTiTs/9c
J6F4QCBVNLF7X3l13fiTme21qiH5JdfqrMPDuhucvkhOdkFs5nftgDc9RxFtciPirPaGLvNRZdHN
HmIfgWfSPjNF3ucxD+dDv9mn2FQC+IHPjhMMJRnQP4njOIv78GPQSVSYHo4uBpagRoERNAi4MPH6
1aEa9uIRVblem5QOS1tU24jEMkEZFbYWpEaCRHyH/kSdWKpmCzKFgw3ZjUoReIsOjMeItQYGJZ97
N2e828PTvnonBnGQJkOUxfv9KkD0RqyHB4x6LtPyg/fhcYUkyLtxebHGlZ0Hu2jstvm7Ep8dnyqE
pdHz6Euaxj0iwxn1yaihxmDr6KnJIviRid8VTLM2b+ZPtYZrKgA14ADNpK9dKYMZ9sCQwPGu8DP5
K3sbTXJrHYpPEf6BhXKhxsDuHaefA8c2q/YKOSnUpO24y5LVuAL3WJS7wa25IOGUd1tbl2Ld8De5
6gffR9jqsoNJhLcfnZp4aV3XZm1rf3lq+N7Auj3i5iiQ+uEEwxH/pMlY5bJtPht/fOIcNYDyX20f
ogql8LhNsg2nvok+qnZbHhA2pX2IakhW4ePYDe0FtV5gGWr5MFO1vHFkeLjQZTY7uzyEcRcjoMJL
qQwzx3oAI4O342ZWBWrBxBnRFs5yLfKwirZsmeYhbcNQ5bPnbY9eHybHka6/JDy5au+bchhxEw/h
9MNf4KHOMoSVNNqfenT+QQo/b/b+PEJsP9kZm9dp+p0N8kdnZpHNK0xg1iS/TB+WvZcvNG4zPuDM
ANvgpXeAYdFiuJEA6tm4JW0YdO3YjL826r2OI04uwfm5a2OVUw7GQKtJpYAgsklig+wGBYZucIeE
4ypSzfFQw8HxQkscYK2osqnz+1y1fpL2QnggZQrBmwcotD8NotM0VjvPqxZGnkAUmTdmizJphyb3
tTAF/Gq8RyhrFQyKQ2+Arli1QALJIbcdTJNFwf1f6Qbzkfm6SJCeZyKGyPXnt07VwTPBArd7fwEj
cSORsPeffU0jRUkGYxUxL4whAlfmsPi4I3o7H8hEdNZPLUe5Y9J68nipK/5ZhfIwJ2IrtbWfLIKf
SPF37SAXUimD345bjWq62nGY1wg+OjamE9uL0MrXbm/1EbjGlk5gA1LGaNFtsBpGXucIIrfcaVcE
qvrZNzUFGjOVSY9CdhTRfk+VUayvP7hChopk2hWtoy6TgZ8liP1RnsP64A2O0j6oHmMjD9Q2rMT2
wuLc4JGFwxhnimxbhrI5RDGy/UraKoJ64yfNhIdCHFWhitQJ1vKtRgAAw2NQqDwRfLeN1HnV5G3t
fnmcP6i+flx6CM3FtSeO2/e6O3sGE6XwEKc+1z5KnG4fbmMwY0fB4iscj6+9X1/jhj4qAeE3Dupm
Qtpnd/Qp9pZsGbGpYf0c8ICYtwcpOwLFECVHQZiSCQ9gJZUop14/+f1y60AtVYNCQIETHpUsEflc
0ytclXxY7Yfs3ZnVTb7Rit61dnK03rN4pDJ2T0jNXKrxBiKOsq/cxH6ubYi0ZA+uXah+Vi6Oj0ty
aKXeUp48y34EfkblN6KgXqRLpTAyi/ohW/aoO4dyP4up7zM5c5dP2psRhVN1VMSvHr2dv7DGkyjP
xi6FmeSdxkg+T0mwgFWDrV+1sCzr71K0t44s27XzLipu41sFwG1IsPWnDVkKjIUh87Y4D5MZDhDr
boSHE7CWWRfsLlVjQFCgtfjddvWzaIKG8Ib+4FwLuEqiPB4q5mWhQ3I081xM+osnayRh23Ze4ZVa
uKppLR+8yfQZUOKik556iHF7Kar4ZcPe6xeU0bKH6x3B/M92yOiQDPTunT2NtbqOgV7wbWVc5Tu4
kANthyVDalej0uvXQ0P2Outn7FNXk+fQx16dW+ZD4JJyTgaVhTPC1FqFn25M5rPZZ4cf6LPy4cLD
LVqPhg7HmdE5E3RDyrfiJfnma0K2lPhbkM/7B3hMlZlqYHBso2MACrD0sIjTftWPxk4MVxTr85V9
7qjk7qXBbzXxNaVE16lEXkH5gIoncU/6zi3opXPZ3sMhXXf1K67XNyvvJzlEoIr2JGtw/65DaLM1
GY5DAykeTvYbThQCy6BKCi6TOfVcnUajRc6rei9r1FJOQeSAnZjCCxGSaJlX63mya58GKgC159vD
Do4u3SMQbmYDvgToKumQPsix/qV8SQ4TKrDBNL971oqzGE5erwg2eYQiL0D4sW82ybyK3BozVBnC
VXtY4vqtiiwMwNmPS2dpsW3By8anGdexSVCGs1LU9+KsiWKEhvF35Y0o7gSWEoBCCixSXWsqwMEs
qLb74cGRfsqCwKAiRcWemra+yL3PLKyELGyntKmETmsP8Xc1BxL7GY9yiQsLr6ua7VeP4zYAv5V2
PopIwGOg0IbpZzvBNTEwOWHcjG9SUHgyXgUyNViH1M2rl9cQWkiMkVPOvDeXCgmFGXWxtZOXhrEL
U79GKYA1mxEVYC1YVDcVjPlwePY9Bqej/5YsenofiHuN6wolvTCldBBPtQxAtbT3tBq79yicOGPV
gd4yLcftqjKwOFvqLCIJqsfDzKG8EkN0mnDilcikkR1Q1KpKi7hkc/1lIOTMO48/UBv8trJusz7y
oxQI8LmR7Ze4GvmxZ/H3WcOZjcO5LayoCt4PU6Y2rmAqRd9GCNgl7l5nLR5DD1XREr+xBiFlsL0l
gXvcWvUS1aDLhtKwZS7wCAo6iwRRFA5+0hGV6mS/iT5PLH+poh9bHBoEMKiQiZQvCoLT9LBPEKXg
vFiekqSQA5ReTUxYAAAso47hco7cz26MTkR2byqO3wlIrRQJ8Jud5ovb1cXT08tsugfTgYlK6mM/
tg+M6aKS5qfl859uHH5tXv8N9nQ68f0Lg2ufVgSeVsD3Pu9huc6Vpx8qH9agDYN8sp3ImsVVRc88
FG6oMqAJprTvcZp7iNBqHcA3HCQ9+Lp5B8n1rGj1vu72WMfqsgC7QhCw8HT0Xpq+VzCC1xCPPvkd
4X1lG2pQH5FGIFCbmZ4e5v4GW/WLYxs9Gg4Nvq6E4XYGE9r1/g4Qmi8IWgbE8caicOTqKCN3JXEf
n7JEtR08maVLvYZHp9oHUMC0z4qazms6ylq+jj0DLbzQs2/mpPAjhOcGztSj1yLs7YiNM7lu02Ws
45TTerqJEUqTb6C4AjvD74qULMAgfW1Uw6+RDl5pp8zR4OrLhsCSctpkcqsoz/ClnICXufGlz8w0
LecWqeRhctur3oPwhgPi4POmPbnKtGmYCFHK5J7AxW4tjNnHU6Ns6bc0gFELKR75Zrs2ctgPYT3d
00DKHyL6Nqex8bYD39aPaINOGiMR5PBzX5AS7SXdwxSgYABQ0aYQpSPIR4iLvR4Oq5svWtoeWCp9
UTXq+CVaXiIpXd6Gg8CqHIq94TSbRs1L5w6jQBAI+x451QK7ZUsAXcMqtA61w4rlJJ1PUjuQzybi
SGn9+huDOIoAc8Npx+6ZkBPW0Jax5RbMYuDn8wqF6psWKAJ2Zq6hf7MVoEvBgvFjEGRG7Q97T6oK
QMmgVVnF7muiIALv2RQgvPZpA827ze0XR+WpH33czFTow+rR9pLUYDPNCtwNmwIxOG6SLHJhcuBi
ypGdzoMuuWTVa1VNH4nHqkOzBCoX8fzcyb2CWbS+IpSBDYMAIW5VaWoHUkd34ZFreV162h7jlm8X
1q8xXG17mMHKvnfVb8LX/eykhsjY+4O3tKhwF3Cjnl1mlNA7LNikLmb4A1m/BAz1rN5x3NA2pbHr
j/GmT+tgigE39imuWBkJF+UhegLqeArLgdhTtYr+KBJI1sH5L1bbUo/RdF2CAIRxVANbAMAFOx1U
EY8iUVQKyd6w9o+iMV7aj9t+8x2o0qQX7DLtuE0b55lTxb2D36xwCNbqGlfLr2ZBnkZ2eqi7g1Ms
uiNC7A4Iw3UZYM52Zlkva2df0XQwpiHst7MWTZbwCgTVpuGc3fnUpSaAZOqm1PtJ+T452fY9FOvb
IpI33wUQTzjUvcpPXirr4fJmALkXPsHRmlyGQVrkwUE76GZEYRI1dV5BJR8VlzfY2PNhrds283bU
zk2FLMkOtS3DXWS9hpgwrLkwz1QPBrM4jwFS1mszR/u1mkFoBT4lSB7Vfp473P4yWK+24kHBhYMt
NSIxj1pap3QxcaHp8tU4+I9NM+1A0p7Wu5z1xnEofH97WwYEEKKfvjD/Nx+UwvOsuywZq+Y4CqfT
NtpyHZB3RSLEyAN8xVVs35TRosC+cmWzVO+8gkomu6RX3aMmM7j24dceE6y2o/dBovh9rHhzhNtL
sP3hUDsmT3Ol0U2xerAw4PpsyJ5JE7NywPaH8OcHW4e4efoZmNESPoVVW8owIQddqQAmSi7EzPKN
OZdx84gDosFvwwsnIowy2sOe7kMI2Fm0mZFojkDxdYn61sFN1TfKRdqDOS12yk+Tww2HiBrKIt5g
KBPAeuC0o55exdJ+rt5Y+Bs/gfY/bQE5bnE0Hrv46kMRAr4aP3d75w1q/7MCzIzXSwqvj88rg+C+
K8OGNB9R+MGTCC5VeAVeu559G6TV3JuyqaBAkzt2wsKR5mFU/2A1CshWVwdq3FuAitLCB/e76ikm
6154C/arNz7TIS6AnG7SLsBo9Jgn8hB4tcu2BX0wOpybc4XLuW6tjzxwaEsohLexsem0M5ly5zu4
fnGSa6T4tCPJAenUcXbrSUdfG5wMvaxwjeARYtXk3U7rvG5qc0pQQe0E7B+TocmaeUA4HW9IkOuv
icHlxQKkEuG0xrlqIthYEz/U23IQQNyyWhKX824rlgE+V9BllZJLPhHvG1S/BXzv/6G6jQ9VpB7r
FQZPu+3VqSH9VoTwXWDFtV5TioCrnE/sAGJnK0WLFUolbL3dAg2bwXWvlMD+CmHh7TsMjGZDfKoa
d67Uddm28ItQ223YliNKL4iY5hHgTZUPHX30KRAczw/PyjfwqSdVDGJ8QkwEsWjDEKHUBHYZUXqY
bPm2kh8aAQbQH7wAt123QFDotrjPA6/9M/nhy9xWALkCgHAAJ/Jxq65Aoid0OSig+3178jXolQDH
Q80/0IsyvtcUHqnqsCnoGkBOsDMfwkMUNBCirY7zOr6Ng5YPGklvPtP9YZ2R8ZoR6HgvC5KITMbq
5AeaZbVLON7XiByGIPpIIqyC0PceeIsmibCuw6Oa6rOSCIx5GwNJsdYccPw80aqL0x3ab48BoGjI
CcMZOyeD16KBAofhSMcewNMgSyfRlQV3FJ0P7cXY7ozvUh2qc89XqMw38lxDUWR8Xs9xkrybu251
TYBKUs2fSQLV5BSyOVB8KTP1RzwhyKdDgriPoD8j9uceBFvpjd4jqaP5tIAcRD8xufTwSyA87M2t
DYqOTKxKn1fVfMa6Aa7QoND1O18gY2veTaLkMZpWLDMcAdQEtKxjfhMJWAfPwG5hwYAbnVev0MU2
M/6IkBgo+tJPexrw+tKz+he1kQRD2B0ke9eRePBqQOQItnzQD/3LNtNHjRO1RDZ99mFLZSohYxHR
s3Cc5RNN5mxH7zpOoaDNsbR+TQpBLir8z06or4P0wwJi0SFYgFSSY+TlgQ+hRxJWNDsQsgQpbDKw
rtgTXOIJSPKDFr5OF9TV4DVuFk4hgAZ4uTZBvGbgELS0euYmag7twMZcTvLN60X1IeP2hTIkxazO
3LysJZ3QSZFwZ2Ew4m1HJV6E6GzDYdaKy86Reo5+vULdLN/UgIamWlN067hBo0IKl3yDIszmDrus
U0Qd6mQuTIKWCdPtV8Fwrvig4FBTXiBVJnRWMYcWwDkLtZ0vo8gwgrDP7bY9TIGaywSJRbiBuq81
DG5A/Id1SYpxo8BtEBMoN+VMYK9ZDzF1J+qwCDqOwEYJbOMdN8Viwxs6xXTe+nuTUV8jyljNDULa
5npCr4xuvnp30HgEMsVDd9xn8UDAaqeIYB8TY9ds4xCNVoCqU80a5l7QfbZEbFlzQLrgeV1hhhhR
E46/hZOXIJpnoDP+F7WDGAtWr4ahiJ48YrqLVw9I/3DSCssvXNbfNtHbfBXLd71LmTkFyHStM3jz
MsNh8BxUN1oh2mjX5HnmkLZ6YaDV0HwYDD46p6KkKUk1Hax4b2vTXyMJh8Sf9aNyHc2kh3ANjolU
wZOd4h+dCh6QvgMMYGGc8wEM7qaAQzWGHBDNq8O2a9BlPYP/4Bcr614HeOygmFpYpFhLqXYUyMNW
vboNzSObVwVAYRxSJG84dIn3FLgVmUO1yUtgXPNScfuM3kSUY1IdNGmmFG2e9tbRiSFdgC0hq/Y7
Bq5tuUwSQD8RvAPSolPjYZ6a02a3r6HnPkeY/eka12dYaJ9jvwXnbpCv+O/JdP36ra3/JD0wBq2j
b34X76k/xliqybhA4rpXtDlFHpCHQLHDRFcLxc4Oe8vBJ+PBg85Mo8mSrOphBSuf5jC8sPrwDs0A
7tLVCw8tr8t43bO6bo/DfgeaBvKH+Qp5GwQP02gd0lij+4DbL/6+hRRIS5dH3vpr4iNW64JK1I//
QL5+E7EGQAe/O/RR/dU78rD4XI/JcfPJiwa7goNAdFnfLKB4FmRRQ490RiNGMuJL2+L8bgi6xWb/
F5lNGVRwuGiDnXUv6z0bnAbTF/6agB6eRZ/CU7k3xiTHjqFdoAMo3QU+OW+y/VoH9ZwSID5h7d4I
2s4K6TUabERd59oM/FkjiSTrPeeIpsc9KqI6aF6RwSeAqivUwbsF6wDCgHvTlJtN7jjZoTLM5LCj
ajybMWbzYWEcmHOrL0LxJ+lgSleV0aVw5iFopwSoLXnjGh1+nOAgRJ/WvoADhfvBgLW0WZcwnfMV
JyEekTcAk/GZHdEeAWQw7nGEV2F/7aLqT0wtGnAS+pUQWsYBBPXajegSnkoVLRuaj6Lve/dJbPgr
otBhpkWms9D96C8VnN96eDJ8/t4N4eOEpuoMLX8vY3B/f5O4bO6EyAZEAG28TQF7c+p0cHTmbZop
rnF0c04VeAU82TRsQNaOm/tZDWEFxnDe0UP7W68KTxnsNr6Q1ne8Odhh/iX9AoUZQs8blEGqa9At
jELB2T+Si5vgdjuyfYU+UO4pkJ1/il0E9KCy73fHZ1x0bmqVqX4/LjW4VzGrLxioZpG9+d/Fvdk6
8d+WmKlybRB8JO24pa2HW1K1wAySQBZBtOKR8fCkUEfgR4XIidf4VTRDQff6oUJVv3Qg8j0roSf9
6KhRAdHghJVrgcbtOrN8+Nw6ZD77Op18D7w+4sb5aLzqO1nQDQEGAEGX/0Oo9fsMRqDpLM1C5V+a
fvglunFMHR4d4h/v0mjvDbBBdIitfqvJ2hUhWc9gAGQ5+ki/ieCILvV2DsL9Y/JUVc4ePQ4DDW/x
up24JijuKvkSh+49AZeVK5LAK5ilPajRHYYFpOKwEVUqhRRVEckzl2yPE7I5n3AfFCMsarUScBDY
7X3N0fTY0UOkkv44sD5KRc3A1wcgF21t0NeODd2NgArBmNJjtSHSS7oxp2PzLWLezcKrSQPDfwST
h9LDyt9B3KazL8PDaCC+4qVHDbG/Si+uH8CIwmu0wcMcoSGbvJoOUbWgL2QZ6sJ3TVk1EDD23rA4
omxdYbIhIrwMo+0R8sITmumhYvY0gQLdZiDnmwW6PW1HYW5r176uU/zTMp6cORZLh6+HpgqPiBvv
5Ta9TCNMZeZ/X9DPlDuXfBC6NyX6gXCZIXcKJbnhHQCS7u8HqPMeIcn2GQXzk1nX7wmsIjA84EHD
cM3HkF8rApy6NtEn2+ZzQCJ2pmvcpD25d3wv9IcNOqjILanKGp15AUma6yS+szrcS5HsH3KTsOrQ
rN551XZCb1y+k4cdTtgisHFjv0a1t+zn2ja0bEmkM4UYqBRD/9SF0cs/32l3+N3d8NEi43/toPvb
Brr/xu14fzdb5e/b8Sj6WO9zNf/xeIv/7dNW/r0f769v/P1vIy4w6DGKkxBTAzEwI7qPmP5fTXnJ
/+AMo0uSIAopRkCGaJf7qykPc94xuQR9ckAJMILrPmbjr6Y8tPIxfEoCBtJEjEYYkvHPNOWFFBM2
/n7EReiHlONl+Jiwhj8SH5rxtz157RTE8WDgsvyrpeP/m5aOpBs+jfFPfZf8igW8VMPcn376uQVS
l9B9mGkwyuBZju9owPVe/C46rMP6lYeyO1qq0evduKNEC540e3LprDuqxHa47fvpxAwmNQD//r6w
zpU7mvnPsCNxPoW/uGXlHO77Bf7AZUz2seBb8zIKAkEPh1f7tmh9+q6q5BgwbV+JyAZ7Zpw0B1xZ
LdKOzCsdW7dypg1PG0lRSjF9AsS7mdaeqU+/hKrB8Qq0ZoqMAq/xNi61zWSzvjiHISTLlvxaIMRw
YU5f1qH3ylZ2NvOclZATqJ8T2q/w0zhUYCdQrQZLSqBurnvt5cDJeOGt8QMKWwBDASU5XbzhxEL9
oOAiHlxsHlnsVTB+5nsnRffThvC5+ro5z4DwvUYARTfm3c5DCwJ+2jH5oEf5jNa2wzKhm3Q2VUlx
iRa1nce3FvHnvm/tgz/o7SnwCJoYjL5Mnfu9euta6MG6HM47ssyw+uzmNj7hske310L+0JnfaNiu
DxYuULvoJ7Sy5qPRX7q9uYFG6k/oBD0sa72hb8RHN2uMoD8ZAwAWnXNpzMxP57o+75p7d1aFVnNY
+HMQ1wcngu/Dyi4CPvbFb2IKmU+qcxxGl8U10XMwesh/ZrNjkgUsRQAYc977SO666LjhfZ+XCT5E
+86q5q23EfpZddsCIPsWN2hm0G34e+krJI4LB/M1Rs/E9x+meb/0O6EP0J8ZmtbGq235M5oj93zd
9/HQhuiY4MnDsgQvdJ0etgRcEN5FuBx0uJAp/lzl+qVzm0Yn5x82ROKEEUJoVoRtYlaULFMNm96s
YBU1LULWiCMeGj3VHF021Yo+CM9Q9WNfyXmXnkXBSopp4JgG0/kLEvIAvvgmb7jJp8eIi3O4z4dd
GJd6KCaAVeLnkbQGnZoEKmMT5wdHoQdkY1K1ddc6vjeBBnQFsanAWg8eRkzQayDBUG2CtMdW1FMh
7t9SOx+IVmIwYgNvXbvWX2fagg8f7F52ifkZT/F04wOcTm+uTrpW9mULZ/wrMZ87lAkYoX0o4q1O
cizdY7SY8ABMHlUNpsgAxUnQXQjq8xAta3uqtnSVIri0EPhlPA8BXNCavFfdMQphNmIVC8xPKMO2
e4bb99BNy45sFklpU+8/BysfPRW5502W+EdaChUNgbtgdsRZilPQR+2ZKeBMYOVfq2VBzrFT9JFo
fc9Y2WXvkOZIv3uNWJwUGG3UI8am+o23ibzaGZrv3345Dic39e5Lb9t8w5rugjUP26S9rskHhyWG
/tQKXUSYd5G1MwXt57OHIcR7EywCePoPnFoOzRoaug9hbHUK12UqmVuitFVzXUzgOWHEwAtF7wJr
0ToACZlr/J4ZBTL6PruDwNwNbG6XRQDLyjWo4N6FyXTqDQrZhL8mFtn4bDBYpAOJ9q9G1f+XGlX/
eUX833f2xD8Uuwk+niu6y89/rHXTvz7M7G9nuf3Hd/270MUsNzQoY4xFjFm+FKoRSvI/pk/ggyHw
wSoUchaTrzATHRr0P4VugPH1CQQyRlNEAYM6/kvo/h9Nn+D0Pqvt72e5YfjEfTZGxHgIpXsXwn8z
y+1fwyf+rw2fSLQFRD1Eh1mvJFs89cdAGgBB7i/ijiMINACnJgCbm9iXvp+PLWZCzXX/Y4j0VCwx
/DoYSRGwhhEYKFBITJWCcxLw7yZGKi2GsZx2C43q9Q+wTTEYLwHcR439c+9gg98PwpO+jIw/gDZU
RcBBz7KWfYv4/FExaBvTIQ0bMLsDTNxbnyHUImnX8ThtMV4N4ML2tNdwB3vncENvgFfQ1l9UAEb7
DvrQifewQntWD4f8fMfAMeqvNKv4aIPxm49JJM190M7UgANkYXiY6o5cuhhDtfqt+s1bj5XBJjBe
p0GkOTaRhz5NEFkMY6M0ATjsuo0dPWYuEtzxLmf1EUkGsG2bMHZomQ8VvDE0tkKH0HE9w16LMOyk
+grJ653RToyhAxj9gflOj4MMP2wikdnS4SQF+wZC6zd4q0tNPDQd33l/vYvjtrXvxvRnvvPX+mNK
gBb44InyyYN1Ck9+mAvtw0GGEzHmLPHeYrf/jjUI/dgn3xaJAXw9GgooEGsTxPdOz+U5kMtSyuEa
1EjxFYZ0cA8jxjZMa+A4KeCPQmvLJn5WZHwlNtlKPK061fNPAlwhD51CUwO+4OAuZ30//FhFQNPo
eV8hVU0wP7II6lUKzK6o11gWzk6QRGivK63HwYN7iJhaT9oSGe/N3xPAN/1yrDDdAcoiH/uIZ5ja
X5cgPgmamzRwjbG+VmiIZK1mXzDvCXc5mpn7sH4xA90wMdCgxYWX4j6ibzCXuVLVMarMw+Rifqoq
DGrSoNIjEhMEuvgVizBMUE7wmNAFOSxsLeYIUUDgGMvEa2UBFvcenoSIN5qj73EjaK1qf+DbbqoP
/yd7Z7LkOHZt2S9CGi56DIsk2NP78G4C8y7QAxc9Lv7mDesHalBT/VgthDKVmZJKZRpUmb1XYaZB
RoTcnaSTwD1n7702QoF1zEFnBW5CRA0lT7tkhoG9Dg8tYBTMpbqhAK0QfsXv+JZUlTjUlPGsnCaF
wVSTTvW86ToPTzUkRwAQCAwD66xCB7yBmQj7quOz3m70a72oD+bcJRfDm84Eeuud1XZ4/9jgabUR
7auqe9arswWRYm0p9T2PoOO4vjo62LyIDM4OtmVSs83kri0XFgpEgWijUt4SRjoZ20hDBxhN7yLS
SG5nR7Bb66v11BEcKd20XE+OJEawOK3nJtmg78r1+RCqKHuutPhUkLs8tXh7o6ncKVVfYluQqcT7
V9XWXVXwsxwtxnummjvP9faF5TwYVt6sJVpHOmTfEhs8RI4pDnsoe+FYqgdzVs6RaW4M5hG6iTuJ
71nmE5/yx/Ik85DNZzbt8D4cmK6I0Tg31jiy8jU5lRZmuZl6pWAW8D2MrrnRpX82VDqumJ1RMzgM
JtBlNoYyX7u5OYh0ZtM6YBVl0IS3xPu2V5dIem0w2hzTF89402bB1LI01DtO1rOO6TllQlAA8VZk
ITa9bPdRHr1anppXpU+u0LZwrYyFX2/6OgK4iCs97KvTyIF4LWSOjlFXRDdsXOGLhQjaCBZZNQE7
k27gsIz1jPImc/Nhr8ryFOfmqStvPUJGO0T79eSm3yfRYJSz2zKwSZROXns1QrzDrZABBrCczTzf
MkKqoyiH+woRfRxiGDBtvEuxWTC/28dmN8jlU9/fjHK0NwkDyqrrypdE+QvoptqkAnuvieVnqmoE
MOAM/TTcOMbE1UTrPXb41rjDkK7WJHf6Xp9vTHI2y8RkayWymFIE1w08Z4b7XBlWcvFIuk61/0lC
OgtqIrFE66ccyJn3EbekPFHwcGNbS7COlbDvNvaayzGMoOQWz0i/q5BMVlYKpAftqA/94lITwikr
ZzuQ5mgMtZ+GaAmIL3sRhi/JMgADwbsFJHKlzycn5zMqxWJkrZIz1J7voKz8FULVUS8W7IksvydY
LMAJlpu6Gq50a5HPUjLp4JswljqX3CmLrR7xCkTx+9AoyGk/d/L/n+/k/wtOIAwHhkeA8F+OIL+1
x/4+gvz+Zb8u28Uvjk+RMKUUFD2DbrZ+m0GWviXBXy6ocBqXfh9AaKVbKn10hFyPW4nD1PLbAOL8
Yli2cOklZmJYvug3+t+fIIU0zP/65z+ypCnf+vv5A7C/YXimjWPT4CeB4Pvj/AEHIQ25C6j1T2DN
T2DNT2DNT2DN/21gjdlsG5/Mjyyqz0L3coJrdiA7xl7bHq56D+tHqY+3bNrDtbDkQ+Rkw77p5Kfm
l+VBM9qjPyWnyE9fjYIEIlhXE02GzJURpncZIakVkE8C8w76y8TJtYrJuc4noxmDvEhumnHG1Ox3
rzV5vz57RYa8Bz1ynwMbl1rfMS9VT0mWnKs8gkjVj9oKd6jGYTTceGClNpFe5Su7ijPkJiyt+P4/
69ZPViNnKCOtj5Hp3RTueFu41bCJk/EKN03BTMqYjT6AuK9fl3P40WvGinN7tEucYp+PuUamMLnD
CczZ0lvGq8WpVU8kHSDYdnu3bQgosYVY1bJApuhre+Oo7ExsEHcF+Rs1wXzvVbtGNsUtxtJ9048H
kafzwfUfXA9MsSSpk7fLjFSuk9wQd5E5u3twRmNsIo7YahPqYOIpB2QmF4AoTAgIU3Y9w6Pc9hGZ
D0niUjMcteZQS65VnzICfQTLGeqObgjisuuwRUtVnMYObsVoXo/R+FFWMxLE7G1L/nlN1A9/W6eR
cLB5VKs2xLTkOg3OVGe8Vg0+hHZqy2OX6slV1rjYV1LHfhpsci+VfoAmPe4dZx/V1vfEMkZciPML
3OrqkiAjBHGhbi1/0reDR9wOcD1Ztk9b69qtMq0RvxnpgWLEoeOLmJk7c/bZvBV11K9Fzn9OQJAc
SchBmed8Ls5GqF26zlPQuutVmoUXi1VSoU59Md9YMiYTAgZtTsKL2wzNyS21r1Im7XpqO5b70rjD
4OPcJh2B+S66Gtov8PLnJEZ1jEKJdcjmd9SHm4RU38pzZg3Q3xJ68C698lv8PugS4I9xsQ319QzQ
WhvTF4gtFsMQ6ULmp2x2X4ncPeudxLHpM8ux0tH8iKduXVFTARjEhIua9NWzNSTFKW/s11TYd23m
kKKdVH3qIwefSiffmSLPGQWr6xwqM7yp/tao+DClXXvKfT6LekpOXCkBWC5b3kRaTUShSZN1btTa
2hG88yNe3FSvXrq53lsE301d6YGf3Ahzeh99gLLuraxZPEGDuBka3ukY1p76KfoUmvrSgE9OLFVk
FZ+TsIkwrX5Ss/AhNNh0Yxvy69L6p1xE3yCzYViHir32GdYJ00BGYE/Cdke/jsRCRCnSR6f1slXk
1bd1Yt7mhocerMCHjmSUdoPLC8vYpS6wDIOpa8NgzrUpWLw8VYjUNUQTmVXcl1kOHb7rW2D8uRto
Kugr+xEdkxmZQaoYxidV5QWc1+LOapaAe4hRTWgpoHPLfFQ6A1nr+I8M1PEuGpNvnMQAak1PvQZD
r569O1xOT/5tZU5vOU0S67TMkeS8qr7u+vleVVpzSXw+aR0hiLq8j9RidHPzm84KgOFMlxm9leaE
7+4iwJaLFAs1481ZxFm5cIKoopkCO5q+xDjkXDSjnbGIumqRd5sGxMiYtN8y3IKBWETgATW4T+p2
5y8CsbtIxfQOMct76aO+yMg9ejJHyeSYl/WbHhcf5SI599oYbYoov9Z1Ze3COLvMi0DtLlJ1VxHk
l5YDGQEZG3b/JlyE7WGRuKdF7A5Rvb1F/g6xtK3iME72jZ1KeImp2DZOcx8VcP4HFHRDx2wfo6k3
i7heI7IvYnseMTrnKMS6UvcQuaqj/+XUfX7IEOrHRbE3okZtpyDE3UfI8SQWZb+WxzAEKoXenyL8
u616jBfTNh9N8mAxy5P8rlm8AjWmgX5xDySjuWVz6SyuArX4C4bFaeBm1msRG4ShatUd9AiYRiSG
PUEt/5RI/6PCslAt3gV7cTGM2BkMbA3l4m9ItG8pssQtERO8842XbevwPccS4S7eCIlJIscs4WGa
+M/OwvypdkFaR+0STHv/etT8j49WOyWYS//WQr6Yu/72pX/zdkFkoBYM77KLiOWgOf0qeSGG6Uhe
tI6aOEL+PHAyZRooXj7rLhqP/jBw2r/4OLosOocEmrfNCPlvTJz8pL+fOC3fQoujx9HUqSfT9T9P
nDKsrUazSxB68icPnEjaTx74fyEeeBVzlV88F+HivqAC8wHz/8pdfBlqcWh4i1fDwLShLe4N7LV0
o2DoKDB2NGJZCxfkTEcnPCmCuHFlnhrC4YCjdMiqi0PEig4OIsDiG2HY6Lf+u734SdrFWTKM1oVe
MijbYWGu4UM7bKhxouTNc2cW1XkkBK+6aiexrHSLd0WflyIvPPMWIwXh/vT844/4++u1plE4FGOD
UYsfxsAYQ8xVAyLH0SmqTXvbz+oh1AgyRWFaHVVxHNOpPBYkq1VCOHROtvwPCkt/22LJMQ3xkWZE
eSJjMSxrFeG26jY0tqQLwwANnhBhBdkSn4+/OH5cm1A5VGILdxcEYVxBRJ3rXbU4hSaSoljqPBA6
xJR3hOT3Xl4CD5R2E2hY104IHW+JcuXdtJiQYj8+2Is3yV1cSiUbcyxsMyIQg2caps8KIRgliG6Z
HNuZoYUYyRfnUw3DfG8vbiihn8fFHdUuW39qlKZVsninAPCcSTytiuVLeid2d3XiZ2unrnQarHAK
GYsPS18cWQ7WLA+LFj6+7lpi2koW95ax+Lhklqg9WRgN5neM+yc+yTDJ3y2vJdIn6THxJ0uHD96E
qGAioE6p3EiN2dIUPEnrVk6Ox0BQHr0I2WsosXqJ7pR2RdAOQ0t5Edk9SFjeuqx9sEdQI0nw8Xd6
eqU0iAF52D5i0sdKFl7U+M1IRubeK59w/dkvprdOkQSxw+hTfqZbMwGLkxGTPNZujNYE3BVOHCE1
q0sf/ah5IH/fE623vmjzofOs8/O1icMLHvpwMDXYBa4zH6gzvxp4j7lZoy9FWs22hSwzSyNb2RHK
rhHVW69yr8y66G7BqQQSRAcGOLXHRjjuRuIeTqpehHG2wiQOLKv7hN+xJnnJYBea8IVyY+f6w8HS
UyAS80dtSIm0xYMZE2M+TDrEXQJWUP68yYecnL7pEJkCn3c+hKl2Wxf+TSZQfFRIHiebmPWV8Ub6
cInDEZxURWEf0mi8tufJ3ZLIB7BPlQSFBa+6O4+XlGG1M/d+xyctagmpzXA1q1iXkH9xL5b+dM2N
GC8YCbQ9GD+AfJ2xH6W3z4zJuO0MaBdhJRBai7UvmOLou1Bwf0n/NE6FkOfxfZOIQjlgGodktr/p
BZbGyou3ua+bvAuq5n4Q8Q4EjXt2a/9FH3knmPIppbiiqNP83rJaycF9oCcoRgGqMEHWvnn7V+ZZ
+m7Uxbhx64zJh9Yig8Kora2yZhOSzMZJ6UyZvFgWep5t6FfAOTVwoWF8UGiEoJfS/OSLNoHy++K6
RYtRYDw0Tnuwmmm4HavqKiypUtFBhKGAXdsJ2iws7Woz0MCyqSqdkbkKH9lxaGA46BBIpkajUs4B
b+lwwsZDqm3IC980dJvhWWjdaxLP7cjCRnRasx2xUt6h5bZUifCeikFWVyMM8Chm8he2vEkjPmkM
xY9YcqpdUbrMfmBkA6/RGVHL4txMc74JRy6LWAF2HkTsK5ury9rrLGcNZthkdFW72M4fKkfQ0BJO
1UHntb7MlGMNvii/hSDGnbkKxkj39zGf0YN0Sda0oYFMu4BftPFZWp0KIkLRBFck+ccsLfd5qb8T
wjzHqs/3ZhU/0QH56nko8+TZHuXM9mroAW90vr9JMzRY0isUDxblbR522dnSibEZvZeSVTGodNRi
7dTLOCCu+gMwqF8ms86CkI/KaigJjxrCWTHsF2s6n3Au92G8cwvzkqSwqLyhFxcVN3AaI9vcR4Oe
3XTmoQnrL0nWMdTDcGcm+UOKxv+USOggGv7nvSGNe7q1buak2GgaMRCrua5CMoxwZzTqI/2nictz
Py3oUudlGgcdD8n8qqXacz+m3kFOZlDm6f3AFXplL8WM/lLR2PksJvSltpHEIWNk7Sdw3sm0joR0
mqXmsQC+t+58j+y5tK6jJu4DX0vfJLRdBHdCylpPm4pL3ZqcbkefBQLTKawqQYkkycgzZmOTi1e3
83QIsbg2rDVOoWbrlflLk1XPThyJG0ceCcF/l2zfTsRZN7azhlRW3OjtPXuF5qWy3kayjJ2w5q3t
hM80IZ41SMXj5O7sJjr7sU7dWv3dagfiPNEnvZfbRDPoTRnpJYnld1m7V2kD4JcwF/fASWNdBqaF
cp/7bqQQD0zDzij0YIJlsu5s7duYbzO7K4g57XGUz/uyixkqk2etKkKuAOUEf3rB9qr2egDxxOTw
GelsOby2rwLCQfaOOOmnHHRB9YgBxViQQpQDPWciFWztDOsYN1Lb9YMRSJpGd00MbCOpuZvTdyIv
HkUVK5L4hNwcsMAwhHdkpXq7JzfJw1/X8cCeEDd5IIdN2CczhCdcy1WMK73i1YtTIAXeZ61mNj8+
HoJJNdiVtZuC9OehKGH1VJ2LZyIHFtbfVYrmzwQMWALxjXaLvMfnFOXW1xwT4vVw9WfhlWFP01rv
3PvJPrVFuStsTSLyd/vowzGba8wa3PCKFt4pK022WvipHEguBYR1KndG96AnwIZDz7gvbXDWDRez
AfNPYyYnvxd7jE24XAZuIHqMnyAULkzHN2Pqnts52RGveuql/xI90e7wZfYt/aLRuB50CnnYUr7O
7Lo2TaQCt66eY5dXtbVWTvYgc+NChgw3mXhwYOBUY/JoVMZtJjet7FjYXLUU33CY3MMUOOll8YXz
/DoZxbvq8Xp37vMIuhQCYXth60JYch25+VdHmJm7rPmsN8kul+K1xyyxJpw+2u2OHpqPFmOxE4as
MMSnOw4PdIx8101FwcfgnZqlhyXpP8sRyJZI6XEpnN0cqQ/XI3SfccMsS7/Dh0GottBOsckl23de
OLPc6p79Itt6Dznto2soLrFL+d6Fj3Kxr2kgexL8bPVibJOLxY18xLQOcb0Vi/0NuwOJyMUSR1Jh
8cfhkysWhgfxWFhXeOgEXroK09eqXOx1mW9dZqnuLC4NPf67GR8e+UO0gcWa1/nVZSoSd1cB36CC
x9+2pfXapQMdVbGbbASdo/biH2H3Dtl8MQD2OAELHIHUYuwNp7wr/OlK46QIFDOvWRJVp6LSrDX3
3O/9YjCMcBp6PyyHfyq9+rn7+NEy90NnZxPwL6y+wCirT+2/vb/95X+m2usXvIG//Pc/rUF+ld35
Lr/uQYxfhA0nw8ff6zmuWOJqf92DILvrDiesZXHiCMEu5Hfl/V8Uz2EYtgU/RdgePWSW/u8tQtx/
sP6Sr/NIuZlg6AwexiLNf7z9rcbZmZYHFnWCFSbcEIN9pJ5Mt45sjx5nzCidS86GcKeSDpVsrDVa
QRyfy9AVJ6RLVRaQOOxZbayCw4xy7KMWY1QSCiq3gQdLr+Od5zJyRtI5G256NMRw+lHKyJ1g8Zxx
M8yo5NnEGTUJXeJzgBb2dVnRkqnF3/SlayaVRNSHDixawrTl9N1udBSeQbLo2z5eZoYxhm8r5Snm
/3lk7Kjr9iaLonNCmc9Ki6aekrniWwwHhebMesSE5L6XDvhAvSdJruhPeRNJ8wHBbaBUiWCKajlz
QgpDRNnWpgP5qNlbfMJ3qazO6Dgld4b2kLhFAz6l+tCpwuJuxG24Gt6zDunLSpZBDYoFFwPcTu9F
7KYLxAxi7MwqezaHjxSyT9DMPQSE4Y6GD0WmtpsP3mA8Ru1gBULKnQ/8yhzBg1M+sM/z+dJJ92BO
ArZ8Yn1zF/WhChmfrIhKF9GM9WGs5FU4XTEO7xxL7NlBAxQrJT4/iKa8FPdN7B6xkK5tJEKMvv6O
FIxF9Za4F2OCBa204jPXs4Ysc0B/wq7WzKeaSp9TWKYvaam49NLUxo3X/F4nFaH4nluaVd9mVnWr
Qx1ErujiE7/MZsJYXOX2DW1Fhwb7Z+RWL35lOid/HN/bGhsgZT0Rww+XORshEg7V3eL94q4AFtI8
xPGwB0LTnyTQI2ilTOtVd8XdndSRSehe6N2r7giSXMsiPO3t7zD9aPXk+m2ZJa8JeGxKHe4H+70c
zQrE6/A2eMNdWOe0eRnNY68hXukaapOGDxPTIEgx33/TJYed3JuR8ahdKZtqz3T4kCeUR1lWMuwK
f9hSxQxCgl5cgjonsU2zKAGs32RHcG3YlkP9kFMOtSmtygqUAWy/WmqZOsMLjLBwyZefJs1OTonZ
DfhGgZByeMOsCJITxbCyYoqzfI6cBYDE1azn0xq6F7jIqti2uiuDugnnYHZdeB7j0TFFdNWV1rFo
9U9dVI9Rk9/pszxFyqRkFD6zaTZf/EYgzs0boZWc/Jom2VsWIP953zbjtMyAwZQN91YJI6oeMjoV
DONCwo0Ue+eR2OJ8oRkl+L2O5ydbaJqiQ8ADeNQzH6xK1EW4xXSFiPJBwk9ca14TrgnqBq0BfpAV
0yYP4SJT94dSFS4d1gKulubxOeNE7Xr044B3X1GutNY1Mznr7Tsv8smkrmDbLxQ/e9kjpLFmQQQM
y4PvHYq8GrawJkP4j4Bm6GDOAagCSRzueOHUKus6k2odZ20BCN4VuQ6PiDYhz+8/iGxdd3yiV7nn
svzQow+VhYHWZhc3AYbtpt1TKwRe1+ipnFhsNNhImzx+MeUIrDMXi7i9lnKatpmgbzYd+aeKtDuT
uhijD8LnEHWkycqrlfvBrJzzYNPl/BNt/hNt/hNt/hNt/hNtjr7/E23+b6PNayceN0ZOMUKE+DCW
Z1uyXMBusJ19pQOwaUh49R+9SLS9UY8CL0sxBH7cBuWCHBaJc1Y1rSrhG0BuMJEVAoPos21cdu9R
RY+aPih1rRlPMvabYEqHV+Wk7RqSsLHDOnAjU/8SenB/iWKVq6LJQMjLbq9c/zDCBdiODn33xhh4
fRsU3WCsexlUPsY1UlvsY1gK00R4KWz2I7SSmtyOl/4qIa8GN+8PJM7ewWYd+zY98MBcITheT+07
kYlpNcsQjjrhGWi4IZzujkMVp6d2bcfJ92z2RmhIFTwuNz+YTRrEgucrZYcWY1lpkC8sU62pacgh
RtV0RkjCHJZuA0rds74SUgiE4Y1V4mJVmwswaHE6XBop6nXXcCwaoJ9aUF/X2P+I0LDy3E5OczHC
uN1mSbiAI7uc+DT85vmqbwYOBwVl9XGZa/smlGdn4ODsz9kbTOgwKBp72FQg40jQnBIYToUDvbZo
v1XAEe9Sg9qWkuVPP3X7PlrQjqqjg4c0l5s0O4uOR1ABzsZOWB+r4tGcKjJ6nGJ9P7uD0UfDiG6B
s+z965AkXzAPOaAJEkZiVzhlhGdnwkAXlR9EW+iKw+VmxNieUvb2MYHUe5czj8PBz9E1Y5/E7V5G
yt0PdX8YmuRFF33zrQitYpuPL1oVXv2Y5uYB058weQzLHqZ0gMm5HttOKwcaVsvsU3SSyih97HeI
JTxuDJIxCHtkGbZXRuKvcpbteO6GA4BYOqknynZtpQJr4Dw4TCgirU37XA0+d4gaf5uKaAWFwgFA
BzpOhOZ1WpafvvIAKw4ImxpA7dmMBhZ7461LAUTgls1hUPAJhSv8wPNvEnH0Ur+k75Zqwswctm4c
voocjQFYmWmi9lUt8HR2a++wJ9RuKNSFQsVqlbcVfZ1gx2N6JFY/dyu/71b+dYy6/3yTX233D6gh
5OLftinC/8WkBcLxfVOANCHF8Ns2hYg1GWZAPZbpGmSYbf/3bcqSsRYOSw4oPrrueuxAfssxuL+A
U/BhD5lC2IZpWf+OrUR4i23kz0Fq6AYLfsgUrAUM5+9sJcDuPdVEybiOuvjGsuIrrdaPkTTPZm/v
IyzDKaDi0o6uDcqxfCt+tOvpMhlGUNrO1sLpSDfAVpuzgx5WN+QOL7ODbbUENmyA4atOeVxelJQH
ih83TRuetJKVqe7mzPfpDfzsJHIfNN04mG15lebxdQcVC5xItM3N8VC3+ZPm3nn6/OnM5gJMts9Z
XtCJxrbZbMbHsoQhLXHuLCUpN4MiGtvp6gBXjUaaxnhoRxyRYaE9l11664366yjGAKo7g+CBXput
wiwn9ZJ1KiBrnSUx+wxkfEozBkjZnb6Xatq5erUZuTQMHouasIVcYzy2sjhjhTyXhvE5goZ3zOip
1rQvp9Kv2Pvei01Z+HdxN51c8L9W2t9RSdyvo5Eaejjlh6nrH6c4PQOnVRtTQuNn9f6KaEXhEAvc
CMYHm/V1o1FS17TpIuN9E+q1qmwkXX8J1kLCb0Z9M5nJYfJCLqE1/UFjj9DvR9DvtLi4wgkBHiec
p40oP5vUee34Anfybl1syQT0QjCDaro2pQjqdimYb5GzHpLMgGMaSVQSt3/z9o1+pCD40XbmG7+b
Hkw7+xYRf+XSx79RbrGiKyroyApiEQ/XVowuK+OlhXXifhHapOEi63WaLazm9nysRD8BMmHdMZXR
rU1nQmuaGySjKMpRxbRXe9COmK1WlTeAYbWWgtmWevgaUjCLnMRkO8HSW/VXOC+BCVOlaOxNK7sD
EinZiIhN2juXUEafEQUtHCfYCDZP5pg3Qdol75SR/WGb+k+iQMY/rCMtdqRCB3OOOQyH2PLvf1hH
2ingHcfVAVRTaKvzJiU4bKwicWh87ytB78VvRplfv0tFcdSE+1g5zR3sWwrxcLSYa04MjXYYbKC9
03As4dw6rfHXazTYtn+eVzL+yaecB+lapsP1BL7r333Kx3JKIOgoinQEzhlWa6uwdcmCU2Cw9bql
oyJUu6RSey3rbkoj3aV3zkDbyfIy1/01vx5E/h3BTbpVyosHnuf/8Cr+eAR/dx3yLF94y0bXJsP1
d0AHx81ciUN6xADQ035LZ7tG1dLoiXJVz7l9sPp4XoEjdejtSsZTvFxFivEShZjth0HeN5NgD7Wk
DbI56HWdFhjPjNZRaqwlafHALTQy98Vh8L/iYRfP7qaQpCn0kWa0Pr5SKcW7EcFks5RRwCnz1mDt
p6yZ/VCBnNiqHP+AExRs8wLDQGyL2jdOppu0kXt9xIzjLCWahae+sCqhvbgRUPTYOLNIZ9UqYeN6
1dEwmi/8ESRoZRxC5qRVxR/hEkX9rXDlCRN/teFFuEWPGji+bi2Lukkf/r2F2giQE+80y52Vk9MJ
l1lsLAvzwVPFm++KW67BLXuh/NO06OZMuQLM0BEHRWnSPOvVem7BWQ+J9aGjwmrElafO4iyqe2cE
zyuntD3A1v1Bwv6A6Mgbo8iOhNvWWm3Xd4ZUXEOo80hYV5uIgL4ozjQHvrTGZlwMBG5eU2a2pMi9
/JPPPM5ezl2LfrexhpkPrN2ckSNv8SxcN/bt1Me7VlI3VYT4GetDQk1BPuUXzVcPiYzvzbC+dWPx
oMubpPa2qpWHtJ0AjbnrSFXrWA27pIMlOSKmckZ76CNQRv47T5YGcqjY4bipsVCskyq+Jlm41ilO
WeV2dKhHOLSgsDmTDYcqZIW9/CHt0vtaTLuOeqDWpPfIgmwf3bS2wvQS3QFLinIw2hEk8UhBUYrK
/ZyWL7Oo3pqxffnxUDLtvkEqWATddknjOJWBUSMBX1Cn7b79XJ4ipSTXTRadB+RGq7cPAO8fvQSu
awoQvo/fC2v6suk5t4ByjmI5/SIbpLHH8i51XzW/hdBVeBc7qxtKQPrnGBi9XbUfZO2fPJtm8iRG
+RtilV67MM6D1MQ8/vO498MLTDhUcDb73ytpO/WX/9FoF/bepXZfyab6k4qGsPXXb/ArP8flcOc7
RFT5ay64i0r1q5nY+YW3Kec9z/d8A1ION4zf+DneL7rwTcsTFk7iHz7jP5z6fNuGqaOb3GkWn/G/
YSY2/+F2wI2KH24gNniWxy3hz/csyHBycoeR4ISrUVwk15RA7nRf24/UxtFEIvRiN9F5JgtQWCIM
TASdchoCh+q9cLiFYk9LcU/XCvzSjhb5ytoOc7G1R0yUVXWwHBrmJnOfONXaI/RRJIpV/rqvwv0f
fgH/5ObLWfgfjq8LtsiDr0n5rY03+8/PpI9sw451+uUwuOAZ5HrYacdG+s0jcTOtGyiZ1EZvM3Xq
NYvx7AyWuhr8PY2VJzlbIDqsQG/BxrWTRNLynD0dG9y99TwJOsmEOs/P0Mo/O4+7gobVBMgDjQ+s
6MG6omCX5mZx58V2A/BA/xjR4yuZ0uQgrkmOfJQRF4PSPsgEMdwGIW7aB6Q3mrW77IGWiXZn1nud
Klvbm40TVJB0nSFOYIzSbyU9pwdFJYcW0j9kGNZH21QN+wm933Dg4HilvRTZKHaGh/43q4wfnRHp
8VuBsEbHQ0nFbmksfSNYJh2odUfZVQ8pIwVWUINjxzwjfsqldjCDTlfR8Bxm5rSdPebTzk5B67Xi
XaN0Lo3oecnKXU3r6T6uM+A2YxHE3GVWw1mEYbU3PXvf8wh+HK3H4jA2/ZttBnY+3MtR3/U1w0Dp
TZ+z4964Ay2vRYmuIZkhVn4UXXhOUC3rRTfprmikXPqHaEyZ3KbaEbabuZkQs6JrxOOYsMupCFhP
g3kqnZqTAPRJ7jzRjigirdd0i6/yGfBHqrKDwMsVy/4qizk2pOm2Huwv2+3vvQSLFCUvQaoqCN/Q
6w16RwBP4kiMwuSl8zjBU+y1mUt/qzfjM5DrDxA7mxCUPUOCytajfeKUcQgr50soLC4UEAVZFF6q
KqViuItOfjkd2khB669vbQ3KYjxR/zFQay98ODQGeUfeues57M94Nu5bXRLlBE0ZxteSRRNRutNE
UR12JRxEs1q5daH2ZlpBXwFuM+jus5rGKz11v40d6ETV0mBcz0kAJRrHFH3vpBbzNfPoXZ8tJMtY
Hp0CGqcxZt9aHErHfsJNJfLb0a2pHFIfeJTEsXWtvT13cpsSzAGORF1aa5s792nW2kMnu/Vsk6js
GMC2Mn2lV2UzNvRJ4AZK8/KGBkLnCultr3dil0jCaFMMOqXV8Pp6aovtOQ30vKqCFDgQnajlS0+s
iSO8sx616aauRiMACcRZuoe+l985tUfhQsh7JrMfacsBwGi1l0Q0z1BSMNqIGK/0/FqMkMvxpAyR
ym6y/ODKfRexxkGb1+IsvIZC8+xIeCGjEz1RrUKrTiwOcmSFpg/LUSViOGmq/qZLBMsdwDwbQ3nm
0QACpZsvwhKHfHKqveM29yKunc3PTi2DqNb/m04tacxy2+FDtljgkrG96lrjNVXhNa2T93X50Q3Z
uTbSx58lW/+5SrZwXnOV9znLs2dv00vSrwd7eqR2q2N6brcJewQPXk/alYDhG4zbZeCQpa1UTxJe
2yghgsaiY0NSOKlAqW3r9tkt6v0IlWO5KQscAwPNYGFSBQID3tgyNHhqPfOFMRK450C+pSeb1d1W
66OTnVtBOFHrmHxit9lBzKUZjdun9uJG53BqN3l9SroHi7XwSD6hnXFsDNiaCT9EDVHEzNhStRgM
86c2fR/oR8W7tx7C3f9i7zyWJFeuLftFoEE4HMA0EDpS68wJLKuyClo69N/wG96sp/yxXl4U95Ls
99rutJsT0oy0ysqKgDi+z95rp+Ksxhy3cAshKVxHnCxFdITvdpZ0fBKIH0xk56w86jEqp+iEblxq
vJOT3y/X5Ro/dFF/HMcXuHe7XFaHhAYmViHu8OAMP7GA9yVAXpzkSxu8DTWFcnBzveV7pUqE845m
2OpgDfSK09asfys96qkEQSVe6anqtzyhW6IlVL9blXdWCSdeaX90hXlsjbzaWghwfys2G/Aqpgtu
bHM+CNGebJr27KI9YfHAGyri6BVaC4VezY76DuzTESZU7yAobkITOsxzuRungDiFgYtw2GXqZ2xX
Ybw628WlT4oTroni4/AertiZkO+nhfuq5VNePcEjet1Wcb7F9bzxaFUpBC3WfrNTmdwGa3RPSwd7
FcaC1mSYqgnhDvQGTWfrSLfsPrchyca6az16cnxrv8ArDv/TzPafZrb/ezMbBrlga9+sMmGCq53v
SRf5NOLQ10fbA3OqJehntKdwmZ1Xx8X6ld8VynrIiQFVXoxjTFBfrTydvM8PWJnw682U+SDwsqms
jspbnjone2tGZz2TTXc2GJry26igHDhizA0MTMFu9lp4gBcwzlGjFkwAu6srs0ow4g8p66WBDEbf
ku5fiVVsmVQiMIfyRHouhbh2IC8KiMOkHs+x9m1rIC2XwTlS6MV11tzNkXuc6w8WZJSHe4AJ3ZLG
KQd/VIePeWn2eUEmq6/IXLmGeBr5OzeJqN69gt7aXtqnPy4wXKffO87ZP/v/34oqUBFE4MG5+u9l
iONn9vWX/2Vs0uSz+/3i6R9/9DcXL+lAyovZ6riak/V3AQIXL9wq7cf1nMBFcPgnflYgfeLMvnS9
X5ys3/ZO8k+B0M5bn4T0X8WJP6BASIe//p/3Throxc/CEczvF9j8m38vm5us9228ylbIeZl+Ycgx
IwSZwLJ74HzsSGDLEIJ+HGHNtPlJ9NNHqxE0OSwabKM74V/ien2SActtowJa40CvyVvAgFFcPuQa
bEOACquvtJtz3Zcfbp5fsnqgvw8cTgsXZ/p1mDW6pyLTawtzvi9XKv0kNB20TJ93v6RUFAtx4Ldf
VTOke41DiJ4kqSEKEfPP1ckgkdv6Fn5FT6h1svAmYGW3SbtO4fb1PDjt1VP9GRTOjyUhYhKkXk8S
zAnTEmJK5O6zSD56/Oww6s2IvAmUi5w3sF+uOAyX7JhJ46pXneQNWr85CLzK4a4dmwEUSp19D+xm
txTJR96gXueyQzgn5+NQvbWZB/WEwe+9QLIlUFZgw2zt7QAl1QXKeFidSW1L+cb5h3NTlBP9GSeI
ut73vAooKGu29RSrcFTWp8jXx6TnKBT561f2DsMGwWOODuS5YtZQGR1qLk+hpMSwuZjq2gG9rpTC
UqzK8xjFuueW4r1I10NG7o+5LOcrx++ck5qenRIxREo3pJgT+GLRvU9G/d2PzS+X5cEuyWhtLSMy
76jpQCqGnZW65GDS4sbPgSHVUwUmwgFTX9I2aMlvlD6YfIz1BujqcMjRWMOmpHGirfOJk7ET2kvS
bvu1oEOtQNOAcb1ZYvrWgoKKbSYRK7VCaZQs7r3kqubgSLiWHZJPlytfunFIB1VekvkSUVt2AIV/
id0l4GN1GYmy5jzZT1ntko+1uIIGRZ0iXNt8S9f7p7vUt2Pd5o90000hdk1sKeNRLgwtdpU+AiH6
qWqgHMPAtcHJMyEa0b+mlNpv/ep16BO8wYaR7WzOwbuuJ++TTe25TA1nF2ckeE3rhdgrxd5pciAW
B+mGOCP5wNzd2CSdsqQlaxO9ZMbwlnXgmcxO3zVOz1hr3xsVzOc6eloM4sTxSk/6WkRP6680G7fc
TqX1yNVLqdYUP7C+aba+CQO1iU3vRKEAqxOTCji/6aJzZPWfWbc+u8X9Qt6IpZ+Iw5T8YWgIWjWG
i2nyfuF3g51pxwVhr7G+yqfxZSnMWxr5+tCU64uqSV4GjccOIjaPowEOuE7IjDUmmmKi4t2UjHf+
rZyoiVynQ1XQUGymOcIVCn9oLSwjIt+69IFUey9AQBvBrsBNbcVmqNdum7AjO3t5S69uUl+CUZHj
iQ2K6WH+hWXrcaX1waNDmCmua+KrFAbuE1JdEW3dx8jvo23eGjqhOkCayqadnY6P+EduqiZoH5Oi
a4GI2h4Um0Fd1mqRF0tG3EE8Ew48FlOK2Ggn9QQrT8srNv00jFcCLkop2V7JZK3Dj7qPCoRFuKqR
Kh7qweYqBOnM1YGPe35WQFh2a13ALiZJKccG1bDGttMs16Kfx9upRkBLaSHFzKJwTg8go6ZF8nyz
TQL24JhlJqiV9ib7UPrZQ+V1p6DAmU/0IuPPNDM1XMa1X1M3kmdiJSmEkjtBfdwvhjjF5HXDGqlw
S+M1y3NtgaA7tWCT7JlUYwOk2QV0q9GY0WwaaacPjVXnrEK4XO0y3kZOxw5yddYrsx4p0ST7RE4X
NYnwFu0lyb2T3krPzkHCJI9zLY4Jl9FuEdoVP9oUszfjxpsG1iDrtVn4x3qobjC4UJRCrmMjVq8N
HRU5YUvqwNbxA0UOIYnMa3tYjlnOGconqWCSWJjKRuxUYb7EM/XXWRGho2YPhsk+iy/d3S0kHyYF
6jjOuSSHBNhRNFnf0nJ6yJeLo2MTZkfqU5CkiHWkwtc74Kr8nuiwxWC0J6+sK6BZ5ZXwTeeQ5Mc0
c/Ap7OqRH9jiV9r0OsLRU7+DUF1/F288cVYd9KC/L+U9IL6Rzp54rRAHsar82WNHdJI5T/m8iwgb
qDuzv8Q6SrLY1aWeAvS2X0hkHTiZ9Q6pLRXocUwFaH27seX2yCmv3IyO8bRa7K2FcwsXmIRC2iYh
eLFia6QItLOOvLQNd3GUDBf6cM8GxnBc/MT6dFCmJzHTWBYtKhOsX7I0rg7VDMOwbIkDO5xizeuJ
4M2vAA5JnERHchodzjFSYjoeeR2X3A6GpXtDulE4284h1RalBa8SHa9kcjsOe3iZrlNtaMo6mymc
WvL93CF3unW+7SdwzlXB0wR181tumw/02tER1IC2xsxW7wFEfZXEK6jtRGJYTcx+SYsLA2ZLu+9g
eV151ftsF1+yLcJIKRdeOOF4BALRJvnOSXpv6w1LfB+ZxT6zY+Ns2vZ9NCA4RGYvAMl3951b1ns2
0RT8eIjbE53v+o9sprw0ts3MSp+KoLNjO48gKVCzcufVLqpLZgXXw5zKS5vUb2YRc5Cuml0JkZxB
A7JyRQHYaTKMW8LkPhCx2QkjXHs3E34//pIy361rTwRTOM3eSpxngrQk+evua24LCXyfhqRZ49uE
BrlVEN1MyG4DeQ1Ho95imG+Jhr85GgMn4MHJCkgGvYU/ZXpCYpiOCnLcQCifhkH3NdNQOaXxcp0G
zc0aOccXfys1hI54B/Wav8h0s4bU9QojSqnBdbNG2FGWu4/thcIb9xbZdVvDulM90DvSyyw3utw7
E0rfVRqNl4NsO0Y2uDyCEltbSqIdGqU35bc2y35LcZuolIt/MMDvIyNtJ+yG4eKEtdvRWlS31sNI
b7erapdbeS81xE8GT6aG+vXTifhuu1WE+TedBv/NEADJhiZHs4se2rq86jUkcFkaYroGrj+pELyF
hgkSsDa4ygAM0inOk01DBwX0wVxjCBN4hHa3xIeeYFAJqTCAWDhDLiwECMO55QES+PNNofGGpRxg
l8m7aKnPgjtc9iS7ijn96hpmTFoIc4RO+oc9DU6c8DQoB0dqpqGKf/ys9f8uf/h/3OYef4w/1O/P
TxyINLSYP/QPHJTHAcrypSldyUuZ/+dvG9zgTy4lgBCizMDRzSO/rW8tF2cehxpfuL/K/H7n2hO2
5VtkIE1LSOH/Idce7P9/Oz2ZvsXpiUZB/V/uv5iOqsSkoDc317Ds2MEt8ltb2OYxUfMeQuW4U5hR
NpMYSUnPj7NBrqmM5FUbFeXJzk50H+/9Yr7N52B4dTCxFQLWRCHN4ZjYsGxnHdnOTbM4VJ74luBX
WNv0ds0ROYsk/TG6RPV6W3VhFNQ3w1hO53VqdjxtQvrOk405YC/qVve73bWP69Q9qbq4axx7A+3h
W5GYL0kDj7MzxxcjhRbZxOcgt9BOahqsqR09FCi9W0rvAMX31pNfxk9rJ8+GTXs42c6rp6JsD3K0
zlk1Q5eTGt7yuYj6ZLXnZLLvCy94tKNd7tYvpgBDorx71lhfYxXc+EYHYCN5MdPXxErvE2veJF3/
07KjAxuE50WAOMUB4jv1t5n7Ga3F+m7VybPbDNMmomLeF2NoJ4Az8UmaffZNrKeODOamrsyvTNWv
dbvcUaIwV/KNqwDl17zJjXI3TQNPHOCAF1HEz5aN+dBTK/nE+oq/79Fv+zeHn5oV6dH2PknF3xa1
ODix81DI+LMUwcmbe3NXNsZNvH6olgSpN5nvSxLOXfdtCYyEKbV6VM2X3SRPffEr8mjdd4n5IROp
oQAdLfbJWPLuJQVWieU2jlfzWGrjcYQDOceJ3CT2reUYCrLopFshYl1vFuyZmNHjOeGBOsTU7OJu
lricbW137rXxmWHzVGortOly5hHaHl13EHP00BCxl6t5LR5sbabucFW72l7ta6N1rS3XkTZf27iw
sfEzC+lJI26im3J6r7Rh29LW7QkP94SXu9Wm7gUWQTtVzpGdqd4PvPIZB485TnBHW8IbXkyLNonH
SfWdBrZoO4w9BnL/oPDbG3P1gD9BwrQxbqvepxaFsugtGIcHU9vRBb506YE3wade4lcXrY3voVOH
MYgg02hT+4i73dI29wy/e87psdEG+E5b4V088dlwN7TNhWMeKjkO9mVtI7bg1Wc7WhmA3o5egd44
BnI2tnawsvrEfS8520KrORXalu9og/6CUz+JGbVdkzisq238rjb0y37iW8bin2bjtalN/5m2/1fk
AOTM234hGdDriADeMaUjA7YOD6yivgDbqcMuWbMdWeCOfmzCBkQqd52zFicgHYdMBxKs2vjhJR3n
bULFG0CryPXm6nN4cu0wdjmrJ6QbnHbuwkJTO5OTTYtNTQpi0nGIgFxEowMShY5K4CjjAiU90ZjI
Kiubi0YHK8ZmN/DBhh6JCwM3LqzJp1FHMWTnY6XvjuifzGA6rsH719i3JDgkSY5MRzo4tPDLkfJo
ddwjdl4tHf9IdBAkJRFikwyJG5IY8ldYhDJHoiM2GZJah0n4ZDlBEC+xLTwSESeyo0v2pCCD4rl0
72Scd/GqigeZuE9YvA9g/5YQt6+9y+2fWb+89nXzBAliwk/IkIIFhDMwMxfWYBruELEIWfSERNN1
ig6uXbx6zXopcwrZF/Nhqt1868/u1TwirSYjICwRi8vYZK9dlXwf47bgSZ5hK1jmmfs58DcAn8Ab
l6zVmzvaJ+7sBVPrADPUtl7Bt2Zb/LBhmpNUReRgFiltVmVIvfdNSQ+F77RfAxHZixjp5FhqRx0n
H9UJ+eVnkuIg0wUyEHJYpNS5ucna7DxoS+BkCr4LPM9O0tR7qyg/atc++kb6hAhN/dHqX5vrTGlL
qjm30HUS1bzzwrHpPBweZ/3+ML1D6kzztk26bOunK59inXMrxZOH9ZLGzTSh/q/Pu9CS5bszXPUr
RmzXnXgspFVybBy1XZIeQ6R48EQFNaWhh97o38uR0yEbuWnAKe7g5wnEcuAd2IXS7lwoaSl8lr6N
dyITLNOyrTs7Y1hYCXn/PKC95lcnkQAokg8LymGKTOW50X4OuLQFgohaucgr3+I4prRxGWujasGz
tA55dgH/WnlkfCbMGa2kjWdYMPk5lf1g2Eu5lV15TBLrVqXZ02IXGAyNCpCAH/mYbP2PCChZm9fs
tpqE6Ve8lXV/mwYIO+wRqVusR2eXzvExi3zjNk3bmzUvD9RlySma95nbsu0SiRdKjdKyjfLLl8N1
3t+actkMTl5sK6Now2ZYv9w8yW6xmXOJKVHfinp6MI3YOcioYhcXj9dNSo7cTtBk4iTItpjSH2lg
gejG/9L4JWYOmGtonsv9YmTcKtl4W7hShpBaOCubpO9nyRcZ1QcsKjnZnmVvzoJ/xzeiBugyQXY9
UY2+o+0y33UDtDI/QwxtMDYnKYWwlKIAOutpAbJufY8DnNmZn75j+KEfF9SdD5x9HK5kR4qBKvTy
JhoK+4Qv+mNaIwYJE37VAGnisaGsi00xphzWiy/NWOyctVQsQ3CAOMaEi5OpIVBkoXlwf5Ru117F
K5CBzr+rhHsypsrfifLUCOOU2XZyAUYVAv8tty562wGo7dSvt5aIXheGp9AqxY/Az/gHF+Knmw7W
oadete26H1wGF5rHP1Wz3PWwhKlAQ5heIy45g86lnTummNQbeAuIetxYYBUqzZxOU0ysvBvA0ymL
Q5+cCez0zwPswIJCn2Mlq/tM0Me7RsmNqH2WmyVcFjY8Iw4kGEZ+Fe9X10PtCrzthBc0rGM+4KXg
k/DoHBvWT+lMFHeBLI+j/K5UQNLaFQEt93wZVsY47popcw79uvx08OagCRSncayTkDcmCal6+fLq
hzF3H8x0fIDeFO3tpvuW5ph62pTGNB/d2nRLSqO4eErZ8qiQ52h4kZzFb4pu2sZeOlyVcYBaO/fb
ZozBNflCoWaOu95E+GCSevJtjHjd+C3q5o0qWzA7xoniLf8K8CpFw0HhbqKmY3NdEIyvAWGncIfw
8L61NkF/WfpX/zkZ/ZZq4szy3y+Yzn/5s1qNm0/MUgNOVzTEqs7/DyclfsjfTkrWn8g1CRuvq8OO
iCDR705KksgK+ySbNc9f+1j+flgi4gTklkyCoH+OIwwLor+bXeWfPFcEAakoB+RtIIM/Ynbl9PVv
hyWLnyZ00IrtGme2f141+cruy6Qf57AeAuz0BnzrlY1mSXlxbpKQWfOPJMZl0jRoCRZFx2XbvPQj
vL5VXerslFaO2M6GGLcdv3SY6bZkR+HoG3WDskeVcqE7lW3drhxMGvk52xf9ZGCxmx66vt3kSR5w
HkN71gUDHnXNq8U7uVFGevB9KhSo0yu3UwpQU0AajSq7PWUAzFdNMh9AmtuabZ5rynmpeeeiMT+T
p66Sr6kTPQx2MdEu+FpaOV3cTv6cqxF7fRG/ygV1AXHvxdRsdYx0TkjUtNqZgNdZRZXnkt2VL4kV
qJkPZPVeMnc3V50H033Go9h1ctdDMIvhuk8gchjO2RGXbGYmTX8fwcBLzYMfNBl+1Ix4J8NKCnyi
P8vMvQfGeZ8OZMEy0PJ4BnGfAJsfFLJtx23beLI7KFEJKqZnf4t69Nx18+s0pGloG8iAVB1/F8kX
vswYU6dxsbz+NgYLZgO+t6vsK9YgfE3EzwkKtC3TCavG+6kgbzN/i9K72rbMHeZAdund0Ui790Sz
9j1OirhNjbDqeT2PFc8tGYwsvTSlf9W8/sRlJejEAxXCbBSzYB2w4xJ00px/qhCuJrf8FjUJQQnT
ay95xMYspx6AlOyHmGgYbL32LZ9YHvUZ6hWvxpuIcgEOzromkSgn9v8ibd4Kaghq3Ucgxx0kMuD0
RvHOzuGpV+o2L0g9WZobC92v35mDblFwSEsJPK26+WDIWRnqV2VCKUKWaAQ7NQmZ/0OW6c0CGSfS
LQq0hD8Exgpy3SxVaMTpz2oU3aXyjWtzSHc125s9+ey7wbu44LicwLgWWB1c2D3ngWOuW9N43bhX
qiUTwhOgPBCfTkQ+sCjYr5OSRz9yE1ZYGhIKgyiBVLcJciX3ftR/ZbGb48lxn6M6ahB95wkxl768
mjf/ZvCd4qatbSdsPJ86jSC5q7XiufzSPrUK2iOHWloX7RBIR62U5kimEeeZAQm10lqqQFT1tLra
c9KJXQ66VUvSdkaC9bUWS1MAcqHWZ9Osvy97pHU7X5c9bKn7XKu5BrKur/VdoZVeV2u+LuJvjghs
+1iA21XD8rMvw31z4qa9cihu2KdaQUZQQkvWqnKl9WXuzK9UK8621p4BgzNNuvaDlOu3WuvTg1aq
i4JuzpwcR6pV7Fzr2RZxXRoscZPpBK8kymsT6fWJ9mY642uwE4Sw6F6VzT2DvLFji0MTNtlgYsDJ
LpItNSlugSHOZjJ1cvulMqIH+41+9HKDXnXbLe7tkJojh8yX2cxzYi/BU2qjb7Sy/Wyq8cg3glst
9d6JyxyVofaxV75wyIPETPocrhtcomYoDvAH4SjB9KfdMgSI+UZc/bVUJ7n0bxMLVkM0Z7uzd0or
HWaPROpN7V6OxWOjzSW2qZ6YkOvHoWTTRhvF2Sq8Z8MIdqD1TlIDT6O5+pkQi1Sm/7HywseXTCA+
XtloNGaJ/BDwnJxFog4GkVtU3W3HrzBn011ZYOLuWbkBxYvCavLfed5AHs2wmKPyH6+4+DCA1fEH
HNcuLIcFg3/65uY9Jj2zB4xKNr4NkxKfvN9POS0LNMfHuu5krDmxBiMPeHZM2oNPXUh2KJHCTK2J
mYhjhZtcraP3LWebd1i0ftanctgnWY+m5vIMQS28yrTe5iG8Bcu0t6mQQd/FIof+llcRfSDjI8Ph
m7nwdGiLieGo1DWsg8mBwPk2IBF7jDnLrPcKevDpm4tYORgWrPMjTpmHWk9J+C3wyurJKT4TgNSD
FCOVxWjls5c2aUMZ9Mwlk3lXVLCMigDKj3BsMvCMaED9mNUY2jw9vRnDSyDPuOxtJmZ2krWe84Se
+JBkMj0BEjf95umZ0GI4nBgS/frBZmRUtcVBUk+RE+Nkh7VjM7vjT6vwOcOTOdiZKUTYNCrjnW3O
Ll6q9C51UO+xX2xTf/q0GV4HPcVWepzVcy1PWQ+noEcCi8QxS65n6bpjyNYHq5SejGc9I+cMyzVD
c6mn5zJYYEV3z4ueq+OGCTvRs3bG0F3rZ7Gnj7tFTQRwVWO07WV2jEumdVPP7Xzbw4Z8CSEuPdQz
3K8M+R3D/sCrXerpP+msn64fc2VzMJA5j/pE+a+jna63r31LM+psciq0OFPQ/5pcWk4ZbnmiC9WH
mOUC1/bvRGke7Tptr8AmfPj6oAJqctgkMZishrhlZ8dKAy92QZW/tFhat60+8oz68GPoYxD/akpQ
ORkZ+ogUcFbq6nG4QhdCyKQph1RPxX9IP8zd+dPThy0ekLeTPn5NnMNSzmOlPpipLqIlxTPDxJyu
Iivo77GjNDT+nFaI5GwSDxWFpaBZKefsHX9LR8E3UzreZbYsfc42CLBGsC2j/NpkAc5jjdUnm41D
pTrjaGZjssnn3meDlK2QKQq8BLXPROHdqwICelIX2Y7ClPsyTz+Fg9WWnh3en6XcG5Aw5jz74uJp
bueavFwURd8akakXlfrRobG9fSxrbye8Wlxai5xn0a2EmLwCHUmFzqjqK9IhT71wD43pCm1zIKbd
to9YWNsHkzoUqRp1j8NoCDmSzVhIBypdWiFvF7qcIUFznjV8hoP1E+/xe0CTMz+1fMegslXLRCVp
d4NZxH2pFrfkFaFhuQU+02J8ciY/uZusorgtp5chase94xBhR+XOmDhMe78k9C7L1wLzUYUyRSgY
FXTqNed3wYdTNeMb9PH5AC4sJ02kWCR6Uby1Sn/fJi4Wj4I4Cfupapcx3HQOSmufkOAITANhajDO
jevBN/FIDQWHvOop8pmMF075FT4CkuJJvhyx19anfg6Mu8iJ2Bq6493SRTykpdZSChNHtWaOazC3
ItfFSpBUznTtQe6eSEb1LUOZ0FDvKiMtTKvjKWCzCLkYZGoWm59dPjDkdqRyfuHBS50CAh26CjtU
NmpaYOJhkhikI7T0zWQCGq9puDr1S4JorTHk6frd0VhyJrUTO46Dv67Q7TDEhBhEwjjtvuKGGSvp
QcuP7zWVtZPyteE7WVjB8fgZ4l3mS3Wvevcm0Kh0GVvPTs2uwizUrYrajnxKaYb0OoYqsW8oljoJ
7SOvnHY8ZXjPhgrdiBsH6QpSO6sZZiDNbofhjpku3lSYr8KWRzcbCSXOdgowiIX9p1XTW6Zx8LM5
fM5qllfqClMTdNvsWQj/2kC/LzROfsZ+sWY3lsbMe8j/G29N2tDWEHo2it1WeSsjHF/00IwXWgFy
bM4J4lF1rjXMPlnEfQzdvpiZNtLA27CG4jbovAgyy8+KX4EjxvyYee5nYHaAHaj2WYPGhl3SX8em
fLBW8A3RsJ/WVfGY5phTV/K+HCp1pTwPs4thXquRxYXjXP/nuP3XVKleEf5Pp+1LXf7lzx0I+h3l
cj+6uC5/f9TG1PnXH/DXk7ZGhgiLQELgW9LXZ+1/nLS9P2mEh95hmp7UQJjf1pL8X8x5fNm/1df8
/aQNTMSx8ewwuLOZdALrj5y0BeyRfzF1Ctel00Li6aKxwPP+JY2JohPHAxYF/Hj+OYZoccZx9ZR3
a8pYiTkrmgCnplBYV7vbuna8ElT7aETQbdulc7YQUJ9FIXB/gnLfDDDHfLO+UwrAN27AmKrtlvgG
eb6pVdQ1kB7csdf8CMANO4EKQp/mKfCmxRQOZl+Gi4Hb0IQgWdAfxjONqUyjk4wou0vm4EeqFvsk
9DHc0yfA3nlNnEknPm9clRwTC6m5hxveNAEgJGsGjeRMhy5mkIVbbDL/jki1lnHn4h0L3OnGW4Vz
7of8aAmP3Vdtf0QxcSWKEUJjyY+uw1ya3APuxFLjQj9lxIE5FWAPn3gWSqcJ7clxQzRsgcmP89GU
dbeq9fyTFDMnmlo+obXckjsNNk42qG1D8DG2fOLjrrhUhaXO1Wlo7bMy/FcMNOWeY6i5q2V2S1U7
0Vd44ftpog0AuwI7PPiYONTPXW/c1isLyt628HUW5GFqIu45r5EqwR4hg590+1F/HYyc56cd7Npk
b3fjxTer72QSichJ8+cy5Q+VU5B3YW/T+u49NrB5pxLvio6Reh930Y1yTWCiHb6qahbnynHWsOgr
4+TBKqULEA9owyNIwh9dk+xeGuKr8jGs0VwIkD9dSPZTA8jKb7m3B1xGTpE0J2/Fdli2El1Y+3cn
yPNi8nbmTFP7Uvv9icjeKc8r8zixdd0mK6HAnoljKC2gsx9ztuATSXe86MdT5JNMMVco/4v9HOOz
u3YdyA8NXSmTdHfRSuFA6lRgzNJV3TQpr27H+lGx7AirEiJAC7a/VnBYxNmjYvEK4vZNZYie0KbJ
ZjJ3kwNKWc3urXhw2m6gYG462aVRHbBhldtMHCGYXgntE5uNj1xV36MWFkDrqG9N+lHZZoBqsfi4
Oaf0uLgziGDlXicBrjk7K50j9wupUuy4MQ0RMmDFGgHAqCW3UkpnJE4p6ymxslsr60CcDWcvae/W
YwsUZfbWd29dj7Ipz0lqntO2vs78ivGl+PArtmdmcLVG76Xs3jPpYOYZuIRgXIBrK2vwt6Ns9gR6
iTfUB3xjZ4l8petJJyrisPUgl9Q70fpnw8l/jAx0qqMaxE3mn0vdXaK+ZqXTXx2mmXSQxby1Mczh
we9oklgWtfVQSvCvNcAnJNY5j74Bv/VPYZBX9cnLISBYmcTb5ySoEIVj7xJzREOGAPekWvsw9sBc
HV3y6HhgjqcYwEpnQ1s2vHsRBTeuMdLTYPVk4IMBGwWWhSztj6XjnzgVrcQkWFzJpfOPokFCdLw8
3VGd8yYXvtS1M95mRa1DkO8SnllbGxZRWPpMDZ0AOtcvaXDDm1X/T1vDkdaNnKiO6fuJU5XnH/ph
eSpW4d4Iq8HTmHH/xnhV3QCiUBoM6HL+MO9oMVCnLAfJUZkCezdrN88pl6ss7XiAJn2qOc3y2jOf
8dWW1nKQy/zqLRSPKi+i86IuH5KFXiBzdTfYV8VRVhg/ieXugxKj+pp0h3kYL3zOrUZIP+RJLHB6
Tg8e2gZr3C5iUdbt1oyymF7hLBuGA8wz+yBT3wwlbrfdEowEqheoALnctk7zmOu8LC8dLJbvtvhZ
itU5rzpYq3TEluv6rs+sZKOsVm6spUwRB1zzBCaLhFf04jaEdeHcvlGKGN3ylygd55XNEYGTHFd+
54FaMZl9huLDbbxkb+n2Cv5Zb77RXlcF+k0l7ZdYR4ddMsSxmT30gPF61iZpzqZyJm28kjou1bCy
IK7eq5oLadXR5EiHlAsdV15aTrg2+bjU/alyE1P2cERsdG+csriLQBzo5HNOBLqw3ptp4H7R2Wgq
B3jzIIq8AsY+lL3T7WG8cBBdaW0taXxkNT3yWQGmaszY2qeViZs6BkWSNd2hMPPk2C4cPzGgbwh3
rPe5dx9jouBVyXKz5vagGOm5t/HXcZKCfw34IMSkkR3QlE10reg5CeDDNJ67AQlkAzDEkrIa1d2E
ArYzxbXp9PPRUUnzHzeZrgn8mzGMWea/35nc/OW/4u4vf/76/ez225/7h6HMIouglyE6YYMA+I/h
7ddYx/7EdqXzt13I39ckPrX1AuOkD7fpF+/ttzUJGxTAPqxHJHTEwGbk+wOJHKI8/za8Sc+TjhPY
ASp8oIkl/5zIcdYR09cCM6moT6rptkKz6v0xAOJevfWXcsUKs9TW7ZoilHtwFumRAi2xCC7AuHwj
b6RYdzRuONrD3ZyaFwIQ4sow5j2B3mErugWUW4ublcX01hJddtsX9lfWtG04iKbY+sO6yXrcxMM1
9IUvmUHGyGfo47lefrfsHfYGapCqDhnb8VyvyTP25WVvObupiXBV6GV6wVa9Y7suvfRCtoMXJok5
ZUQfsSiCfaVX8th9wTbWxVPKtl7a1TFD8gXlJB7KVcaYcnCDwG+/mLzywmmYPuTYzke+2pVuXOJK
A96AWpsE/GyaN0hZTbjgIDDi+IDjHlqPh4aTRhRnWdpw4GjrQf7LhKDtCFm2dbQ9wdNGBcPirk4n
1g+RhV7J6/fwv9k7s+XGkTRLv9AgDYtj8VsS3ERRErWFpBuYFIrAvsOxPX1/njNT0VPd02Z1Xzdl
ZZmpCIki4b//55zvJAs7y6nNMGnFHxVjaKzeM22AIAwFaiG3H1e8EcwFYaPNEp6LbYKBktpXccta
970V7ChFXuKiU0nYDY5/yP0Kuj/tJNtGWzIYdHHNapvGNLInUE9pBXkhxsfBYvuVJ0O2yRXuCjII
l1KbPoKieGYyxx9Yf1BGVe/h41HZ6rsILgG7ObwjizaR9A3gFFXb2r5AZHtjztOMx+1IT0p/jPmb
NsoexrOphm9g+Bi8njDHuNq30moHS6a9LBWmFqz2WahS8SPRfhdn+Tar5sHGBiOww5jKZV2EP2bU
TplJe2Ym7Z7psdFM2Glqyz2n2l+zaKcNjWi3s/berOajihWdy5hyYIb88BLB7oigjDSCAAoOrrlK
t7jjE8fn1VUXYWJ6yz4Vpp8c809exps8CGxInNiC+FRCuPCfJ997ZG/A186MqKaG2i4ab+s1cG7h
3Q5wb+3eee40CJeN9IRnb8HV27fzITPWZNuSTNmpxLi6DviXsbKd0IO5Mkqu9+5Y0t2Tu5+qZ/9c
riMTaPQZg9lg08g7sjS742ib4zYyF5iFM05jh4Yf9j6Gs4hwXH8Q6Mu3ZdzZekt2FIbDWWl37NVn
9lHNgA3Lt1uAV59rr4bNanu/8gE/mgkZn/iD/2l6RMYXqR7g1JO6nmpWBm3B7WfNv4NkfmkYzuIS
qmlOXc02K3H/dFBSZ9kdu8zOsHA277lp4Jv2YgkjTYKbJ5vn981MFXdrbbN82g/CV5dR0TzOR3gu
0pBWgaGZ8ZPk4i1no3VYV4tIEkmZuly4xXExwscH4q1PvnOggYfBFVc67H+1CGM3UYcXFB8nA1mx
R2FuoOM0jJaxcZeVXQwtICb2ESQvsd/YUPqdYA9VZ7cs4nHxQBtlXQn6jkYHQg8kJjLCu3YdfOQW
LVBT5OIzXxJzE/n5bWKiaqVTiq8HnRYW4pb4Sc0nn2V9WSXnlB1VQ/hr61aoh3FUbBKrbMJ4FAw8
Fi/lRFEOEIB4bN4sz2nDpOeId1heqsGkIaIbfmqNcs8eDYBw07+kkUmKzoqZVQSKrRpnK8QoyIa3
0nEOtKBzjORb9sVuqQZL7zHdjcPWmzkl3xq54L1A1VwWW0+B211hUJFNa9lnFsNrZ6hnYJ5hr6Jy
nypCmEkqjNCpaBGcW888Riq64V1HzTnmyENK4qqKCrxHzSxCdmgQ2BY4gaVRbKRn4GZRE3kqRMZN
ThZrb4/JU2dw86Ry40LR2K8GE5jWljCvLPFNllZPQYyc2NrBx1jU9iagnHHXRPHOa7thmy9eTgzQ
f+9ZZU9B/TwW0b1rQWQi4dzRF/1jSOKTlE1wp2r/GXMWcasypyZU8G3i4YEHNTSodlY1PxZrfmeA
C+BXLemV856WifhUwcva99zD04XRa7qMybaR9rwvUv+ZABU2fB+fI7y/Hn8jWEl32AcNCmUFaogF
nXg1KZRheYcNs4mf2+BaArQze/OJ4r1uP/h82qQ3xagFnk5F1C9pYownqzf3ZcoKl5/F3a7qZLFp
5mduQN21615Sbte41Xsz5Fj6OpaLJhf9YE7zcJ4EYqJ/aJLMO5Xp+mJ6iXMb1f5jHfXGhcvTqVXl
uXLkTdYnkq0lBsQoXsLZTwfShf3TqpN+vDvi0+JRJ+KMxU1QpY+LsRDxdqrnzkqLDaEKwE4dME+F
DEv1VQJasCpAM6Q/Vx/IRrPG1p0yzGyrVI4rWDwYhq/Xznqv3QzY0d02ulqdc2w4rllZWF+qyJ7N
NNjUYMQOVoUbw4j4yUrzmTjrp/72zATo8los3JCPaQnJgSk3ibBqLhGevNzBd8cx5Z5GNVh8Pn6g
DeDxdgVJNPwIqjqzVb0fFvU0GJyyVlG99xlJyAi15N+ryz9T7/8YRX/479nHfM2fiddmlJSUYJuC
zMQ/mqRYZHrScZh4BRMsrCsWmX8mXjaYrsMXeC6mHdw//8kYRGBdrysd4Xn/qjFIiv/GGGSzFDVx
IXnAWx0cTf954rVxUHcNFTZb1TVAtAf3WFmYTS1d4rlmXwbpt0sjnWsgcAkJoxvv4GC+IgoAmu1Q
tcchhdLZ/8AGsfVoCy1zakMV/aEsFLunXFeKVjjT6U5ke7i6L7OuHTUSCkhHK6nDkV6cCBwKVvhs
BXaGumAsxIQW3Mk0X5LkkvZ1suVxCYiZLzle+gQAGyBpRYMgZaiOcM4T3NQDjwyKUnnnb5UWbFYt
3SxoOIYWc5SWdaC91KcUpUdqyUdq8WdCBSq0HNShC/UqCGkC22U02ERaOFJaQuJhCJEOVamFdrNb
RvoLl4pO1nmQex4ISZhHJs6LNMh3WZMvh7oZ3wotWs1avlJlUXJhRdIq0bZAiGmha9GSV6nFL6Fl
sFELYtX0OmuBTGipbEUzMzp730lAhF2SVbczy8FX0+vBuC0nvECh0NJbhAbXo8Wx4P2c7AymKird
ilo3atkOcQa1X0t5nRb1mDf6q4XO52jBT6D8rVoCbLUYqFAFcUA886cSREYvtLVwaGkJsUNLdLWo
mGh5sUVn5GclLKKlRwMNctFi5Lwk7T3tkt8Z3FdX4nxpLZfO3a4/R1b+CZ7vmmpxs19qZE7/KrXs
KbRPikYAfJ5aFM0rfUeH80z+H42SrfnJ0iKqkV9SLaqSF2Cu1EIrY4J/lmivKfmA0NNybI0uS9z/
4AAkMIubWsu2Ud6o69Aut6iz2x4H7qStuHXUOgTFi0sknfHB/bK0abfEvcuklLPkLngr+dwW6P8r
+0rsSm36NXD/rtoGXGtDcI4zuNUWYY+rDQ/b9G3GPRwnnEdRwz9ptbU4xWPsa7OxpW3Hib78xej4
2IsF8brlvDo9lOHc3br21B/aNXtrOxMDTILGOtrtkRzgyMLbui/0lbM/99w/fe6hk0615n0bxkZQ
nRz9MB/0U52nO9NXvMPT/RTH6b2d4I3gHJj0gQAk4btqcZVxUKT6yAgcfcejZIxBjQOFcC4q88SS
8DhS7W1KQit4Z7crJ5HFieQv6MFTCWjWIMliCoL9XfFcN+Kr1ceZzbk26APO10fd0LDP95PVwDz1
wH0t2Y/6YGz1EWnqw3KJjC+y9TlbzHhbNqQihD5aPX3IGitWOWax51UfwJKT2NBH8srZnOpD2vz7
uObcXvQJKfVRrpvBKiCjGDaCm47TfuXUb/TxbzAHWHogqJgMWj0iAHgsRgp6KW/OQqwrNwEdVptW
DxYtE0bEpJEwcfh69LD1EGKqk62HEkX748ZmTqHMajwtenRxmGEiPcwoPdaQcOn0Hd98qopLF1xX
PQB5ZF9wAWwqJqNaj0h9AcaNUPmw742CAWqCet63P0WPj42SyWeLO/QecHs0XTImsEGPYkvLQnuh
jb0UwVPOtBZ7jG2QOu5s5jilB7rEKYhyrhTXUovGxAckPsb87j5Hfw+DTIW9Hg/xDU/Bi50ZO56T
L1Ko+6XKH30GIBiHpY3fhmF5Z46Y6zl6qG+o+WUUcr2LWirSvcfY/1oCF+y8WzAB69jn/Kao5qXj
Oubvt6YHCTuso2M9gRy5W3xeSTrHQVaqn3Xvn4y0fuH6+GpUGrdtlS+8Xc5E5c5WMTyOOu9MVlWS
Q0VLv9iE++O0/Ekz2O+6774Xq30figg9Hi/oOtDAZ8Cr4Dhp8afVt2PMZzp2yMQ2rgiHpo62GZVm
PLGshWuhRZt3OWxalPKNxWojgVOGoM+qwSmy1yyqrrkZQ45ojoTZzhO7ST5khMDgGGXUf2z7cnYZ
0uUvnxuAvYQEFUC26EjNQp75MLZMf8NTHLlXfzb5LzPOzyC/VOQXNyLgv0XYaiB9vVY1QE7f5AlR
xc7JnG0oBxdzdhhCtUJRaa1CIlq4Wr0w1niLL68G6s5Dqo6o9tBax6JVD8CfpwhQI1RVFWzAX8ib
wnwnNkIdS05OEPGkjuVHzedsRlRJxVFpjcXSaovQsovWX7wle2RTV+9arc0IrdJQTUrXrR3fBVrB
MZFy1g5xMqENXZTHzB6x/5a/Wq39jFoFYkimYUUrQ5MjdjMGrIOEsRkvQXHhpXnJCVzZZJz3y7Sg
MBnhpBUnO/sIDN+8a3r3WjjEYewqD8c+8QAzBdy7YxAUovd3dsyezRO6lATQgtFHd5XwbzhdqGE3
2C8Evn2uauzDRlDcNgZlrE5b2UBLJ+NIgSCuYfnkeVNxYyy+3NpefgN7BH2vME9pSlQlrvYlitDL
PKS7cmYLZ2cm6ktl9jtnHqPjYsl3An3RdgiSc9wF7oPlVyiBi+W99ETJ8cnR7ZC82G7fA1fgDrME
cj5OtbWlnxbqrlnxJwXqxpHNuJ199h6Ny/XU9n2LmKFvb1tpvHVLatHAzKDBZTJfKbdNa/NN+Nlr
2/p6HLBOZeuE6YSR2quS7DBHCBU4J+fjINIzRTj1I8hmnDsrzDcjJ54Ecr3MWowyEu8Vn3DRDVNY
DnBvKacvRu/IY7UKmwxNoHaqNzsaMXiTRD/nmWnvXOucWMtnWnXepbAyBQIiWcMhWn6xIumaqTtE
AWdnZuKIWYL3TFdyL83nSkN3pau6G13aDWGd/d3EvrEM68Z6iJR4igZqvpMGhSaHqndPO/dzlJUG
NUMZAP72V++cDEVZuKdrwxcwCrzUgirxHOHKMMSlGoqU44KbvKt4G6nOZ69PB3KZAwWyxinfAS40
L57byo3dsLzqOuPc+b5BZJFqc8ZJfJy9k9+641xdO4otq4jbNENWFK6DG9a6Jj3QG0AJ1sSiQd2m
ST3WleoL3erIqF++Lluv4MvAFNIF7GJYiJxNb5YuZ7dt074dakyFQe2dcGlK+Db844kO9bKpXkax
HFdm5EtDFPhUse8OC6N6LgrzYLa0QPSl9AhryQ4GAKJYB7SihNvKE5aLrgxgnnGxvNYy0t5Fyudd
XUOf0Eef6mJ6020eJvQTsAHs0IqkuPcMF+SIO/TUU6f542xQYtyb7G/NMkzt3r9vWxx0ybo+IKIA
auCJEiZuIg7J3BlbRegVnIxrYCqqI55d5lUVY07WTtShAGS/6eMmu+cpJSuYlWNd3znsRq+t15+K
CeX5b0OrfA8sktFWnhXnWbF7kQaxSbKhxpZExZ0jGMvcOW8u8TBxpodiybvwf/2pQ8gdEO6BhrlP
GuueacA7U2sWNjDfvbr/mSJc1bDgvZyNazIApqbagdHSB3gNOJ5narFhCDwQHAqL2vwZrEsLdgEi
E8lX7M+qcJ+sbuVMizoRtm4GG7/KRkRdpKY1bu/aWWR7oQs0Epo06J6NLT5/JZboscK8ROPGqqs3
BB0cK10clqDYIH1th+luoREhShpn1xbgk+TfIKbKHomYAXqMLG2STc4dDeCiKg+pxAomiKDyYaIZ
JNAVIVghUapoDVl0fUgiPtQgSSMvDEz4tE2Ij0BCp5FdHzAMpAK161nC8WiRxymlJHZNqpeIzhI8
2A8+HSa9ebOe3GH+ZPXZsHqk6KSpnjVgKiV719GBgnR6b+hilEBXpAR0pSg6UxzsyInzvTYur+GC
nzaiXYVfysJKXg5UJJD3LUg4huQtwFqZlDgANtU1LWJEmEyST9d74Q1CqbsudBlodlkiPwlh6BJx
s0KH7hfsl80xpX43lHZ+O9EPUyTqZIxMOKXBOGpOzkBilB/PDAfE8SzOH2ofh5kKki+sQVuHaYRr
G6CupYB8ISPcwFhjbkx6Gyz+2EgXOTQ0Otg0O+R9va911QNMNAhOLnwuWiAQm24HHU7jHAR1XpAB
F97PRTdHLLpDoktTN8Tfsxwt3TDh949Spt/RSvw2oIIiyJtPVu7POfq3qzsqCt1WIXRvBcUkh8ga
1pvYM68UmY264WLO+2urOy9Myi/MWGHIF/y+O+6VBcUQTWpLDn/1a6Y6g7Tum0tIfDO25m2h2zWE
7tkodOGGbt5YdQeHgWMWy3M4qObTxtOO5LbuqpFMy8pGdKVjaz/HUBPUjGLQXYXu+khYUKaA3Lkh
GRfZE88raa61gH1LinrlL6s8Bbo7pEjGZGek9pakOCv9fIghty+7BjyH44zlLuuqp6l0AM4r5Cvy
GTmJobMnO+9mCjAipxWuSOEsqEeWYx0qzBjsDP69jPqHBItJ7X+SYJ/qkmjjfxFg//6qf7jn2EYF
RFDZLtm+o+1r/4fo4f0VaI8cITHP/htv+Gcd5f0lSd/bAVz8/+2f+7OOcv+isA0oIr0AAdws51+C
evgW27D/F4koAptvA4c+/jk/EP+UU5ur0S743DU8PwUqExuoYIXBVKty3xQB2PMcdyw5WvL8sNPq
8Q6PUBW2bGDMtP1N/5ZgEnZuJoHzNonr33GT3rZ4OzfeBFwvgJhIWRQRC/nVWt2pleXPuEjr41CD
iBtTLFIZRQdV7e07/8o1qLyMjTi5WfTeuBJK/rKqg0tOpiOQEvlcC/ME2UsOYjxRRFiHaZ/D0AnY
Cc/FoQMT+JiS+t4trfwm/4amk2YXL4/elG2C4Vu6nWdQ2TDlub0Vbjgqc31AYjLZI9EibUyHnOGK
mjuUVDXNDwGKgBXP9j6jyjm3UJwCkTcwzwhCDdV7O2FEmxtsv6t6mBpOg/4wWGBDaAI75HPPfJ/m
X/FK7Lkan4JkWG7M9ZqOwOCDLC4Y0Roax9TdYM37dmVoWSxct6AkfnsSp7rhOoe+usaFc/a8+gwJ
Yjz2VvPgc5VZ48bnuufOx1qnnSWCw+B2d6Kt/dCEU78jjctWT9Xnhd6gKKvXI6wUui0tms46x4ck
O9orq574Y2j6I1tHbvUYv5IMCZMAGDniob5OPU/kpSM75S1wDKfiKa7QKRO1XAKp3W7tvBndhcOm
NHdq7U4RfV+JRXvxCpFDsFw8Wks20Uop8WOJ7kGogHgwcYC4CXA0x5HcTTlyqvewLBhUeN6einw+
WBR6MRq41RloNOH7TvweSyoycLTPOyIv3o0czWckWe6M3FQ3iVuQq7fLFzlMz5YoIEUI79n3g2Nu
DY+ey8XfrtliVmBTWIG4O8/MemrC/Oe44xxHx9RG8YLmdNMmKTW+rFK8T4WMQ7SdLCSVFUhavV1+
r1x0yKRI81LmdhhXZuhmQ/w00tmU2tYtM0boFeTUSqF4+pZMAXxn/ZybIVAd+OJLgm4qYPF6fo/5
ULFClIKiUATHcMYBpUz2aAItCX/hL2FatJRBzcQA7pElih6SiagMW10I5a39QK4KcVJgjQ5k2M7v
QQ/mAL41TdwDNQT+tLw1pm3i2QK/F1GMAvUkf+T2dRgTk+vcYuGIa6H+GnNPACzPvcMMWNKZs+dl
7Z0DR6rcZAaSXidaKilAR05JxrWtsSHLpCdh58+oiKEnErJFLdQRs5mvsFAPeR6xYmtabxf1t7Wf
/56E+2j4sblHMLt4zMOHwU8f/KT+iBPzUyzxhxj5Yf2edSkatFjSe8UkuW07jQq322s+ef2Nkugz
ZC3oS8jIPPV20oW5a1+KqRSbylre2gn7Q1ZDscufTLvawwQPYFL+Smp0Nc551ghR9hLMZET46KZw
YbDd+6+eJ8szq1GHiz9Jt1Ncgmyk9vSSL63aYy7GJ5U590UE1Ctt6mpH1Cg6Rk5Sb8y8h/YF/jE2
fgBEnEO2SB3DFuhIL39TOrlF/LO97+BpIvf/YtllXwbes3AEl1MeVRf2zyAAUr0jmK++E01Ht8cC
By5t2E0+stVsvhaLLV/c8dPtV+xaxgPtjh2rfGvhERVsY8dqH6KSCgtCFsM+MU02/850qYsufpgW
2umCsjgz9FuhPQpNa2JBEz8GRqUYco0t943uJhHdqQJtwN3fM7mVNU+923l7H/+dqduxZmBoq7i0
otGkxZ4QlDM7jw2JtloNR+g4Gbk3knct7IFQt5c+EJIqN0VZDHuY1CfTd8zTOInvhbfd/cSl6Xaw
oLFUORwHY68y0q8ZTx7gpV66pWZ1QqVO++1q0BA32sNXOxNpKgIB6Wjtdg6IXQHxdC/83tlPS8fH
gmwXn0McQ/4xE97txK7ybFTW0e6DhYdl+20Y1qObyuFYF4R7fWoQ90ytwDTS0jkl4+SFPvMTnPcB
KcAwySkFX06WU7hWj7sAbwFhT4SJOKtoVZFj2K+8pOmwcMkXXrKHHbDpItsGHao+xzLP8QA6D27p
PwIMrCCmTjtZzJQ/rgP6M9RCrk4LdWU4wWUn2x39m+AKU/fNXM3kAFhyvC39e6d1rLP01vGW1MtT
7FOJYint3vPYUQjSaDZOid6Y8hDH+Zsdsy4EX7KE4FaQjCxgJrHkkCSTiPDdo5DU97Np33cgn6B8
Nu0O6le6c0sqzop41N1yLGHNh9zO9pAerFMvykufD4/Iv19jEqSHLGr/nif5ch7asKmM90I5t7PT
3PQBkkLfE00G7weQQiYRDkO9/avMJ9p9IgrycOdmN9X4ESiTHehc3Tdxbz2wwqCv0AjbUilYdcEL
XSi/cvbTrKloeYzijoWKc8PbHYNB6oVM+go1ibM5rgTAwJyzYgCLaag98z+EVa94Vz2hS2Xj9pVv
0UBGFO9Fu0tjgzVeCh7KfQEhuez6gcdo1nhs11g8mGonvE7tIW9ejVTyOMQmCekDaiu/GtC+afl7
6vSGp4hvlzJ6qirG88ywQ390vo2x3IsYN42ZxdtcWwgs5pmubFluSdIBSE8b/BslrQjyWNsArGr6
GUjLGzdLWr0lIoEeZsU7ynVfDDhRGLezYoetIwlJw3nXojQ2xgz1UJJKX/2dDxr0ealW4qxFzCZ1
bbAmVAkZ2oE7xZJiwFoI95aDYphKcliKgT0eJtvr+RgV5yj3HlJmo10cl8U+UuVFVMhsVma8eGSH
lGdgV13GcJ2UB4JL2NuJZys7nSL0Zl06J49Wx5zHpxFMacD7Imjz9Bi7LU/9+HdgNpCkpPlmoCQF
yE/hXPffRkl6gMNp21v+x1p/Go377ZujwY+J6jGZ69GZyCHNSfdQeuNH3bn3A1BSJtT6sRf8DCWQ
qiyIthP3Q93Ble1GUoQ1VjFVvgwjZUeoKXKIrY3klQWVm7e3/aJ+xh1LeiIFK2Lar2JmB8L2E37B
CEWJzzB9S2orWfIOyoXFxQUYNRQj3YqjSDW/Uy+647q8HO11xg+TK3xhtXMi5MbtOG5etbuknwqY
Z+Ak25WjkvEkGvOnnvDpznacj4g/cZIOABU7389ZruWWfuHgMs5tXgWbVop0J3jPu9JzTzkdZPyo
3PfZCLCzg7a8JpcY9/ZUG0NoNam/WRz/WMRY3gRCS852YUHKaLzuEyAlSfl5OBHfaTcxbc/H0oo/
jIm4hYTcZZrOV5TPH6Ntb7K6YauRO+es7b6juqdsg5euX1vrnBXWSw2c8xA0xUtizPXONeabbpGg
vhy0LCPCSR0Uyw3ltz8GK48JiZrHrjPdO5KUJ68wIOnE6WPgqlcmKSg7hsQTTl3UIe/VoeMDvOsW
I6eTfez5lymFbXK5/7dZ4o9ZAgrj/98i/LR+kvP/2UNU+Rx05svY/Op+xf/lwuoTwvq//gn7L2Z3
12cwdL0ASso/HMM2yBWuiTBE+bemh2L558Ia0C/oCsR6FzilhlH+ubD6f4HLkXyJ5PxxLZgr/4Jj
GDjmP19YCXvx90iXRhj9zfyTY7gVVmQpReimLLsng0x/Ycubhb3hFhSHEbolOjJo5PueyyC7GP5n
KqBX5+O0b4LpO4IXsPPK6BKZkLqmHtS7an0uLgb3McIEol3RGElDlRVScTuDc86Jd+qnTQqPbmSr
ApgtJZSBfzRJs2tW48kocOM5dVaG/oBCIuaHpC1f8kla7HSmU6DZCY15O3OtoMN14NKU98eiHG9T
2dAwF58z4V6yxnju/YpcVPph8/dsWEZFPrexpDRIS0fHMveyEMekQ3ooZZ3ueRv3u0xjDyJu+d0v
MPACf30KHIeeG3+fsZPqvOknR1eyK/L6eQ2o4uAy/NVN/tccQFOzc/9l4rTIh3pA5CSq6U0+XDIf
iTXCQVtwtrPVPbttz/3NSo4yIDiTiiojBOMRMTPJyCcrJ/YSD2GWSPu4ukSt1rSlCA7iegNoXfOL
wYTAg3c6Fp72YrP9L10ujc5t0Ch/LyD+7nqAxXMzArLq7jqcMdsM/O9uajF+LKXcTn5GE0lQEovg
ihbgvOS5zfO9xzAxlYdqJDBjJA3U3gp0oKqse2Fnw7bO4g9Fx9+ummi4didcyL22Vy7jO2aWr/iH
40z4ZdoEOnDUvuG3c8GnT/jGyBD7nQwlp99ptlnXVROHDU2Z1P3N5jm2IrbVdKdshtxlWVDxjmCB
fbVXwc4veUzRa01s139vCW1Qxdkbw+rFTONX4czHIFX3/TIei/HsoJAnOQp2TcEeMP+EIl2IWDXY
7ark901ZUidQveotbQ2PznKPB7l1ihCOutXPO5MgjFeQUJnd4+UEJ4FIsIdtY41OPTnBFt7Vqsbr
ZIVR7z3Z83ppk+ASu+q3p3ZBGj8WOQBCbEwAraz0tE7JvqtvAvBYlMk2pyYA5u55/aWL5XOZTXs5
J6Sxex9xNHkzgatGGG45ImB0OGyRDHA7eca6OTDkVwts5WBFUM7m+4kADWcNn8qdabdbMy527Tqc
OYs+hrbEHSqXqwI1X8Q++CPvt5xR0NZy187qPAfltVL5jdEUN+M0Enxn4shkuMrhgbOItfZj4xtv
rXLuVdH/Irhy5/rVOfaDBy9C1O/y8tVbY3DeFywocHoi1OTkYJjGtW3OzijvfOnf0siwbJoGnZNt
7b2rezeHNvop5Hqc15bKrw6lLj61vpeGxQyvREAUUOexLB9bsz27MYZXKiE/y9r/wQLjWi/WMzIj
4erp2AicQaIeuXcFVGIxvvrlsklW8mVVfKaQpM879L+DD5+TpXhwKB3FFRGXxsY2mHgb2jo6DaJO
DJZQZcwU2JnRvgZjtKfT20M+pIKi50RW/L9tVmRnK5qyYz1z379QUIFq7i+3Ynp0VuYnn4WwXw83
0vNfsOU69GTU5WamZAMUos4/NLyNutL4MlPje2IC33hNvW4HHnmr96165zau59tkosNsdCBUqfJ2
QgNuTUTkwI7fG2HfuJH9gUuJaL2/dRobQZMkRVL4LAqGX/4YnFZg5OMg9hl/a5tEX6Msf6+mfBh8
1BrT4Ft22wUgOgPcY4WUxZ8cPRn1cG4GzEu2YUF7YykGjgavATsFg9dqmFUYedGhbORuNNJrkfs/
y6W7s4h8ltYILj0YEc3Euwn8xVXyxPKj9EpMcmpXsrfZ+FQFONVwWJL1wQqs4yRS/A2JEWb9D+5+
TIrmdDSChkLnMTsawrnkxq+1eAuSx9zxdqPt/8BKOO1SOpeoqm42JpH97ZjSdFaZwZPdyBdzdK6J
dKMLaw3oAOp19rhIeA/l2NzGyZjuUjZIN4j6XJ95+gbl6xoRfHTqquOXjphflWFJH1Ri0SvvoCab
S3MIoOVgyb7aufHKJOWOh3ZpHuAYR5u+duzjAJUIau1vqUDwdK37oyukvyvbAiqSAlNfzPCOKH/F
p/OmyABaQY9+WswZPQMTV9cFYYVSzHjjVs1RoZbu45XeVx/vfZ7hwM55sPUW9m2sBBHd9BC2pkcv
YMXaKlYF9eqe1tk62VSZYH3xt8GqjwKnvTMaixfYKHz4rT+8llYo8jth3U+PTan2K3vfsIsN9zbJ
iubY+ebbasN1SQIe3prsMBdbJzF4EOEhKMx23nP1WzNdYG21RmjY0Zvo2IaWM8jFInodLOshoAYF
OnsHYBijWyJ3Fo+qnOAfEmGGNlZV91Kqn02gNlVhVuHUwLrBKrIthsEJUWOXzeAMjyAtR67ltLE6
dHnrh7uaE5IIJn5w3lxss8RBZmBtIx97Z8fnfufDxQjkp2U46W2XyG1E3roCt3RfQyY0DcA4soDk
akdi1wyyuGkSPyCOB/5CVubNbPqcLEB75NgSSx+L5yZif4XkwAea5MSQD5jtlu4RNyB8ILyescPS
0h7ZdEVDgNeED/XC5hJLTgHFIg92Sz5SOp3tQFTMmO9Yi4AYg9B7tI1q3s70pIaKCIRR/6Kj2QmT
xblYKy43uiqCrnytevNbVSSPHVLHYroxKWkA8ButIBaxmXpGgogAN2fMk5mXAfhaaXdcH2ENQKfb
NQu8GbBtMFmqfJs5w6jT8+l5lOcI+/u2LEgq1Fj0PAcwsL8wlLmuGYc0056ClJ+PmSG/cQaPJ8DO
MaFTVLorA3tZQf0eLsHxkKduy71xfi47KmbKhFqRYN31gQctoIV6LbrbiLUDPyKQtcFgse70zavd
xVm4usOjZY+f9UT9x9p+LdJ6qgVPTwl3a+vO22UqsY8o9/dsqB6p0KIlMe8+ZDbyAO5GHHn1cJdU
bs0Ljou+cdQ5TcajOI0ZMY8cYWXrR+pxdGH3612fmq1422c9gxGAo8QYvHON5bQd5I05JydROA/j
CKCf3whYg+Rs1ZZ3YB6B1Vlfla8aaFr1fdY6vytpmryPyd4rN34HRJUSCrF+9OWI0xKckWxZ66nk
1rUZdyxrfYqVJTZ1RMtxzvQkM9ILo3sTxTO+LzhLSV41z24Lz7fXmfb0oII7c2HmAJLMGjPkByXr
gVox66oUi9FxRz8M1QXJk6vrVOz0PvKS66hrVixduLLSvEJd8riRuoxFOtSyWPSzNLqopdaVLbUu
b8kQFgJd58LpkLAI8cqd6DtQSq3hhem6beJDvSLyiBb7Yzp6p4nM2/4/2DuT3TiSNM+/ymDurjE3
3weYBiZ2RnAnxUUXByVSvu+7v8U8Qh3rPLe+Cv1e/TNqSUqZqelsFtAaoOoiVJKMCPcwN/u+77/F
KjImfg6PqfHtMvvwtCwJlnFUxMyIvQFmDu1R56eYEQ5yOz0n0tDS4BloE9BSSdStZkfpCixiw+dZ
9SrUBvVqf2aV00lJ3k0ELXoVwhvA0G5e1Qa8uSR92xk0AQ4lTN4RmyOr+NKLRwwVciyaTierw6jU
9DExjNuN5SX9cU2pSBQOcTx9bwJAy4iaGSKsUKE9k4rvqVWQD54O2E+pcB8OteqKs/wU36srL0RD
NsPj5m4I2IuzD0aOr1NAXpCpgoMGyYxWUqAKMoVSFS5USxZ5EdAyYRVD/DcZRPA3uiXouMDJjoAi
12eO7oxIhgwLxkrjEWSE4lHnmOUcqZhyzxGOGpkKPkpUBJI1bN2LIRiJH8RPx8W3zWR2weYEsgWj
fGc5cbpvBOC+Tr5Sr4KW7EieNfZ4o1dWcYzQJN0w1+GYgWy6oJzyyWsKbSaiuopworikAkgvEJ2/
9ch4clTYk6b8F9opNmCt186ROwFJMRAvVw45US55UTwHIGVdEK3zCJpk7jvX2hR6i1EFTemBe10P
eDGTQCVJosLnH8OpmpiLROvucD2/FUxeIWczyc7BWSJCo8GvuNtjGeI/XN+40S13sV6nKgYrGqo9
bFYMARw83iNY9etWxWYJ+wYzI0gvVXurq2CtFnOHLegik5VC/6iTvmWpGC405P0uam9joa+qwb01
Av3WihjbaxY4y8T+bV/oo/XxnyORryMRV/x0JHKNtezD7wYgz3/0BbH33gi8yUDrhSFNR3ybf+jO
G8zXgfJhcHw2nf1t/gGWzwxFsomgnMY/58X8w2Zqwl+ByiIugSXl/JX5B7j8j/MPVNf8VwNFN/wV
R13sS/2IAGhPaB2JydOgL8YOsZt5f4/V511njRhgJosygnJkBqyd1qnfN4zbF1oZPOpGvWsa994f
zYuBDTgytHWuHcRMwm6hIhFSCMiuC/FfBCT54rWNNz14Bnv7bA2PuUSZlviHJIDQZ1Rg1EN/jaPm
Y+nYbA7Ryp61D70FAo6jYszeU9rGO6ioW0Y5d92kbA6d9AmKUhBql17QnRSwJdll7ycDJVaVmO8B
h84EtcYoq4OWabsGWjHphpihnKQljhLywrTwo9MAJivjurLsEwJITpzkuoKOGDkSP570LifOgDlB
jlTAeOd0upoI9Mu6KnG+cpun8LYvvfvAlbeujZ2i1mOZ+sBgAUdcaPXVRL+WeBkVqSN3eUV6I+Bn
H8eYXTJDmjTjSuQu5XKyD+aKjgl/RhwR50kfFri3wtJrAF+0ENdEwonDD7XZ7fyAyyT+Z+tFx+A+
V7o1EsickDcB7XY5hRsEkk/jyHcJey1blMNt2Rd3yInXnnUZlQDeTjxiTDToIBZZfiTb8CKlrIw9
5Z85zSEERfdRaVuqrLDxzg5XrR5hoxjNK06vwahT8LoeP9EWq9Xe6uQKchzEWix/K39eoLaAwDYx
biLJ8sSeDaiPNXRKGC3FNpuMdWoPsEUl3mIxZ0vVA3o22IdS6Usy23qh7zQveWwRVm09rhMrlA7h
jWM/DkhXx2xqzopiJuEpH0H9M3/btsld3cYXZTHOOwqKxMGvMGiIj4huPKZzCBT0tQUeSvwIkz3n
ivDGeYX7JaBO2cxkSqXtyku9U8/8iIBPruwQT3gR5pshjh8LbC4t++M4mSNTpvBYQye2jVGtx+lx
Wob3VDrzZgyRJpsPgyPqe72h/Imzc0QnWeLjVzclB2ybPjrl3gkD/dzyEDfn6T1pgOSakUyy9ATj
GpICtsBJzOKyDr0LVDgLQeUKDMGEmjdfzAmpV56j7SaHBDQjA9upO2oVnGAUwToQ00z/v4XHcZkM
8V1jhygGhgsYudoeJBe4PbXNozn+gLXUAxaW93WIql2zKWmsbUdY2l1W479aC4S+s24+yqmYTgPT
v29UcAeA0UNVVUd+gdWIWxIaYFO8b2Oloypb+1K0cLvjiOAVXXJ6Ri0rg5J7P4FQtMjE0HW5YLpY
clYRFWOSE1dVOTfzFBNQ0UOaH0YT4K8kRT0TPHCGNu+tQXsrMzgXQ0AdTaV20lUb6KjwGweJdj2a
DmDneAvN0B9Q81QbvZgvawMFKfmXxQhfpXHeNgImro4kf6vbcl7NFAq6aM7bKoGFMA4wbrEsbkIs
Tdw0eiudrj0QcMlz4071lpiEFvBksraVRXFeENiBJM0+dAWrYaiB+Z7TXiYTP1qBF14T0TY2Bje0
Y2pS29NlaBORHgyts6QK8BbO0Dx52EyuSAiAwlFsm9js13bBnfE1Rgpdf6qH7rpPku40KS1kXFRi
S4aRhJHNTAt6Z9pD4D8J+unh2YxsKK1hVc7Jje+DZKdoJDR7V5b53RQkYoP77I2OQfBeHz5UgPdr
xhFi3Yv31LPXssWiUan0W/gB133HoDFJNzCqmBwlO8+fbqWFrYPVSvPQk3tuEnaE7m3n6dV1OAJS
Bc2dV8A4UrxbrKbg1KJL6hTnweYuiezA2XYTJR46pYlezRmPcsgSumJN6FkdYkyOTj921zrEivQq
USyLqUI/CPX/rjQjOPqBfuIOLu60ETlOpeJptIqxESvuRmRgy12gVm4Vr8OUwRkiD1vxPQpzMlYI
Wt4N3fhAMiZxFxiztpjLhJV/XKf2vOmhj2CR8LGLj0vFKkk0CU3bSrai6C86/HpoZZ0eCQQBIpBS
asgpKSSVXrFVZsVb6edyk2NXAbmdwCC7SI2tU4fX3uSuOtO1tnWisD8zmNHZw4rpFD/GN+atrggz
jLlXkeLQQA8Sx3k83LU2uYWaDtOGTCUal/HeUxyc3DzMipMTQc4JFEsHCnh37EPcGWLruFRMHjMd
GCKMxhPw4LUPm2LZ1gacltTAztTfNCNqtCnhgZUlyR3hBF/IUswhwt/gGkEmCiEV+eU08RzxkROQ
T5t5XAfxwVRMJC0jnBNqUiHliaEB6dNgrBzFXsrRRvhgHr3iNU0QnBqITpZiPKGFQxAjk0XQQ8KQ
k3VNr8RIFpowDFOowGMCdypzg5XJ3hExDA/AedZ21TBI5pmY6e+ilMZHCw8eC/lud+d1Q4mQhowM
IsgRwU/FthYaAHjLYMzX4BrgPIPdbVBugtE/GRz8GXCKlxtylpQ1Fu9lOHAJ+sZdzr5NHd7ONv6S
1bjse7EPrSmlGdQ/GjOLDDGSqfd3ZEgHO71HyQMTYAWtuNoa7oi5WRud6Fl1pCxCuNSMyBgDo48a
WkLn2Kugg+0R4XK7oLoZqAPOwsoD8Slx6wSpXUzToB8BrDwMNAouTscwNnCtixwPQyspSRB2TO0k
z028ldjW1ppl7uPKutSd/rTN8/cjs9px4bmTWJW66eLXxg3xro1OSt5/xLkO3sh6cquTIU2ISO+7
XRyz22iVoa1GQB0IxgLcx7WP7CA7iYc62KnRk5K+VJO9iZzs2tdIv+T3LzDqrZhMSDy9LP3KnImT
NpBjsDtsysFglwf+2NTMsJc661UjJ9msBhBtj6JmbE5r0nw3cxU3e9RaEb4NwDMSmGOdFlG8ptME
3lbRAZmOENgfId1dTT4Wh+hF37fKdcbhqVq0RKI440A9hAdpXOBoXXnTJtaa6zB2L9IJ+qSFpBH1
S76yEMguyAjm+w71XVgfFx3xy04wXAAwjEuXMdlksCQCXTw4hnbfWKTPOt38pHv6W7vGxXH0yTgg
WRGgozg0OoIQ2AmNF0LPu7Vm+7rTi/045Wysjr/Dqw0ZGyqAobIPWZE9TZ24D0V9VHgRso3Ium3q
8AzRUL7QFW2FDh4LseAOKq5znvjTPtV5iLWYjnVUYmB7InQgkngwRH1yGyYOA9/s0BaT3CWay7Yh
e8K8E8wTTJ8DLEZVZky4QFs5BjdRFT8Vysq5CQtyBiyL4wUm/T9bPVo9mi0cSX9Kzr55aF72ed/+
4kubhw2pcEygZEmbJ/n3BTFbJ4JR/c8yv3hmffUJcN5gKQAaZFpoCOnBYHN/tTUlQAT2LJ/JARnH
Q/Uv2ZraAquv74nZhrBpPh3I4R6+Ay5t6Ms+rw4CM4mNpljmlXUMk7Q+Nm1yB81MnAYtlpJ2gXOk
V4vrum8PA9DPKhuKQ9EGt6BCgvli+yHrykNEWPcmxy0FAmi+GDElLpjY+tYtaBkaWt2aMRxFX8Hq
O3USfW/BzsGlkoFMGoEZau37yQ6IbMozfSccWHhaRt8kpo0REXf8zMqF9oNvNQQSeiB5xuBqM5Xo
HcbEu2mr4o76Z4BsVOhr8sU8nLkjjELBnO2EBqozyEJ1rEtyL96hIsbtB7RpGeDghJYET/o588l7
l6jSBrsOLtGXsOkK9wmHFTw8tB5X0rlrN20N5zZucUhpKFtMjH420tUVP8V0tzGtoTkdwY3Bq3Ik
XWRmaL0mV0wn1hd2DDgvZoQwjlrLfDf2+GCVo35bzToiXqs4L5Kx2hmAXFpzGOaFUfrLGrMEkOkR
YyTfXn4EKrjqrNRcd0MPNjht9T56cseuPsi5KddaF0AzcofLKWIkJsmJtGIoOJGHPGuRa/PaTUNa
2mCTz7CcslyeBRmmegj+C2Zf9oB4sr/SATZDynBzauXJAESA6+J48zyuFJ+Fu8SYidTaWb2m4Znk
XPkDxynGgxeFgnH0ViLAio90RfBOqJZWQa9j4upHa58KNpkwBIuaeFe5fI+RBeSX5B4+AA3eVYVs
l1XiUshX1Uf4XouOXMCLXHeMVW/xkX3YThidcHczLMU4GOE5DsG2KuyLcq5QXQXhdZbyyQgE7uvr
OvbeQUrgo4QJiSPBPifj4cpp9KWfhdQDIeq7RJDEEkh3Xkhz0hbtEAnAfPTxZYYqz+OQs5m7rmYj
8/ZMRFw4SY1Sdgb1ctQp6kM619Wgh5dp4CYb6RUnNePJdd/Wjz1paMu6CI+bPiFbWicoD1IbdMmY
4XPSpbDffE5XAW/ao8lrIpvewak/pDliJDaZA6P8g+zzZjvWI9FVTe5Rj47JRmQ04W4+lqepBoyD
WDTbpGl1ZDTgYJjRZvSvHSREiIW+BSWiswt9G0zafW0DdoT4bImAdDo/kB8cbDnJ57GOCIn3jiKw
8ebZ+WJmTAChSx7gWDLk3iGNb7ZDm1xT/SLll9aR76SXVYRhh7SPCpjuQ1J8sBPoEGWyHjt+R3xo
9R75Mmupz8F0kvBjWSNfFTA45lTg74SOfl2M3qOY77qSkTHR3iFpWExFHAZfO0wuLoUHymJMa8+E
15oElL0KKp1ORQarRHf7d6KpsQeQlLYF/P1sqG9GuReauM4BE7hyeeSmjM2hktzPPaWXbspr9FDD
MsFMc4H7+cZIjzMDK7UWOQrsQCiPaLrQot97o7kzE4IJG4ihPd9/XWnhysT4XtQ5NhiatkR2b3st
JL3MxmSIckOzGa+GKJpXdTvhbkYtgidTSGhknx+nlT2g5yAw2RrDpW/Ft75m37dOxdinmZbDHCRn
RsRjoctu3vcVvAcxXE99tgty7T6LqNPBy3DkjJJtiytCVwhi6uE8L5LEOs4QtFfJuWl1hyrVb7tZ
DtgtmwdLo37Uit5dRjVoLlTCD1gpMXw5tYveoy+sprUFngSEnOvxxjftZGW3cpsPEKb9vEsZmQNH
zyUYYh94y1FowLYW0PMM7bqLJ7lig+n2Abq+abKu/GQ6radh51S8h4XPXzEB1hXizBBQDHXD2idG
Br8CELH2m3PoTRh8lfQwddxuNfbqnMZ6NY3a+xTiTWfmfIBuOp5Mn9zelKbP1POPrWFd9jk5AbHZ
gu+pr2AKjsPUazddm2ylqHDQSFMU+jWqDfsWVXlzE+JV4aqHshEjOQGYSdu1tXX4uqGT8JWF7mlD
Cv1JGpdsOGI+GfsQKLFp/V0VrTXPx347OTLMFB5u55GCUzjatiY512M+s7AM/cTOYw28I7R2AGf7
JDIgt+QuNP2yJFqoDs8FWleVnLeYXa3FdQDfSVvKvVfrOSqdUIO3ggHI1KFJ7CJibUH1l26fH7Ky
2PNXSWGEx7SKJCVN2gWkbsLXe3zIPe8mU15jXWx6S0waHzzCilddAqcskQbbZXjrtn25FbUHTU1r
ML40+moVjRu90c+00OmPBo4ywxAwRB2VWJWVp90Yw1lb+mOS7kmoeHBT5qd+zAzEKAwfblh8k3mQ
cJ12HFYtGnSRmcRkuDZ5ULBc9cwAVEDxxUMRXOP/xcANS1lRMvMYKqa/MNkPlSS3vXSiI3KqtpG8
SR3/RA+ZvkDIwq28ri6nXpylowg2iV3vMUXRmZtqzdoRxPDZiGiE15N7T9pfxjO+Ymk9tkmYrttU
f8Ag4a7GHXptdyaYoougK8K8coX18bbXPLmO5w7Xst7YerUs1rNHnoxXMt5JfQMzZdgMjp2clkzS
CJVmTlF60MIymO25CC7szIm3eS0bePnRW73ySet12bCISuCill0/jBvRMtr0bEj0AkXybIHlWDRa
TDRz/zCjtWImFCK6tYf7pEbkHabCIp0W7NUIGd9MuMks+4KnrEg0qAFgQxlDk4S8edBkUCzDaJkJ
O4dIBoBlvexW3kAbnxKg0JCKXabVigb+pDUTjDAB5a3JJwEF36JaD5DgDB62PajFsekQSUdUsc+z
hipZAtGG1tosbIhGic9jPKNbYqJ0mjkdSZyKqCyMFArOmJ3iTE20dcshmsZ3FEpXgAL1wra6HcLp
Ey2gv4c6eOZlJUi2jcgDK1MMOOPRWmFb90Cc07SMt7BidL1YZ7ULRYpJzmBrl/9sT74iUfQJPyPn
3jw1c1l/+vt34QtfDHz5w9/0ozb6UQy2hHAd5gvf2hTnDVm8MHF1Vwhotzo/edGm8CceElEME4Qt
MRl70aYQf+jBQrJc1cD8Jf2o/WzQq3IPilxpZGEJEzqvGLnAAQJTM+sHO7MqG/2izWgFGKzMSwMu
jE5NhNB5oVUDBgU1q66VpZKeUWIy2HjAwwHjUnqDPv6IUMXEhqj0OchG/CyM41AHrkEiCEyfPmCz
ioknFQCQrnthRckmjJtHQ7iXlWfAihPjU22ZJyS0w8Qo/ePEgr3QMZbwNB3vG+2MsVi/6obuIbWz
h1E6WGfryB7Dxv/YabeJ4j8QW1su9QbaLji3lZ/N0tn6U3qhy+CkFs55WGY3o348xeQWoiP04dsu
1Sdw5XXPP7kX8jNUVWNJZh3Hx7JfmZxjS2wiUrbz9oPI7Heln5207R14FOohkOClFxBfrRsn7GZ7
9WlykktXbke5ginm8yWgYzC5jvzYxHBo1athyyhvhO7BNuKtGIdFG7uKdr7PgEXHxnfV6xYOWdCB
EyvNljDcAPCBvUi8wF2BDaj3NAbv8ZmVy5rsHp75KOsfY1cjwKFtlnWNQGXk5HSNi9QczkZOohzi
FhSu4H5OMLNNIhf+n3ZhqxdwtP4pT/hezZ5Y1chJl1i8HpESglDQh9SPq1KD8mrYzAlfbWv66Gca
6nYnDq+UQItAPE6gt2OTPkrRXabdCb4t/lzuM8+5V/cNms0VvbYamFTAa/iBDgKOFxdiFvrGcVP8
4hvrfevchEFFBFsP31hv72wPFC2y+70YuPh6njJwgPmDVUXU34l/Qo/YixaCBmNrKDolIoqxUmEV
7+KZWMU2fp9NMwZkzQhLLDsz8Iqs25Clm7gPjpNfhxbDfXB8YjetGkMp/LMWYdc+uXjXDIdBAMgy
vSTOR8qzOMVYGirgupTyvV/Mh8qW3SK1cuz30v6938QHLy0eJkeZOY2Kaw3NAA4+Xb55X2skD9EW
LArs8xZODwBZF8zpoG7MM/HLfaXhV6YxCZaKPmQq0aCt5INBGsgtb3KtdXZ6lRJCtDBcjL9Mh5JO
J2+Q4Av8pnrIbl0j0OJicyyIDVlyrOIgkccrr0byRYaaQ1xGjFkPRbyIoQFdlb153+IldVOFqIIw
BTqpIkh8hG3TI3l0GilQXKdXa22yKj4hjHgtaO2jWRLq7jyVScdjRiGTNfNx1hrvpZ+I3YyXGPNR
MEcda064i5JEz+xB+DDTy5oU6BJ2Wjkw4Q4reFcjKZGrItA/1mNEfqaRjMugH0+ylATRpBLdlv7R
OCXLLsX9qTjvWFJRrZ9ldf4Ihexc0P9tZB2fOqFWXrS46h6Q0rxzcuKPKWrnnUdzsOylOUM8b5qt
lcT37WDRpGNnVOTGYpBOdhokcgFQI/Z4/p6GZnlviEWF8xCheDG6OEhTgYsDDVhLtPNkdV34A5n1
wt6bygJfh06EZ4mylmvWApd8wPpQue/LRYXoJ/JgWzIneCuUuT60zRiTwxJNq7Le76SH+Qdu/CVW
KbiVk2bmAe2lzoWvjPuxncTMKQfBTgiU6cdmm8whl1Jb6NaV9T+yVuxLDNTWndCWfqrhwaqiAhJS
Dxf2jAFj65jEBA46PfWH0QEzsfT0wjfyj4lrU94V0dtorKZNFZb7PvEjBvXGpZ+mhAmG6WbWQ3LY
53Btz1D4BhphJv3mW9Y91jrWXYonF3ONYulW2bSTnmJESzSfRgIpSj/A/V3FfnhmwocXJTYewr7q
0SZ4OaoMwz6XXqTkl8ipo7FcYvhL5es0F2RUnfr5eIQR2qEsYknJ6544COPlxHA6G4ynLp2PiuHg
tso1tyXRbhJk1/vph8Rv74zAJT8+tFYdg5yhD+5tPyXywtVG7F7tA/EyqNGbCOK65BY53RWZKU/4
KG7S0N63HY5cDnkkSXyUQWpbcIrPdCcJCZljsMXSi7R3EQ4HBk4Hy6Kp9BwEVaRFVEK2oBP89uTU
xTZo4Jmx9aDgYwRHGm+wYTVfjZxrdAOINSyqZZoOHW6Rc16446MsUC9Wg9jaaX+lj+Sq1g8iSo/w
rbmUwwDuZu7Gyih2zj6VToxcv8rAA6KDbQHoJMG2n4CQnJkkRXN636HPRAsat1BGKZLRwG5D4fJw
VT029fNs7SdL4pIkDROqQnHthKRWBonpYbcJ9ToHQQ3ZBkruOKuVIycKGTfEw4Wlph5axfwDIS6x
uYxEKjUbSdSUxKUCPZ3V5CRWM5ROTVMGNVfpBO6SjW8eXEYuuEAVy54hTK2mMcTXt1tXTWgwYjvA
T083LXSZddSFOZIXf+nic7PPye6lh3eXjiwejZmxG5aNJxbwHkJmDQ+0BsOmaeQhAnshgxYZZ+AL
d89w193jCkhiuMj4QRGii6ka/OE8yOJWhwBTZy4VqwmVFjCr8tTUymZ8RasfXcUMtMZeEjMQl0fa
aL/LGHlxRjKE2maOf1WpiVjNaMxnRBarWVnHAFZZSqqSCdmgmqjFGW5SnY9bRAmXsCKglLXO/M0Z
WwyJmcnFDOfGJCO/uTsXQxM8aMFwzmi6QhTCkQ9dezdIhZ+7gH3zyKfP8sfUhKDtRPB9Op+ZS26S
nOCPey3Mi2M0p4D0mMEndX87tP4Nm1qw9gdmAzyMaaqKjPQ0a6wnsKTqqGjcXTrxQYRt76WFQVI1
ZvcZWXbH7Pc4gdZPpQUNLmyHGBD1fIZoDRlg0Blblpuy4rUJLm5BmNJ1l2O6PhLGOTZ4K7RMBLCs
2gyhS9sdz9gGGfqyduvFqPwcob8wK/GibUIs+K51LSKTMSVntEVa83N3nYfsohXPbiuNdIunf7pt
ywT2ThrbZ21Hg/bPDua3Dgb53Z/LC989pA8vIZYvzQt/8xvGAvmbHDjhWsp7GVrcN/MbOhZX0NSw
npH+0zf81rwA/vGQoSiU3o9ezJKEN8SHmOmoxDn5V7h0poJ4vsdYUDfCojNcmHmGYvV9j7GIMgi7
kWgcCA9yAjh03mJZt42GYF8wh1ln0yjXHuLxVh4yg6CMqSxY40gMyCusldpcGkAuY6AfmYUpWd9Z
Rylsrxpfo4bzzD2qJ06onGl6jKx3dI2nHGl7rTTuhlK7w8iq2PfPc2TwXocevujfNcjjo+QoReG8
Sxt51WM9hiEwRpy50tTXSl1fK519W+DakFrHpAW9wzm557xxsMF9Vucrnb6DYL9GuN8MxUmQA2I3
drJxtfOkRuEf+gwsewkOPzvK0YPLrZQjwIA1QDafRSEObwlC0SUxcumus+xLryBc2VXOAobyGPAT
jeAjHdcBdzjPcuRwoo7kER4p5SrEpGDErMBXrgVmhX9B7pzlBX4GGDyEWwy97gga1BZkRtbrSDn4
ptQoYdKHsMchu410dxs0KWurMvO1iYECnN/zOasxWh3HBwNt0W7Af6ub5hOrdPmj/i4kh2U9Bg7B
uH64AlTOMP9Z4gVQn7YYoi3IxNhiCX3tjnRQQWiHSxjc71rGRm1Xl6s5NDjbEAVh9+rl5lM/az7N
3vgOm+eruYGBpuneU9vFt/j2Ym8QjqhPIKURAEKmhDIX4grIUIKG11fdqlP7zKx2nE7tPaPahTq1
HzGshsKg9qhM7VaT2rfqiia5NGy+CwCcWO1uBtvc9Oxfy8bXjBIfASfZj2pP7NkckbndgJYV6BDY
N3s20JyNNFc7aqX21iQqNkz1KBXUvisN6DTsw5XakTW25lBt0ekgjqOgvM+ykLqicfdQ9bRlYXm0
lOzwDKqfJDu+2vmt9ERTJ0GkzoTBDG5TDgmmTYwhQ2eFBC8/bjhIkLFsJQZQC1edMZk6bWyOHcHx
w4QjIPGDE8lQZ5PkkPLVaRWEw7muzq+xO8dyMlvZJlN9/PiRuik4KvEk3ycsBgVUhSBWIoD8LxWI
FVBwSVAtKJIUD+Bc0hx4BkG+bAWBKQbvTgsxaVPwWDNMyGRBzHoFnRVDLE88DOPGtnyKrPaqoK9k
cA4VSmOoufFLgQyXc7ghQlP4Gt3mtLb1mWACfBUkdgf+en4G80D1gh54LzOzEi1mCuQH9pdNWzlW
EegYoGBFUUnPrpDCaIpHHnyxqDt4sAMNkmwOqJ36stq5dnYezW1wRHtz6wkKvg44cgKWdBU+GSmk
klgcpv1laK79KkVtVqBRHKqjBIAz0EA6feX0ZhrMj0UzHOUz440QCBdnAzBSqdDSQaOfzR3rCcJW
SRMaBJdVWXcEemFPXRr4Bg5Kn4zrI0EbHQ00dJN3+txbl6kgNtcIKVsZpcZhcBsqNHdSuK7Bwb4o
vZQ8du+mMnrKJEBgEzBYRnyRTRHlOEiAH9Um0s+uGze2pkVbN6/fD40v8Ot0c4qn+r2uMGeNr9NW
KLQLHC3T3sKyFovGiLlNqTBrz7qFbLPXKyAhQRxeiHalQjyNuC8/gB59ICtSbIrIvyE55tArZLwC
IndrcT3VuOIGPQpgYqFOTQ8vrIjJCVIM49h0+n7lWMZVwtWuzBET6RJ2FdZYxUEPa8S4Eh8z2gE7
Cu+hM+M37w/v0jmKll1yXPdAR0jloiUYx4UZnIrAhXI1ehe9jXFlqlQz9NDgHkzIGseLN/TF2xKH
zzCrjp1I8Z369CwBO1pGRG/vqdqixDwvW/d9kTDiEjrWIxK/YrsGjZ0S9dXg4oq3brLF9IFtqJKU
jcYaV7Tr2ufRw8XepU0yx0XaCXa5KbiGhk2LoQcmkiqykW293haefm52sJCCAJmQmXXxZWCXF6WB
mWAAoJVqNAR9q5WnhYAnxYC4wis4f2c5zrTCHqVYeA4xNhp8meCkb+OjqZzuLL17aBL8m0c33COJ
fmiqydwXdXTNv0fIK8b7PPzoVeQtpalzbxTU06CkTOA9VpKbd9dzeu/oKQLXRG5bQa83Qdmdc/tt
CxV8RL+xcFpSnAK6inViiJWETL4q+YZ6N2ZQplvbHEMel5j2MCTQHGoSowTtI/5XPEX+dC/TE4/s
lYU1w1ci/AX+Y7T0i5Wjj48tm9c4DFhdG+5HIZ17302JFZwrsCSUJ+HMUecytSMjwdAu0xGkLTGQ
vlTxsMr7gcMBi5hAecUMI/KamiJ2hWrRB38fLgzlLaPN3brDbCbCdKZW7jP/X1Wk/+PD+D+Dp2L1
0D6s8xb7o4vuiZS1p6ZL2+ar94P66TkPfntd/Od+6ecv9N+ent/5eiqf/td/f8AFIccKkL7+Q/sH
9eqPLKLnz/X8oX/2MukD19Y98vqm+4asR8si2ZCRv2spTUZa5MGXH0vxxnPQ/+nMBzzUG+rH1NQv
btOf3YifX+PnO/rz3/nZBXy+RWqM7+kWZjIU59+V+n/5NqB0MSxgBaRZqmwXeEm+uA3Er+CEaQJV
gD4Yiin1X3QbPqBobtWCDKIi/345/Njt/Mkt+OEVXqwE541uW1APbUsY+KQoAOjlLfDemLrk2k3U
J8L4jA79WusAWt2PoNWf3IQfnqoXN8F+Y9mw6ujqTAK56ey+vwWG41m2iReMdFxIfP9Fq+CHj//b
w/CliX310wBVEIDN5k44xFsyHfrxPug8c9LEoxguDuy/X2tLeL4LrmIlvnZPwN7WMciJp2ZVK/7F
WmBjlIYleSKkLUyYlr/cxvhlLTA3eO1dcAysf6GZGq5NLhW39eV9wFiJBkiwK7q6zvbxaz4TX7+f
3473/8zOAKXV4QyAPYvK8odnwn0Dju3aRDE4zi+3FqD02o4aIb1uKXBCSI9vG6ic3ZGXe7EQOCIV
kC9xXFQw3+f3+qXOB5Mih2P9tbeA7d+SDP+gUfOIfV8uIbOVaGlZBzqiGfPrqvu1bgMlDMPC194G
1MXCgoKh63iZ/X5TgFoBVcPyXODZX65W+LI1/gMWg/qmdcdSK58l8cPWKCit+YE6H3TP/Pxuv9ZS
EHy+1y8FOD7URSiqfndKsilQMWKrZ1JQSUXlYdn9Qrfgy0L4/LlecTbw2NuSK4SUBG2JVf/d1kit
YHJuCpNHRRkM/qJnJCFdr18L3AC+cHhVzCjpI767D7r3xqKDQJ3lcEz+wvXzP2J7VNuCyZPx3FB+
XztyH7hD9JkoxZjkmr/oeoCa99r1YL8xTZfSA3wfpOqHu+C8Ye8kTtp0bNOkuf7lqqYvu8Pnz/Wq
3QHfDYvnAotFBdV9/1RICRcSNjGGdRRVn5utX2uX/KY+e23NwKhGETptnVnLc6fwsn5Eg6YqE5dB
E+3U8yDq17oNX5bDP+DAxGxFYbeqRPx8Gry8DzwWqtuyDdR68pdtqJwvm9YrHgv7DROWb9WR+UP1
pGNL43ELhEuZzR35K5vkf6DC+DbMxfk8fVyriWv01PzRtPfPfuHr8PL3P/8yuPwcxON9g/mff1FN
dT+/9+epjfr///LdPOe5Pnrxw6/10ss//3KBv3/rP/xQX//jLnqqH+oP4fR8udOXj3n6kDEH/lPB
6Z/Por/tBj973UOhrJsLsMZmbp/qoPiOMU5f+rkE/e16fzfy/g+9ze4hfvz0r9oiCh/ql2NR3uBz
u/PaN9hO//Z/au2kaEhGxFew/n76ytt8bi5f+zabp/jT33+8gs+t+2tfevFQP+TTw/d358vs/NWv
/elvGHUfSCzqvptKM5z/PJR99RuQ/lw8av/7/cOnf421d08ITT79/bu3+rI7U7K89r3+mvH4K5+P
00//N6g//e3x68f+lt71XI2/9lJ2T/1T8wcvTQXy2pf+SZb9K2/J/tPfiBU4fQgmVhPu75ieFcnX
D/zi/tC1vfYiFt3jA/vxHwFrzNBf++r/L5HMK+/T4tPfk09//6Ovl/bztZ/9J/S4V37sn+bOvfK1
f2aQ98qXXrLz//GT+ow0/Px+/9F5/W0Q8vtT/Cs6+kd/9n2Jon7jQ/r0UP/LvwMAAP//</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sz="2000"/>
          </a:pPr>
          <a:endParaRPr lang="hu-HU" sz="20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_xlchart.v5.12</cx:f>
        <cx:nf>_xlchart.v5.11</cx:nf>
      </cx:numDim>
    </cx:data>
  </cx:chartData>
  <cx:chart>
    <cx:plotArea>
      <cx:plotAreaRegion>
        <cx:plotSurface>
          <cx:spPr>
            <a:noFill/>
          </cx:spPr>
        </cx:plotSurface>
        <cx:series layoutId="regionMap" uniqueId="{03607007-BF44-4216-AC16-37C093BEAA52}">
          <cx:tx>
            <cx:txData>
              <cx:f>_xlchart.v5.10</cx:f>
              <cx:v>Breakdown of real estate exposure</cx:v>
            </cx:txData>
          </cx:tx>
          <cx:dataLabels pos="ctr">
            <cx:txPr>
              <a:bodyPr spcFirstLastPara="1" vertOverflow="ellipsis" horzOverflow="overflow" wrap="square" lIns="0" tIns="0" rIns="0" bIns="0" anchor="ctr" anchorCtr="1"/>
              <a:lstStyle/>
              <a:p>
                <a:pPr algn="ctr" rtl="0">
                  <a:defRPr sz="2000"/>
                </a:pPr>
                <a:endParaRPr lang="en-US" sz="20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Hidden idx="3"/>
          </cx:dataLabels>
          <cx:dataId val="0"/>
          <cx:layoutPr>
            <cx:geography cultureLanguage="hu-HU" cultureRegion="HU" attribution="Szolgáltató: Bing">
              <cx:geoCache provider="{E9337A44-BEBE-4D9F-B70C-5C5E7DAFC167}">
                <cx:binary>1HvJct04tu2vODx+VKIhCKCisiIMkKfVUW9Z0oQhSzI7kGDfzWqYs/fize6shjV+sztV3P+6+9iW
01I2NzMjM+LZA9siCB4eLOy911rY+vvd+Lc783BbvxpzUzR/uxu/fx23bfm3775r7uKH/LY5yJO7
2jb2Q3twZ/Pv7IcPyd3Dd/f17ZAU0XcEYfe7u/i2bh/G1//4OzwterCH9u62TWxx2j3U09lD05m2
+ZWxnx16dXufJ4WfNG2d3LX4+9f6/Phoefb4T/9V/hBND69fPRRt0k4XU/nw/etnN79+9d3LR/7k
418ZeMO2u4e5rnfgEo9TwalEmPLXr4wtos+DBB0QyggmlHjIlQLhpw8+us1hsm7g3vrxX/dPl3/u
fT6+ze39ff3QNPC9Pv77bOqz1382cme7ot0vYgTr+f3rVVdEt/X0+lXSWP1pSNv9l1i9/fitv3sO
wD/+/uICrMOLK19h9HLR/qehn0Ck3vpvToLzi19bi9+JDT9wBZWeJwigQ5iUz9DB8gAjzogrOBbE
I08f/Akb1d3flg9N+3T1t0Pz48wXyPw48G0B8+bszdH1m78gchBlggnMXCI9iehzdMQBwchFjLqS
U0z34H0K2s/43Na3xXT7dPF3wPM08SU6T9e/KXAu35z/6cDwA8wQ8gjzMCCEX4aNd8ABElcQIiGl
sZdJ7fK2+f2gfJz0ApCP174pMNTjD9vHH/58QGDFKXVdl2AqPE4QpKqvqww+QEhIBFEiMP6E17NI
efx39vjvPwCKepr4Apgv178pcG7eHP4VOcyD6rEv7li61H2BDPYOhHSZQMLFyHPdlzns5tb8gQT2
adYLTD5d/KYAUY//1OfOdn2+fXv0p+cw74BB2aecIhcQYs8CBgo/5ZJ5LhGMcAFp7ClhfS4tj/+6
a5xt0mRd8TTyO+rLs9kvYFLPBr8tuI7Pzo/9V2/Um8f/2Ly6CXYnh48//PnAiQMsBWMYcy65+Fhd
vs516EBCvGGMoPq4EgTEE0CfobN1Y++dN+9vH/8zdW4e8tI8/vuPgPgLz3kJ5y/c9k0Buwg2jz+c
/ekRCCyCSKhLlDEIQfE8AsUBoxwTJLBEEsPg1wVr8ZA+/rt+uvbbI+9p3guQni5/U6Asr//rf585
u2PQrc758cnZ8Z8fafwAMiAjSCKXQX3ah9JXkYb5AeESc+FhSYX7E+26nP7r/9TODrR94ZzbsrZ/
IMp+7hkvwPu5W74pIFdvNv7jfzhqvXrzV8SYyxFiwnUx9kAu/YQYuoxz12VSUCHAm/g6yla36f3j
fzoqAf/laeS3x9rz2S9Aez74bcEVXAZ/PoHnB/s4wpztsx4E3AucENQ8GHiikU9ofCppq4f+4Q+Q
98/TXiLz6WHfFCSbx3+e3zhHb5bXQBSd85vjw6Pj7V9QrsACoohQKTywJOTzggVOngu6C7kQZkxy
7yVl3Dz+q5mdo9toAs7onM/WFDZ7wvG3R9UvPOYFiL9w1zcF6vZ49/jPs+OdE5zfXARny+PdX4Co
hwQQfeq5P3FmsTgAT4ly5oJCIAT0wdepcWvzx3/VNneCZm4f6sjmT+O/Hcqfe8YLHH/ulm8KxKPH
//vXmOr8AKIQ8GEAEJXspTUoDxihGAvJCf8Z/Xb0+P/+oKv+48wXUP048E0BtPfT/4K4ArYBwEB0
fbRun5957MU14+DoMgTQ/dTzOPlDnvqnWS9A+XTxmwLk/Hh3vLz+0yGBQyhXuGANAipwFPWSyAP1
oC52OVhQ4Ki/kMznNrcRHAp9SoC/PcE9zXsBytPlbwuWmzfq+BDcqPObNxf7wuSo4CxY/uk4QV6D
cyjIbC6ilKAXeY2QAwReoSc9Dor503nV12XpfL59bw1YU/Cfdl+hHPVQP0R/ALpfetBLLH/pvm8K
3AsgjH+F88sQ5xzOpwSlCL08JPlocAgP6hPnLwLuAsjh7e8H7fO0FxB9vvpNAQIK6+bk7PGHv4Ly
YVhxQr29ZfGJpT+3NCADwnE9BU+e/PSg5PKhmcv68d9/gO19NfUFQF+N/H8N0i+93Ndl4dk9v7dR
AvxAD9Yc/kLQKgEi6nmVkgcu9ElAZoTsiPZ9FF9nvi+dC7/8Nj/fJvFl4rNX/8tbIX65TeJLL4l/
294GH5tQvuqU+PXRpxaLF1N/pXJ/Hlrff/9aYuAHexv2S3vL/jHPVvnJKP20yM8mPdw27fevQTXt
D36R9FzP2x9ogW4agM99HEEUVDN4iS7/eCz8+lVh6zaGDhl+AAYVkmKvqjGHk/7XrxrbfRzyDjwB
k8DDkhC3cMT5pQvoxJopssWXBfn886uiy09sUrTN968Z8V6/Kj/dt39ZjogLgoDCISjxgO4A5YHx
u9szaDWC2/H/yka3RETOrc5NKlfGiy/5YNHGzb0hyLPBLnlOXD320nfCyltSLC+9ok61qBLuD2b0
bRauOhxbNTtcDybhm7R1NEO2DXroCFKojTNfDuKsbx2rvIbRZRa3TOd8mvXk1uuiiG9b1EQ6svFN
Hs3TkdPweyePkSZO5fg5EebKrGsZF76D2Hg44vA6FeYWpXfYeO46n0m1qMTsbGo7nIoiXWfSXKGo
PEvmZVSQWTmoV9QmOqq7zBfzvKFJalTrHmJn4utsTNzAmBtDsU6SPFo6NJ5UIlCqGsuOYxNVKsSt
0I0r02As3V1oukk7lUw0nV3s49oUqpN1q0JuC/iOfaG5I1tVl+bcIDfIw1qs6ym+BmP/xhHsfVMO
9bJvVRdODzONZz/HaRekRe3tEjzdenhrUkSCKXWKLQ171y9pcVWlbaXd3hR+3nuriWWTLlrN6nbw
U65cmVW6SKt+g3GjaNaLnRf2qwGnvUZxZ8/KOts63TyucN5WqipsuqzcoVJFRX1kerxOKnlip/iy
8sarrE5FkI2jIl2qmynBq1o6V23Iic5HBytMvURhRmPflWWvXdFtJlQ0QWKk8EeL9SzkuErCBF6F
Nc16LuO3sh127SiXZsLeW8ILV8W1YCediLesjEI9Y3ntjn24iixqgrygucp5V2nZpkFO4+wtzuwi
TfIVlwatnbIIqJdtoplLzb3BbKiQ53ag56gYnJVbFcSvHFYvImkOrW0yBdJ4WzklP68xM8q6fBO1
4REzIvW5O6m8d3tFYEMEaUR1n4tYDU3s+VnlzKuprdazFe0aj16murHiARG1q4epPw1deiNmminX
xOWadlWsZDSdThXjqq1hqzte6mgrJk9Nltz3cXxaYthywrhnKAmZFv14EYdhuObZPGs7upuuzUNV
MyQCpwqPODhni6ZihzVHYwBrdtqFWaFyavQ4ZGezhz4kdR8pjoq7kLZba3i0cL0+SGV/miW5q0zE
P8y21mFWpnqCDw3aIQtKgbTtysrve3mculO0mSg8piSbwcx02QdDqixPPVV66XHNKxRUbpwv4Iu8
Iy7a8CXvm2aTMnfrINEuLDGKpF3jO2ks1cTn48l6F5PsItWISazHtD6mvMLKHQQNcjYxPTlWD1W1
6Fo0aMrbJqhZVamI0iFITj3ahTqas1WEG+1EmBw5ltxARstV12UrMbt0w9B0ZFJHZdg52b/9CrYn
0k2UA95OPywZHXxbSgjlWm4MbRLVJtGqKI/auKF6ivG7ivfwEmELrn9F1skoHyInPZmE+zAxF6mR
TUJJG06+l9OHFrW5joUZtBj7RhPZSIBPBGHj3pBo9gJQjpl2uuao98yk3ayLdBMa4nNkT9q41mae
uKLGzRQ0SFxMaU79ypW1j/F127Fpadux9pNqR/re+LWTtcrhg1QyCxcyhzBPWNcsCVKRW15PVh41
ks4b22PVE54fFQVV3EBAjPAq7Wyux7xplh1xZyVSp9G0MPPKK8ZZoTK5GVmFtn1fVafEmKO5h/CC
VHhi6uI+rvExSezGmexJNvRGR2VNj9IKdUvSjDxwi3k30GzU1ZgwVUT4g2TO5LcMjVpK2MXMtaOy
dX88h0UM2yIHeYaXLJwHf5xMo5wac4XDDK1MS9+bZj7Mcupq7NTnc/0wEanDqPXW3IawDBWpVI7K
IEmpXQ42v4vnadRlQqujErNdGU+930Duu7S9e22G86j30gWN3FR5dNY1NWtR5ztZJX4fRVJnNWz8
wRYnedwDrFC4IF96UpWd51sGTbJEiEhnI2zctO3MeTybi4i7eOk63emcJcWyh5yVhsWu7+pp3TS1
iqqZ7Pqhf3AG824o4+qYRFmtCy+7arxykUwA/WSy0R/Gd2xges6adCEplM2sbMNV0idFkIVJ78NX
PCbNMKl0qrpFPdW7kpJWsbZauOwqGnmrBK4ukthdRc54WU9FIInjbjFLKORT/A7Xqyka6i2qF3MR
moBlLLlIkniJ2yRXSepedOi951AUlKaOAjTcoYxA5Ifl5RhlaGHL4sqpxYrFAaERU1Lkl8McDp83
Yzfd0m7cpS3aMCM7lRpIEjgcZt1g2eh66Lqj2MjAdP2RdJw1s8Xgo3TqAy9eOplFfmkax6du+TDn
Viqnb7mOvIRtKm86azuMAC+2FAayv+v2haryfF2W8Op9nRmVMwF7rhPbotrnGFGl2pMT3I+h+uLI
q5dz3eYqdCANojZ7i0IU+ahjQTUOsWqqDCuEUXMyjZfQzTf7KJvtUjhxA33Hl8VoCp0VIdIVfYvs
fFaKvFokWTmoSmSdYsm0ZQOZtGlSEgAitKl3feRx9XWv8DOadmfLqU6i+HO/9pcf/3F027cP1cfm
4R8v7tu9f/zJP39z8eqDrV/tzhcXL+/c0+kvt/7YhbwnsF9akl+Q4k+N47/AmH918BmdfiYbnjTJ
nmzCKd6vUekdnATd1tAdMj/+64tB82XeJzYNdo+QHgPaiqBXCfQqiJ7PbNo7wGBv7/+wfdu4CyNP
bBqMBcE8BmeIHEwHb/8aT2yaQWMm3fdsCmisQIiL38OmKeI/pdPQvAFHXQiINYE+XBAPX9PpKG3S
1C14pU2fjWoqablFhl25HtnlZXVcDG64NnGqOzG1irT5GIyVXZik2zo2GxdJ6UR+GmbAv7NQIS8v
/b5jkV8JcYJsWC8y1AmNjqoCL9MxGoOCR2piHdKmKiM1eylRbhT2ukFVIGyfKnditUZeawLbtsyv
4AbsxJfYzXK/4RxyXZuqoS/TgLVFo6QB3p4anvpVXwFFzqdYCeDX62geI20ZXo02jlU9QW6lU9/6
DLigyML12AcV65zLsnE3xcAXDlTTIJbuTdI4/SqkWa36IRFAdMnoy5DFfpFNvU6c/jwZ34Zu56Mo
ioKeyrcoanVKigBnIfPnqlTjWBEV87hQXCYb1xQGVhY7yyyrWh8VU6STKLlJBn6YFfGwpRHSU/Me
VBXeeGGSqtYZVmM98Y2t8ng1dsO1mE9rpw8P90TEupDGwHmMg5DnTE1ZcW3mYSXi7MG0wwUdplLZ
qbvlJsc69ibm0045+fgguLXA6OJYZ+1tHpaOL5n8EGJ7BNuwVZGd1tCPlfgZQUu0p0Q8iphuxi71
S4auZ+/O0DQMwjxe0pAVGytLEFGA9lRsUSg8VePEAN2WqTbxBpdNUFYgL+TEC5V5ZaJQ052WJllA
P/+oMYuZtlWtbNry9Sj4OhmSXle2LnUmOh93Ra7mvaqKaNSpMeantDOZAgb7jnpFqOZKHkbgRAB1
b2IVRSLxiZ1DKADWLzNmdDsN74uaftj3Tmhcx29bQ65Ai3UVSAHH3KW0dRRERgvEUgRTSECcKIGc
fCPbJWHluPA6p/V76eoK5wZqK6pgU3iX0hneJo48acvsIq2M1dNYAffvQHyO9MY43ajjgWNVoDog
XsZVRmii6rYmQWfSQ9n1VOVx3CmXTNuxBuLUju+SQvTropdHYx0/gNDO/Pm4t16yCPucqJBCHSE4
oYAo9ceGvS3dzBzWfTWrdNFkJ6R7n471fdxUSHvJlPtuRECOVEJBU7G7nLx+l7nXBNXEx3m9KZEF
nj86ATUFVhEbhiBrGzVmHpThCL8zNiqCYmyABYiWL3DNcw2aAgp/p8txeC+EOSFi8HycFn7fStDH
pIhUXEVL5tzLsJq3aWNnPdeo9ruouizYmC9y3Htq5LOzILEFmjQi3/YJ8ZPRmRUmU7HiMdcYlI1q
2jLWc57kupzFg8mcVdUCtZpkBQpNZsSPGFAzw3G5mCIp9Sy990xm52FaioWHULo0Feu1mApQRaLU
/SBj7U1xv0HSJ5ReukWRrdtGKMjEJBiaulBFjk7bsbhGcRoU85DAVuJUm2yCjdEABZMivnTBlgjK
org1jrkeIpHqmHeJikd+m5W536Xxu3IqbGA7BpBz9zhkQDjiLl/IzKn8uOgKnyU4VyVQebPf3uOM
fTKX1aIxptJ4POKNE2k6Oc6Kpv7M6niB0yUHEg+6p7CqGLIERHBhddfvs1mpcAUspJgLCbuz8lQ/
DWs3qW9oiF1Ny6kMsDCqJg73p84tgPMYV2VZU/uD473dM4+sI2CZOKlOQlwpIUp/sNFKoORqKoAu
z4mtFcvFMgTJAGjaSYeEK/Ciym079ocjMp2yfcaDfjppeTgdZv3bLPG6ReWAnMTi/ZyxVCWNZGq0
1X3S4aAu+AlD5prHzlrirDoUlbsGekt10hhYp156oIUgcOHXf6KVm8RvO7dKVS5DvpjazASnHUmB
to9ybx5g0Kt9o3oQplEHOaAb0kKVFJjVRE4r4xyNqZyAgBOpaid5S/MKjJayUCKpRz0XzjtsimUB
QRoN/izIVU8OKe48bThw7ZHfhYKni7ZdDwVfOa1XKRAOteL5gFRqxYOcBzUQdt85zS5p+0o1vDma
u41DWA1+Aqt0hgwB7nhUtp2r8hCkrUNaV03JCPRYbKEhlixrNrr+7CWnGa2SZSI0hMuV8Lo5cCKI
6ikyJ5ZAXqAsypVk5CozPfNFPweFmK1yBp4tsRWnY2vX1dR7QUcL6+coXprRO59KNwJaGG1wNW6h
Tl65RZirprsfwxz5g7g2ztwH0My5LElZ6jjtat2G8aamsG+ycJQKj3GuC54gnZmrMMbnIu0ivx+c
VjUF/Dpa5yX7dGL8qi7PyDTkauw03YewQRkoCFgxSAewY8f8UnjtfcREoyXPe6iVdxMGky4MZzAr
JqKjMGSqa6KFA4ZPLFKmhm6EZA013YwR0IXGZap02KoqhxVy9z7TOCXa65odlvDAqU3uMbgRbenV
YB2AnQZ7ONOpgeTIwqtoToIpjzZJmZ0SgFKVVX9Y2OJtn6TS9yC4VDzVm7oN6coxnCnH2AXBZs+r
+w1UpziIrBdqD3JslyerIocqy7wuVwSHkbJyyHVUzI0SQ7gQcXsoaHLuzPRB8vSkDKkCarSL6vrK
FaWjEIGdmMn2DMyeM4JKn7H6eACeAFFgFjJOwANwNLhFhT/MbaiNu/OYWwVgYFUqa0qsR3FTe2ZW
kenBfjLx+4TKYx4BZZrHkfpJ0q/7bAqSsFRxundqXNP6Q5lWaizqa0gHeuiTIPfQuukqT49hWytS
t2dNVE3KdUAPRyWIlH4dNgkEDeWXvAKXxiJvaWPS+nSamR/XyaC8stZdc9YPUb+IBxyqHI9rMFom
nXVglJS2g9BxTpy2hfxf403aFaWCNvANeDxpMHmwaYrkLJ/krNNmVxVAMSQNuS7iwIRj5XPWB4WF
hMy9bFatCc+ruYPnUrdWYedu6TCCLnXWhbBE7deRDc076eQpVCIGts5wOtlUlXPqAx8GbdfWh044
n028XcRtTHTSsTs7ToBzp7IwxUqGYleJxCqZ3xCTHuPGjIqCt+VEttdtIVO/7seFZQ0kROYsC8jp
ugWfT7jgI4SZ3brhmQtlWfO5L5eObXUfEbCHbBIBK3N2ciZrHsIunaerApVgQE/E8d39SoBIHd0x
POQerGweNY1OJzP48KuQekhtpuq1BR8f2FJNNRgHWDd5rFx8UXmJ2BWhXdEpHo5n58aFTKVFFF2K
DsRp5c1AOLrcl6PQcraHY69j2jmK9NO9FzWwf5sziXVBYqARLHzIaBMpBjlEVkIzZwGe5/WE4J2n
0tlYJynB5fVioL2c+BKX5+GQ+GV6W+R2Ug2de39Pa1IvPSpis6wz7qclTdUEtHjGrQH2EQNzGNoP
ktSBF1EItwxppxy3rPXeAwUD1ho3m2jAUUAshtUUYzAQeTiGF55JwVxzs9uZposRkVXDp3fQTmv9
mOIjSJJUJXXdqMpw7htWXNhbaejDFJfzSia89eMWKk6eL4G7L9LQO+dll+iwRaFfWLFKsnjWIp9b
xad0lXrOYdvU3ipG9opmoMFpkam+hLiPbHonSRlMJr7JSnDqgEgBgQafnY4TgUTYXFCbX5syCbUj
zQL0DvE7ygM2l9lypkPj594V6jui+hC8trIfgoLwu6zY18zSt0PU6L7Bt242n8etjVQo5vv0Ghme
6HgMl4hDbqzK1EJ8wSlGnHcxGKfNjo7htmkao9wm3/RhxHVFMqHCNvGbkD2MeT4eUthA62aAstiM
yvOA8xvWKLBbrgfH3okI3TM4ognitBwWedhAJYLbprALcMJmv0nMkciKZGGHYmURBasqj02Avfee
KBEso1UcjKhl5nZMl3kFVchmQ9ADlyVTXPlg+5mFNR3USILVFDWpL00ba+pPOMHac/IkwDw+tJIP
KzgPcJUYYZk611kmXZNv43Eb8p6CzzdsIzZJWFY2Lt203AzkIrWMBSkOBVST3i5NwTPfFfMtmyyw
6wr4YlkMOkXYrwbxjgLzZUl0MjgsyMsJ7HXvFI/sQ57X546TK0PkZvJIDnoAYpTlDlV1ao4bQEGR
/V+DyQeV9cOiFMN96Lhl4OXhLkRZ6g8NLF5X8XWYOsa3NSTWatahB8Z6XmQMjMkQdk17OIlQDwkj
uhdyCjKSjJqCuIyT9DS15rw3kAuoTXOft/xcuONJXOVvs0HiBZ6HtfCsglU/HGfpqjFqR9Vnzcrk
/WEiy0OSR9vUZbu0dC4aXhzbObkh8Dkq1GXIQRXFubPIy3CVZ17qNx3EBkuSQ9Z7nmLw6/iRp7iX
3zfAJbTg8zm0TQRpwxcpSMTaG+5A+EKezuzFLCheeFn4vh74+1GMniIZfztARsxa24JsM/7ggeoe
JfgBXRhlK0NiR7fpllXN4cBwvJIC4j5x4XSMZx7kS2QbHc9d509R64M6JauZhaqYk2oh4fupknn9
IiVRDkzXLGjd04BMROg6Z1D16KEoO75wG4uCZkz0WPYnbVQf1XXJdJp4LBgqAXkml3rgQEQcAd4j
Q8QH9+YUZxIKQVPPasiXRQ+Fx4lLo6dihm1V4GOXpK22aXTTkSoKimEAUTGkftx0sc+n/poU8n30
Ds4IKPD2OPFtWF25HTCcxhtOcV30mtfSl/nUr0cCYqIYZqShvSjX84i2EQZ/pJ9ZodqMdfCBsCOK
tD8ls2uCOT5LDNQMCtYE1OqZeLpOr2DD71ASXbp0XImkO26mfmX6LaV0GWdmV9tK9xAe8RkJjVUW
JHmRA96tP9buEtZdQ/47o9OxFKqixndBYjRjgDoaeEau6pGtdms3E5EqPLSY5nDdwGlG5fTB3PWn
A/bDxjsn47yrYrGLWPfB6wKRRGcmS1MlXS9SHk7W8xAvarsRCAwdz5brUmS973nNro7kRZ4OCznG
fkOhruY2vkKjfR+SVFubIZVQMAkc0EJZSowWjnwPFitd4nCdkvF4KEAOEwVRGSBSaRSZoJrbrRzJ
TVvljQIpcNrRcQuHTFubeh8kcFt3zsFy7bajyE+LLts4pdmAPb7OoBxS4ISzbE/qSeopPCu5c1V1
9LgzzQOwwCPGi23ExYkXgvdUZ/mlN0e7ZNhJ2q8JDUHhgpGMnNOq3FKog/ArcYeQ4yZVlnCqF6H5
mPGhVm0V3rlyXo0zELuy3mZptK6g8PtmbBaRq1zUbfs8P6tQtWVR1Svgwbe55e+wG5/aCV/UwH/n
dFiVLihM1/YTuM0OUh5o5HxS8TxsyyLaGiAJWb2N8ZLDKboKrVjmtKvV4AI9Io7AcKiQ6Br6a1Ts
IA9YR+6oGoUL6xbuIkxy77/ZO7MeyXEsS/8iDihKoqRXbba6+RK+RMQL4bFJFEmJWqjt18+x7s7p
qh7UQ2EwwPSggERmhiM8wlzG5dxzvnutCD0c6iPyPIf/g6RuLrDTm2O3qhfzgCN/yLdouwbLi78j
BYlQgEfddAYQ99ZUno+bp0NhgGsr7aQUiBOwjAZDflBJfi0M9ym38A0mHHk7/+VG/1p167VekpLM
/pwPzlyXe1JKkXnGrPpmA3YOBfu+4uF3bYR6lzncwltZ66hk/fQ7muPTrtvLPAVlg7+1r8WPOTF/
dgoDJ2IImwlecthv8O/9NHxpPQVagIkvkGoXO00xHov3ztWFbn5drB5i6pHgWUFB5YKLg7FJMRP5
rFX002zDzWvJCYVbKXg8p3MXfKNeewpdctJ7Zrh5WwNXGA13PiJ+4bfTYav3J3R9H5dAMrgCJG/G
jyqsUBXR5Uhii9pnbo4k8B8U+b3rr3H9onxeID/7iJIYuWM752TvLOoIHmezlDiCaPyFWTiTs/9c
J6F4QCBVNLF7X3l13fiTme21qiH5JdfqrMPDuhucvkhOdkFs5nftgDc9RxFtciPirPaGLvNRZdHN
HmIfgWfSPjNF3ucxD+dDv9mn2FQC+IHPjhMMJRnQP4njOIv78GPQSVSYHo4uBpagRoERNAi4MPH6
1aEa9uIRVblem5QOS1tU24jEMkEZFbYWpEaCRHyH/kSdWKpmCzKFgw3ZjUoReIsOjMeItQYGJZ97
N2e828PTvnonBnGQJkOUxfv9KkD0RqyHB4x6LtPyg/fhcYUkyLtxebHGlZ0Hu2jstvm7Ep8dnyqE
pdHz6Euaxj0iwxn1yaihxmDr6KnJIviRid8VTLM2b+ZPtYZrKgA14ADNpK9dKYMZ9sCQwPGu8DP5
K3sbTXJrHYpPEf6BhXKhxsDuHaefA8c2q/YKOSnUpO24y5LVuAL3WJS7wa25IOGUd1tbl2Ld8De5
6gffR9jqsoNJhLcfnZp4aV3XZm1rf3lq+N7Auj3i5iiQ+uEEwxH/pMlY5bJtPht/fOIcNYDyX20f
ogql8LhNsg2nvok+qnZbHhA2pX2IakhW4ePYDe0FtV5gGWr5MFO1vHFkeLjQZTY7uzyEcRcjoMJL
qQwzx3oAI4O342ZWBWrBxBnRFs5yLfKwirZsmeYhbcNQ5bPnbY9eHybHka6/JDy5au+bchhxEw/h
9MNf4KHOMoSVNNqfenT+QQo/b/b+PEJsP9kZm9dp+p0N8kdnZpHNK0xg1iS/TB+WvZcvNG4zPuDM
ANvgpXeAYdFiuJEA6tm4JW0YdO3YjL826r2OI04uwfm5a2OVUw7GQKtJpYAgsklig+wGBYZucIeE
4ypSzfFQw8HxQkscYK2osqnz+1y1fpL2QnggZQrBmwcotD8NotM0VjvPqxZGnkAUmTdmizJphyb3
tTAF/Gq8RyhrFQyKQ2+Arli1QALJIbcdTJNFwf1f6Qbzkfm6SJCeZyKGyPXnt07VwTPBArd7fwEj
cSORsPeffU0jRUkGYxUxL4whAlfmsPi4I3o7H8hEdNZPLUe5Y9J68nipK/5ZhfIwJ2IrtbWfLIKf
SPF37SAXUimD345bjWq62nGY1wg+OjamE9uL0MrXbm/1EbjGlk5gA1LGaNFtsBpGXucIIrfcaVcE
qvrZNzUFGjOVSY9CdhTRfk+VUayvP7hChopk2hWtoy6TgZ8liP1RnsP64A2O0j6oHmMjD9Q2rMT2
wuLc4JGFwxhnimxbhrI5RDGy/UraKoJ64yfNhIdCHFWhitQJ1vKtRgAAw2NQqDwRfLeN1HnV5G3t
fnmcP6i+flx6CM3FtSeO2/e6O3sGE6XwEKc+1z5KnG4fbmMwY0fB4iscj6+9X1/jhj4qAeE3Dupm
Qtpnd/Qp9pZsGbGpYf0c8ICYtwcpOwLFECVHQZiSCQ9gJZUop14/+f1y60AtVYNCQIETHpUsEflc
0ytclXxY7Yfs3ZnVTb7Rit61dnK03rN4pDJ2T0jNXKrxBiKOsq/cxH6ubYi0ZA+uXah+Vi6Oj0ty
aKXeUp48y34EfkblN6KgXqRLpTAyi/ohW/aoO4dyP4up7zM5c5dP2psRhVN1VMSvHr2dv7DGkyjP
xi6FmeSdxkg+T0mwgFWDrV+1sCzr71K0t44s27XzLipu41sFwG1IsPWnDVkKjIUh87Y4D5MZDhDr
boSHE7CWWRfsLlVjQFCgtfjddvWzaIKG8Ib+4FwLuEqiPB4q5mWhQ3I081xM+osnayRh23Ze4ZVa
uKppLR+8yfQZUOKik556iHF7Kar4ZcPe6xeU0bKH6x3B/M92yOiQDPTunT2NtbqOgV7wbWVc5Tu4
kANthyVDalej0uvXQ0P2Outn7FNXk+fQx16dW+ZD4JJyTgaVhTPC1FqFn25M5rPZZ4cf6LPy4cLD
LVqPhg7HmdE5E3RDyrfiJfnma0K2lPhbkM/7B3hMlZlqYHBso2MACrD0sIjTftWPxk4MVxTr85V9
7qjk7qXBbzXxNaVE16lEXkH5gIoncU/6zi3opXPZ3sMhXXf1K67XNyvvJzlEoIr2JGtw/65DaLM1
GY5DAykeTvYbThQCy6BKCi6TOfVcnUajRc6rei9r1FJOQeSAnZjCCxGSaJlX63mya58GKgC159vD
Do4u3SMQbmYDvgToKumQPsix/qV8SQ4TKrDBNL971oqzGE5erwg2eYQiL0D4sW82ybyK3BozVBnC
VXtY4vqtiiwMwNmPS2dpsW3By8anGdexSVCGs1LU9+KsiWKEhvF35Y0o7gSWEoBCCixSXWsqwMEs
qLb74cGRfsqCwKAiRcWemra+yL3PLKyELGyntKmETmsP8Xc1BxL7GY9yiQsLr6ua7VeP4zYAv5V2
PopIwGOg0IbpZzvBNTEwOWHcjG9SUHgyXgUyNViH1M2rl9cQWkiMkVPOvDeXCgmFGXWxtZOXhrEL
U79GKYA1mxEVYC1YVDcVjPlwePY9Bqej/5YsenofiHuN6wolvTCldBBPtQxAtbT3tBq79yicOGPV
gd4yLcftqjKwOFvqLCIJqsfDzKG8EkN0mnDilcikkR1Q1KpKi7hkc/1lIOTMO48/UBv8trJusz7y
oxQI8LmR7Ze4GvmxZ/H3WcOZjcO5LayoCt4PU6Y2rmAqRd9GCNgl7l5nLR5DD1XREr+xBiFlsL0l
gXvcWvUS1aDLhtKwZS7wCAo6iwRRFA5+0hGV6mS/iT5PLH+poh9bHBoEMKiQiZQvCoLT9LBPEKXg
vFiekqSQA5ReTUxYAAAso47hco7cz26MTkR2byqO3wlIrRQJ8Jud5ovb1cXT08tsugfTgYlK6mM/
tg+M6aKS5qfl859uHH5tXv8N9nQ68f0Lg2ufVgSeVsD3Pu9huc6Vpx8qH9agDYN8sp3ImsVVRc88
FG6oMqAJprTvcZp7iNBqHcA3HCQ9+Lp5B8n1rGj1vu72WMfqsgC7QhCw8HT0Xpq+VzCC1xCPPvkd
4X1lG2pQH5FGIFCbmZ4e5v4GW/WLYxs9Gg4Nvq6E4XYGE9r1/g4Qmi8IWgbE8caicOTqKCN3JXEf
n7JEtR08maVLvYZHp9oHUMC0z4qazms6ylq+jj0DLbzQs2/mpPAjhOcGztSj1yLs7YiNM7lu02Ws
45TTerqJEUqTb6C4AjvD74qULMAgfW1Uw6+RDl5pp8zR4OrLhsCSctpkcqsoz/ClnICXufGlz8w0
LecWqeRhctur3oPwhgPi4POmPbnKtGmYCFHK5J7AxW4tjNnHU6Ns6bc0gFELKR75Zrs2ctgPYT3d
00DKHyL6Nqex8bYD39aPaINOGiMR5PBzX5AS7SXdwxSgYABQ0aYQpSPIR4iLvR4Oq5svWtoeWCp9
UTXq+CVaXiIpXd6Gg8CqHIq94TSbRs1L5w6jQBAI+x451QK7ZUsAXcMqtA61w4rlJJ1PUjuQzybi
SGn9+huDOIoAc8Npx+6ZkBPW0Jax5RbMYuDn8wqF6psWKAJ2Zq6hf7MVoEvBgvFjEGRG7Q97T6oK
QMmgVVnF7muiIALv2RQgvPZpA827ze0XR+WpH33czFTow+rR9pLUYDPNCtwNmwIxOG6SLHJhcuBi
ypGdzoMuuWTVa1VNH4nHqkOzBCoX8fzcyb2CWbS+IpSBDYMAIW5VaWoHUkd34ZFreV162h7jlm8X
1q8xXG17mMHKvnfVb8LX/eykhsjY+4O3tKhwF3Cjnl1mlNA7LNikLmb4A1m/BAz1rN5x3NA2pbHr
j/GmT+tgigE39imuWBkJF+UhegLqeArLgdhTtYr+KBJI1sH5L1bbUo/RdF2CAIRxVANbAMAFOx1U
EY8iUVQKyd6w9o+iMV7aj9t+8x2o0qQX7DLtuE0b55lTxb2D36xwCNbqGlfLr2ZBnkZ2eqi7g1Ms
uiNC7A4Iw3UZYM52Zlkva2df0XQwpiHst7MWTZbwCgTVpuGc3fnUpSaAZOqm1PtJ+T452fY9FOvb
IpI33wUQTzjUvcpPXirr4fJmALkXPsHRmlyGQVrkwUE76GZEYRI1dV5BJR8VlzfY2PNhrds283bU
zk2FLMkOtS3DXWS9hpgwrLkwz1QPBrM4jwFS1mszR/u1mkFoBT4lSB7Vfp473P4yWK+24kHBhYMt
NSIxj1pap3QxcaHp8tU4+I9NM+1A0p7Wu5z1xnEofH97WwYEEKKfvjD/Nx+UwvOsuywZq+Y4CqfT
NtpyHZB3RSLEyAN8xVVs35TRosC+cmWzVO+8gkomu6RX3aMmM7j24dceE6y2o/dBovh9rHhzhNtL
sP3hUDsmT3Ol0U2xerAw4PpsyJ5JE7NywPaH8OcHW4e4efoZmNESPoVVW8owIQddqQAmSi7EzPKN
OZdx84gDosFvwwsnIowy2sOe7kMI2Fm0mZFojkDxdYn61sFN1TfKRdqDOS12yk+Tww2HiBrKIt5g
KBPAeuC0o55exdJ+rt5Y+Bs/gfY/bQE5bnE0Hrv46kMRAr4aP3d75w1q/7MCzIzXSwqvj88rg+C+
K8OGNB9R+MGTCC5VeAVeu559G6TV3JuyqaBAkzt2wsKR5mFU/2A1CshWVwdq3FuAitLCB/e76ikm
6154C/arNz7TIS6AnG7SLsBo9Jgn8hB4tcu2BX0wOpybc4XLuW6tjzxwaEsohLexsem0M5ly5zu4
fnGSa6T4tCPJAenUcXbrSUdfG5wMvaxwjeARYtXk3U7rvG5qc0pQQe0E7B+TocmaeUA4HW9IkOuv
icHlxQKkEuG0xrlqIthYEz/U23IQQNyyWhKX824rlgE+V9BllZJLPhHvG1S/BXzv/6G6jQ9VpB7r
FQZPu+3VqSH9VoTwXWDFtV5TioCrnE/sAGJnK0WLFUolbL3dAg2bwXWvlMD+CmHh7TsMjGZDfKoa
d67Uddm28ItQ223YliNKL4iY5hHgTZUPHX30KRAczw/PyjfwqSdVDGJ8QkwEsWjDEKHUBHYZUXqY
bPm2kh8aAQbQH7wAt123QFDotrjPA6/9M/nhy9xWALkCgHAAJ/Jxq65Aoid0OSig+3178jXolQDH
Q80/0IsyvtcUHqnqsCnoGkBOsDMfwkMUNBCirY7zOr6Ng5YPGklvPtP9YZ2R8ZoR6HgvC5KITMbq
5AeaZbVLON7XiByGIPpIIqyC0PceeIsmibCuw6Oa6rOSCIx5GwNJsdYccPw80aqL0x3ab48BoGjI
CcMZOyeD16KBAofhSMcewNMgSyfRlQV3FJ0P7cXY7ozvUh2qc89XqMw38lxDUWR8Xs9xkrybu251
TYBKUs2fSQLV5BSyOVB8KTP1RzwhyKdDgriPoD8j9uceBFvpjd4jqaP5tIAcRD8xufTwSyA87M2t
DYqOTKxKn1fVfMa6Aa7QoND1O18gY2veTaLkMZpWLDMcAdQEtKxjfhMJWAfPwG5hwYAbnVev0MU2
M/6IkBgo+tJPexrw+tKz+he1kQRD2B0ke9eRePBqQOQItnzQD/3LNtNHjRO1RDZ99mFLZSohYxHR
s3Cc5RNN5mxH7zpOoaDNsbR+TQpBLir8z06or4P0wwJi0SFYgFSSY+TlgQ+hRxJWNDsQsgQpbDKw
rtgTXOIJSPKDFr5OF9TV4DVuFk4hgAZ4uTZBvGbgELS0euYmag7twMZcTvLN60X1IeP2hTIkxazO
3LysJZ3QSZFwZ2Ew4m1HJV6E6GzDYdaKy86Reo5+vULdLN/UgIamWlN067hBo0IKl3yDIszmDrus
U0Qd6mQuTIKWCdPtV8Fwrvig4FBTXiBVJnRWMYcWwDkLtZ0vo8gwgrDP7bY9TIGaywSJRbiBuq81
DG5A/Id1SYpxo8BtEBMoN+VMYK9ZDzF1J+qwCDqOwEYJbOMdN8Viwxs6xXTe+nuTUV8jyljNDULa
5npCr4xuvnp30HgEMsVDd9xn8UDAaqeIYB8TY9ds4xCNVoCqU80a5l7QfbZEbFlzQLrgeV1hhhhR
E46/hZOXIJpnoDP+F7WDGAtWr4ahiJ48YrqLVw9I/3DSCssvXNbfNtHbfBXLd71LmTkFyHStM3jz
MsNh8BxUN1oh2mjX5HnmkLZ6YaDV0HwYDD46p6KkKUk1Hax4b2vTXyMJh8Sf9aNyHc2kh3ANjolU
wZOd4h+dCh6QvgMMYGGc8wEM7qaAQzWGHBDNq8O2a9BlPYP/4Bcr614HeOygmFpYpFhLqXYUyMNW
vboNzSObVwVAYRxSJG84dIn3FLgVmUO1yUtgXPNScfuM3kSUY1IdNGmmFG2e9tbRiSFdgC0hq/Y7
Bq5tuUwSQD8RvAPSolPjYZ6a02a3r6HnPkeY/eka12dYaJ9jvwXnbpCv+O/JdP36ra3/JD0wBq2j
b34X76k/xliqybhA4rpXtDlFHpCHQLHDRFcLxc4Oe8vBJ+PBg85Mo8mSrOphBSuf5jC8sPrwDs0A
7tLVCw8tr8t43bO6bo/DfgeaBvKH+Qp5GwQP02gd0lij+4DbL/6+hRRIS5dH3vpr4iNW64JK1I//
QL5+E7EGQAe/O/RR/dU78rD4XI/JcfPJiwa7goNAdFnfLKB4FmRRQ490RiNGMuJL2+L8bgi6xWb/
F5lNGVRwuGiDnXUv6z0bnAbTF/6agB6eRZ/CU7k3xiTHjqFdoAMo3QU+OW+y/VoH9ZwSID5h7d4I
2s4K6TUabERd59oM/FkjiSTrPeeIpsc9KqI6aF6RwSeAqivUwbsF6wDCgHvTlJtN7jjZoTLM5LCj
ajybMWbzYWEcmHOrL0LxJ+lgSleV0aVw5iFopwSoLXnjGh1+nOAgRJ/WvoADhfvBgLW0WZcwnfMV
JyEekTcAk/GZHdEeAWQw7nGEV2F/7aLqT0wtGnAS+pUQWsYBBPXajegSnkoVLRuaj6Lve/dJbPgr
otBhpkWms9D96C8VnN96eDJ8/t4N4eOEpuoMLX8vY3B/f5O4bO6EyAZEAG28TQF7c+p0cHTmbZop
rnF0c04VeAU82TRsQNaOm/tZDWEFxnDe0UP7W68KTxnsNr6Q1ne8Odhh/iX9AoUZQs8blEGqa9At
jELB2T+Si5vgdjuyfYU+UO4pkJ1/il0E9KCy73fHZ1x0bmqVqX4/LjW4VzGrLxioZpG9+d/Fvdk6
8d+WmKlybRB8JO24pa2HW1K1wAySQBZBtOKR8fCkUEfgR4XIidf4VTRDQff6oUJVv3Qg8j0roSf9
6KhRAdHghJVrgcbtOrN8+Nw6ZD77Op18D7w+4sb5aLzqO1nQDQEGAEGX/0Oo9fsMRqDpLM1C5V+a
fvglunFMHR4d4h/v0mjvDbBBdIitfqvJ2hUhWc9gAGQ5+ki/ieCILvV2DsL9Y/JUVc4ePQ4DDW/x
up24JijuKvkSh+49AZeVK5LAK5ilPajRHYYFpOKwEVUqhRRVEckzl2yPE7I5n3AfFCMsarUScBDY
7X3N0fTY0UOkkv44sD5KRc3A1wcgF21t0NeODd2NgArBmNJjtSHSS7oxp2PzLWLezcKrSQPDfwST
h9LDyt9B3KazL8PDaCC+4qVHDbG/Si+uH8CIwmu0wcMcoSGbvJoOUbWgL2QZ6sJ3TVk1EDD23rA4
omxdYbIhIrwMo+0R8sITmumhYvY0gQLdZiDnmwW6PW1HYW5r176uU/zTMp6cORZLh6+HpgqPiBvv
5Ta9TCNMZeZ/X9DPlDuXfBC6NyX6gXCZIXcKJbnhHQCS7u8HqPMeIcn2GQXzk1nX7wmsIjA84EHD
cM3HkF8rApy6NtEn2+ZzQCJ2pmvcpD25d3wv9IcNOqjILanKGp15AUma6yS+szrcS5HsH3KTsOrQ
rN551XZCb1y+k4cdTtgisHFjv0a1t+zn2ja0bEmkM4UYqBRD/9SF0cs/32l3+N3d8NEi43/toPvb
Brr/xu14fzdb5e/b8Sj6WO9zNf/xeIv/7dNW/r0f769v/P1vIy4w6DGKkxBTAzEwI7qPmP5fTXnJ
/+AMo0uSIAopRkCGaJf7qykPc94xuQR9ckAJMILrPmbjr6Y8tPIxfEoCBtJEjEYYkvHPNOWFFBM2
/n7EReiHlONl+Jiwhj8SH5rxtz157RTE8WDgsvyrpeP/m5aOpBs+jfFPfZf8igW8VMPcn376uQVS
l9B9mGkwyuBZju9owPVe/C46rMP6lYeyO1qq0evduKNEC540e3LprDuqxHa47fvpxAwmNQD//r6w
zpU7mvnPsCNxPoW/uGXlHO77Bf7AZUz2seBb8zIKAkEPh1f7tmh9+q6q5BgwbV+JyAZ7Zpw0B1xZ
LdKOzCsdW7dypg1PG0lRSjF9AsS7mdaeqU+/hKrB8Qq0ZoqMAq/xNi61zWSzvjiHISTLlvxaIMRw
YU5f1qH3ylZ2NvOclZATqJ8T2q/w0zhUYCdQrQZLSqBurnvt5cDJeOGt8QMKWwBDASU5XbzhxEL9
oOAiHlxsHlnsVTB+5nsnRffThvC5+ro5z4DwvUYARTfm3c5DCwJ+2jH5oEf5jNa2wzKhm3Q2VUlx
iRa1nce3FvHnvm/tgz/o7SnwCJoYjL5Mnfu9euta6MG6HM47ssyw+uzmNj7hske310L+0JnfaNiu
DxYuULvoJ7Sy5qPRX7q9uYFG6k/oBD0sa72hb8RHN2uMoD8ZAwAWnXNpzMxP57o+75p7d1aFVnNY
+HMQ1wcngu/Dyi4CPvbFb2IKmU+qcxxGl8U10XMwesh/ZrNjkgUsRQAYc977SO666LjhfZ+XCT5E
+86q5q23EfpZddsCIPsWN2hm0G34e+krJI4LB/M1Rs/E9x+meb/0O6EP0J8ZmtbGq235M5oj93zd
9/HQhuiY4MnDsgQvdJ0etgRcEN5FuBx0uJAp/lzl+qVzm0Yn5x82ROKEEUJoVoRtYlaULFMNm96s
YBU1LULWiCMeGj3VHF021Yo+CM9Q9WNfyXmXnkXBSopp4JgG0/kLEvIAvvgmb7jJp8eIi3O4z4dd
GJd6KCaAVeLnkbQGnZoEKmMT5wdHoQdkY1K1ddc6vjeBBnQFsanAWg8eRkzQayDBUG2CtMdW1FMh
7t9SOx+IVmIwYgNvXbvWX2fagg8f7F52ifkZT/F04wOcTm+uTrpW9mULZ/wrMZ87lAkYoX0o4q1O
cizdY7SY8ABMHlUNpsgAxUnQXQjq8xAta3uqtnSVIri0EPhlPA8BXNCavFfdMQphNmIVC8xPKMO2
e4bb99BNy45sFklpU+8/BysfPRW5502W+EdaChUNgbtgdsRZilPQR+2ZKeBMYOVfq2VBzrFT9JFo
fc9Y2WXvkOZIv3uNWJwUGG3UI8am+o23ibzaGZrv3345Dic39e5Lb9t8w5rugjUP26S9rskHhyWG
/tQKXUSYd5G1MwXt57OHIcR7EywCePoPnFoOzRoaug9hbHUK12UqmVuitFVzXUzgOWHEwAtF7wJr
0ToACZlr/J4ZBTL6PruDwNwNbG6XRQDLyjWo4N6FyXTqDQrZhL8mFtn4bDBYpAOJ9q9G1f+XGlX/
eUX833f2xD8Uuwk+niu6y89/rHXTvz7M7G9nuf3Hd/270MUsNzQoY4xFjFm+FKoRSvI/pk/ggyHw
wSoUchaTrzATHRr0P4VugPH1CQQyRlNEAYM6/kvo/h9Nn+D0Pqvt72e5YfjEfTZGxHgIpXsXwn8z
y+1fwyf+rw2fSLQFRD1Eh1mvJFs89cdAGgBB7i/ijiMINACnJgCbm9iXvp+PLWZCzXX/Y4j0VCwx
/DoYSRGwhhEYKFBITJWCcxLw7yZGKi2GsZx2C43q9Q+wTTEYLwHcR439c+9gg98PwpO+jIw/gDZU
RcBBz7KWfYv4/FExaBvTIQ0bMLsDTNxbnyHUImnX8ThtMV4N4ML2tNdwB3vncENvgFfQ1l9UAEb7
DvrQifewQntWD4f8fMfAMeqvNKv4aIPxm49JJM190M7UgANkYXiY6o5cuhhDtfqt+s1bj5XBJjBe
p0GkOTaRhz5NEFkMY6M0ATjsuo0dPWYuEtzxLmf1EUkGsG2bMHZomQ8VvDE0tkKH0HE9w16LMOyk
+grJ653RToyhAxj9gflOj4MMP2wikdnS4SQF+wZC6zd4q0tNPDQd33l/vYvjtrXvxvRnvvPX+mNK
gBb44InyyYN1Ck9+mAvtw0GGEzHmLPHeYrf/jjUI/dgn3xaJAXw9GgooEGsTxPdOz+U5kMtSyuEa
1EjxFYZ0cA8jxjZMa+A4KeCPQmvLJn5WZHwlNtlKPK061fNPAlwhD51CUwO+4OAuZ30//FhFQNPo
eV8hVU0wP7II6lUKzK6o11gWzk6QRGivK63HwYN7iJhaT9oSGe/N3xPAN/1yrDDdAcoiH/uIZ5ja
X5cgPgmamzRwjbG+VmiIZK1mXzDvCXc5mpn7sH4xA90wMdCgxYWX4j6ibzCXuVLVMarMw+Rifqoq
DGrSoNIjEhMEuvgVizBMUE7wmNAFOSxsLeYIUUDgGMvEa2UBFvcenoSIN5qj73EjaK1qf+DbbqoP
/yd7Z7LkOHZt2S9CGi56DIsk2NP78G4C8y7QAxc9Lv7mDesHalBT/VgthDKVmZJKZRpUmb1XYaZB
RoTcnaSTwD1n7702QoF1zEFnBW5CRA0lT7tkhoG9Dg8tYBTMpbqhAK0QfsXv+JZUlTjUlPGsnCaF
wVSTTvW86ToPTzUkRwAQCAwD66xCB7yBmQj7quOz3m70a72oD+bcJRfDm84Eeuud1XZ4/9jgabUR
7auqe9arswWRYm0p9T2PoOO4vjo62LyIDM4OtmVSs83kri0XFgpEgWijUt4SRjoZ20hDBxhN7yLS
SG5nR7Bb66v11BEcKd20XE+OJEawOK3nJtmg78r1+RCqKHuutPhUkLs8tXh7o6ncKVVfYluQqcT7
V9XWXVXwsxwtxnummjvP9faF5TwYVt6sJVpHOmTfEhs8RI4pDnsoe+FYqgdzVs6RaW4M5hG6iTuJ
71nmE5/yx/Ik85DNZzbt8D4cmK6I0Tg31jiy8jU5lRZmuZl6pWAW8D2MrrnRpX82VDqumJ1RMzgM
JtBlNoYyX7u5OYh0ZtM6YBVl0IS3xPu2V5dIem0w2hzTF89402bB1LI01DtO1rOO6TllQlAA8VZk
ITa9bPdRHr1anppXpU+u0LZwrYyFX2/6OgK4iCs97KvTyIF4LWSOjlFXRDdsXOGLhQjaCBZZNQE7
k27gsIz1jPImc/Nhr8ryFOfmqStvPUJGO0T79eSm3yfRYJSz2zKwSZROXns1QrzDrZABBrCczTzf
MkKqoyiH+woRfRxiGDBtvEuxWTC/28dmN8jlU9/fjHK0NwkDyqrrypdE+QvoptqkAnuvieVnqmoE
MOAM/TTcOMbE1UTrPXb41rjDkK7WJHf6Xp9vTHI2y8RkayWymFIE1w08Z4b7XBlWcvFIuk61/0lC
OgtqIrFE66ccyJn3EbekPFHwcGNbS7COlbDvNvaayzGMoOQWz0i/q5BMVlYKpAftqA/94lITwikr
ZzuQ5mgMtZ+GaAmIL3sRhi/JMgADwbsFJHKlzycn5zMqxWJkrZIz1J7voKz8FULVUS8W7IksvydY
LMAJlpu6Gq50a5HPUjLp4JswljqX3CmLrR7xCkTx+9AoyGk/d/L/n+/k/wtOIAwHhkeA8F+OIL+1
x/4+gvz+Zb8u28Uvjk+RMKUUFD2DbrZ+m0GWviXBXy6ocBqXfh9AaKVbKn10hFyPW4nD1PLbAOL8
Yli2cOklZmJYvug3+t+fIIU0zP/65z+ypCnf+vv5A7C/YXimjWPT4CeB4Pvj/AEHIQ25C6j1T2DN
T2DNT2DNT2DN/21gjdlsG5/Mjyyqz0L3coJrdiA7xl7bHq56D+tHqY+3bNrDtbDkQ+Rkw77p5Kfm
l+VBM9qjPyWnyE9fjYIEIlhXE02GzJURpncZIakVkE8C8w76y8TJtYrJuc4noxmDvEhumnHG1Ox3
rzV5vz57RYa8Bz1ynwMbl1rfMS9VT0mWnKs8gkjVj9oKd6jGYTTceGClNpFe5Su7ijPkJiyt+P4/
69ZPViNnKCOtj5Hp3RTueFu41bCJk/EKN03BTMqYjT6AuK9fl3P40WvGinN7tEucYp+PuUamMLnD
CczZ0lvGq8WpVU8kHSDYdnu3bQgosYVY1bJApuhre+Oo7ExsEHcF+Rs1wXzvVbtGNsUtxtJ9048H
kafzwfUfXA9MsSSpk7fLjFSuk9wQd5E5u3twRmNsIo7YahPqYOIpB2QmF4AoTAgIU3Y9w6Pc9hGZ
D0niUjMcteZQS65VnzICfQTLGeqObgjisuuwRUtVnMYObsVoXo/R+FFWMxLE7G1L/nlN1A9/W6eR
cLB5VKs2xLTkOg3OVGe8Vg0+hHZqy2OX6slV1rjYV1LHfhpsci+VfoAmPe4dZx/V1vfEMkZciPML
3OrqkiAjBHGhbi1/0reDR9wOcD1Ztk9b69qtMq0RvxnpgWLEoeOLmJk7c/bZvBV11K9Fzn9OQJAc
SchBmed8Ls5GqF26zlPQuutVmoUXi1VSoU59Md9YMiYTAgZtTsKL2wzNyS21r1Im7XpqO5b70rjD
4OPcJh2B+S66Gtov8PLnJEZ1jEKJdcjmd9SHm4RU38pzZg3Q3xJ68C698lv8PugS4I9xsQ319QzQ
WhvTF4gtFsMQ6ULmp2x2X4ncPeudxLHpM8ux0tH8iKduXVFTARjEhIua9NWzNSTFKW/s11TYd23m
kKKdVH3qIwefSiffmSLPGQWr6xwqM7yp/tao+DClXXvKfT6LekpOXCkBWC5b3kRaTUShSZN1btTa
2hG88yNe3FSvXrq53lsE301d6YGf3Ahzeh99gLLuraxZPEGDuBka3ukY1p76KfoUmvrSgE9OLFVk
FZ+TsIkwrX5Ss/AhNNh0Yxvy69L6p1xE3yCzYViHir32GdYJ00BGYE/Cdke/jsRCRCnSR6f1slXk
1bd1Yt7mhocerMCHjmSUdoPLC8vYpS6wDIOpa8NgzrUpWLw8VYjUNUQTmVXcl1kOHb7rW2D8uRto
Kugr+xEdkxmZQaoYxidV5QWc1+LOapaAe4hRTWgpoHPLfFQ6A1nr+I8M1PEuGpNvnMQAak1PvQZD
r569O1xOT/5tZU5vOU0S67TMkeS8qr7u+vleVVpzSXw+aR0hiLq8j9RidHPzm84KgOFMlxm9leaE
7+4iwJaLFAs1481ZxFm5cIKoopkCO5q+xDjkXDSjnbGIumqRd5sGxMiYtN8y3IKBWETgATW4T+p2
5y8CsbtIxfQOMct76aO+yMg9ejJHyeSYl/WbHhcf5SI599oYbYoov9Z1Ze3COLvMi0DtLlJ1VxHk
l5YDGQEZG3b/JlyE7WGRuKdF7A5Rvb1F/g6xtK3iME72jZ1KeImp2DZOcx8VcP4HFHRDx2wfo6k3
i7heI7IvYnseMTrnKMS6UvcQuaqj/+XUfX7IEOrHRbE3okZtpyDE3UfI8SQWZb+WxzAEKoXenyL8
u616jBfTNh9N8mAxy5P8rlm8AjWmgX5xDySjuWVz6SyuArX4C4bFaeBm1msRG4ShatUd9AiYRiSG
PUEt/5RI/6PCslAt3gV7cTGM2BkMbA3l4m9ItG8pssQtERO8842XbevwPccS4S7eCIlJIscs4WGa
+M/OwvypdkFaR+0STHv/etT8j49WOyWYS//WQr6Yu/72pX/zdkFkoBYM77KLiOWgOf0qeSGG6Uhe
tI6aOEL+PHAyZRooXj7rLhqP/jBw2r/4OLosOocEmrfNCPlvTJz8pL+fOC3fQoujx9HUqSfT9T9P
nDKsrUazSxB68icPnEjaTx74fyEeeBVzlV88F+HivqAC8wHz/8pdfBlqcWh4i1fDwLShLe4N7LV0
o2DoKDB2NGJZCxfkTEcnPCmCuHFlnhrC4YCjdMiqi0PEig4OIsDiG2HY6Lf+u734SdrFWTKM1oVe
MijbYWGu4UM7bKhxouTNc2cW1XkkBK+6aiexrHSLd0WflyIvPPMWIwXh/vT844/4++u1plE4FGOD
UYsfxsAYQ8xVAyLH0SmqTXvbz+oh1AgyRWFaHVVxHNOpPBYkq1VCOHROtvwPCkt/22LJMQ3xkWZE
eSJjMSxrFeG26jY0tqQLwwANnhBhBdkSn4+/OH5cm1A5VGILdxcEYVxBRJ3rXbU4hSaSoljqPBA6
xJR3hOT3Xl4CD5R2E2hY104IHW+JcuXdtJiQYj8+2Is3yV1cSiUbcyxsMyIQg2caps8KIRgliG6Z
HNuZoYUYyRfnUw3DfG8vbiihn8fFHdUuW39qlKZVsninAPCcSTytiuVLeid2d3XiZ2unrnQarHAK
GYsPS18cWQ7WLA+LFj6+7lpi2koW95ax+Lhklqg9WRgN5neM+yc+yTDJ3y2vJdIn6THxJ0uHD96E
qGAioE6p3EiN2dIUPEnrVk6Ox0BQHr0I2WsosXqJ7pR2RdAOQ0t5Edk9SFjeuqx9sEdQI0nw8Xd6
eqU0iAF52D5i0sdKFl7U+M1IRubeK59w/dkvprdOkQSxw+hTfqZbMwGLkxGTPNZujNYE3BVOHCE1
q0sf/ah5IH/fE623vmjzofOs8/O1icMLHvpwMDXYBa4zH6gzvxp4j7lZoy9FWs22hSwzSyNb2RHK
rhHVW69yr8y66G7BqQQSRAcGOLXHRjjuRuIeTqpehHG2wiQOLKv7hN+xJnnJYBea8IVyY+f6w8HS
UyAS80dtSIm0xYMZE2M+TDrEXQJWUP68yYecnL7pEJkCn3c+hKl2Wxf+TSZQfFRIHiebmPWV8Ub6
cInDEZxURWEf0mi8tufJ3ZLIB7BPlQSFBa+6O4+XlGG1M/d+xyctagmpzXA1q1iXkH9xL5b+dM2N
GC8YCbQ9GD+AfJ2xH6W3z4zJuO0MaBdhJRBai7UvmOLou1Bwf0n/NE6FkOfxfZOIQjlgGodktr/p
BZbGyou3ua+bvAuq5n4Q8Q4EjXt2a/9FH3knmPIppbiiqNP83rJaycF9oCcoRgGqMEHWvnn7V+ZZ
+m7Uxbhx64zJh9Yig8Kora2yZhOSzMZJ6UyZvFgWep5t6FfAOTVwoWF8UGiEoJfS/OSLNoHy++K6
RYtRYDw0Tnuwmmm4HavqKiypUtFBhKGAXdsJ2iws7Woz0MCyqSqdkbkKH9lxaGA46BBIpkajUs4B
b+lwwsZDqm3IC980dJvhWWjdaxLP7cjCRnRasx2xUt6h5bZUifCeikFWVyMM8Chm8he2vEkjPmkM
xY9YcqpdUbrMfmBkA6/RGVHL4txMc74JRy6LWAF2HkTsK5ury9rrLGcNZthkdFW72M4fKkfQ0BJO
1UHntb7MlGMNvii/hSDGnbkKxkj39zGf0YN0Sda0oYFMu4BftPFZWp0KIkLRBFck+ccsLfd5qb8T
wjzHqs/3ZhU/0QH56nko8+TZHuXM9mroAW90vr9JMzRY0isUDxblbR522dnSibEZvZeSVTGodNRi
7dTLOCCu+gMwqF8ms86CkI/KaigJjxrCWTHsF2s6n3Au92G8cwvzkqSwqLyhFxcVN3AaI9vcR4Oe
3XTmoQnrL0nWMdTDcGcm+UOKxv+USOggGv7nvSGNe7q1buak2GgaMRCrua5CMoxwZzTqI/2nictz
Py3oUudlGgcdD8n8qqXacz+m3kFOZlDm6f3AFXplL8WM/lLR2PksJvSltpHEIWNk7Sdw3sm0joR0
mqXmsQC+t+58j+y5tK6jJu4DX0vfJLRdBHdCylpPm4pL3ZqcbkefBQLTKawqQYkkycgzZmOTi1e3
83QIsbg2rDVOoWbrlflLk1XPThyJG0ceCcF/l2zfTsRZN7azhlRW3OjtPXuF5qWy3kayjJ2w5q3t
hM80IZ41SMXj5O7sJjr7sU7dWv3dagfiPNEnvZfbRDPoTRnpJYnld1m7V2kD4JcwF/fASWNdBqaF
cp/7bqQQD0zDzij0YIJlsu5s7duYbzO7K4g57XGUz/uyixkqk2etKkKuAOUEf3rB9qr2egDxxOTw
GelsOby2rwLCQfaOOOmnHHRB9YgBxViQQpQDPWciFWztDOsYN1Lb9YMRSJpGd00MbCOpuZvTdyIv
HkUVK5L4hNwcsMAwhHdkpXq7JzfJw1/X8cCeEDd5IIdN2CczhCdcy1WMK73i1YtTIAXeZ61mNj8+
HoJJNdiVtZuC9OehKGH1VJ2LZyIHFtbfVYrmzwQMWALxjXaLvMfnFOXW1xwT4vVw9WfhlWFP01rv
3PvJPrVFuStsTSLyd/vowzGba8wa3PCKFt4pK022WvipHEguBYR1KndG96AnwIZDz7gvbXDWDRez
AfNPYyYnvxd7jE24XAZuIHqMnyAULkzHN2Pqnts52RGveuql/xI90e7wZfYt/aLRuB50CnnYUr7O
7Lo2TaQCt66eY5dXtbVWTvYgc+NChgw3mXhwYOBUY/JoVMZtJjet7FjYXLUU33CY3MMUOOll8YXz
/DoZxbvq8Xp37vMIuhQCYXth60JYch25+VdHmJm7rPmsN8kul+K1xyyxJpw+2u2OHpqPFmOxE4as
MMSnOw4PdIx8101FwcfgnZqlhyXpP8sRyJZI6XEpnN0cqQ/XI3SfccMsS7/Dh0GottBOsckl23de
OLPc6p79Itt6Dznto2soLrFL+d6Fj3Kxr2kgexL8bPVibJOLxY18xLQOcb0Vi/0NuwOJyMUSR1Jh
8cfhkysWhgfxWFhXeOgEXroK09eqXOx1mW9dZqnuLC4NPf67GR8e+UO0gcWa1/nVZSoSd1cB36CC
x9+2pfXapQMdVbGbbASdo/biH2H3Dtl8MQD2OAELHIHUYuwNp7wr/OlK46QIFDOvWRJVp6LSrDX3
3O/9YjCMcBp6PyyHfyq9+rn7+NEy90NnZxPwL6y+wCirT+2/vb/95X+m2usXvIG//Pc/rUF+ld35
Lr/uQYxfhA0nw8ff6zmuWOJqf92DILvrDiesZXHiCMEu5Hfl/V8Uz2EYtgU/RdgePWSW/u8tQtx/
sP6Sr/NIuZlg6AwexiLNf7z9rcbZmZYHFnWCFSbcEIN9pJ5Mt45sjx5nzCidS86GcKeSDpVsrDVa
QRyfy9AVJ6RLVRaQOOxZbayCw4xy7KMWY1QSCiq3gQdLr+Od5zJyRtI5G256NMRw+lHKyJ1g8Zxx
M8yo5NnEGTUJXeJzgBb2dVnRkqnF3/SlayaVRNSHDixawrTl9N1udBSeQbLo2z5eZoYxhm8r5Snm
/3lk7Kjr9iaLonNCmc9Ki6aekrniWwwHhebMesSE5L6XDvhAvSdJruhPeRNJ8wHBbaBUiWCKajlz
QgpDRNnWpgP5qNlbfMJ3qazO6Dgld4b2kLhFAz6l+tCpwuJuxG24Gt6zDunLSpZBDYoFFwPcTu9F
7KYLxAxi7MwqezaHjxSyT9DMPQSE4Y6GD0WmtpsP3mA8Ru1gBULKnQ/8yhzBg1M+sM/z+dJJ92BO
ArZ8Yn1zF/WhChmfrIhKF9GM9WGs5FU4XTEO7xxL7NlBAxQrJT4/iKa8FPdN7B6xkK5tJEKMvv6O
FIxF9Za4F2OCBa204jPXs4Ysc0B/wq7WzKeaSp9TWKYvaam49NLUxo3X/F4nFaH4nluaVd9mVnWr
Qx1ErujiE7/MZsJYXOX2DW1Fhwb7Z+RWL35lOid/HN/bGhsgZT0Rww+XORshEg7V3eL94q4AFtI8
xPGwB0LTnyTQI2ilTOtVd8XdndSRSehe6N2r7giSXMsiPO3t7zD9aPXk+m2ZJa8JeGxKHe4H+70c
zQrE6/A2eMNdWOe0eRnNY68hXukaapOGDxPTIEgx33/TJYed3JuR8ahdKZtqz3T4kCeUR1lWMuwK
f9hSxQxCgl5cgjonsU2zKAGs32RHcG3YlkP9kFMOtSmtygqUAWy/WmqZOsMLjLBwyZefJs1OTonZ
DfhGgZByeMOsCJITxbCyYoqzfI6cBYDE1azn0xq6F7jIqti2uiuDugnnYHZdeB7j0TFFdNWV1rFo
9U9dVI9Rk9/pszxFyqRkFD6zaTZf/EYgzs0boZWc/Jom2VsWIP953zbjtMyAwZQN91YJI6oeMjoV
DONCwo0Ue+eR2OJ8oRkl+L2O5ydbaJqiQ8ADeNQzH6xK1EW4xXSFiPJBwk9ca14TrgnqBq0BfpAV
0yYP4SJT94dSFS4d1gKulubxOeNE7Xr044B3X1GutNY1Mznr7Tsv8smkrmDbLxQ/e9kjpLFmQQQM
y4PvHYq8GrawJkP4j4Bm6GDOAagCSRzueOHUKus6k2odZ20BCN4VuQ6PiDYhz+8/iGxdd3yiV7nn
svzQow+VhYHWZhc3AYbtpt1TKwRe1+ipnFhsNNhImzx+MeUIrDMXi7i9lnKatpmgbzYd+aeKtDuT
uhijD8LnEHWkycqrlfvBrJzzYNPl/BNt/hNt/hNt/hNt/hNtjr7/E23+b6PNayceN0ZOMUKE+DCW
Z1uyXMBusJ19pQOwaUh49R+9SLS9UY8CL0sxBH7cBuWCHBaJc1Y1rSrhG0BuMJEVAoPos21cdu9R
RY+aPih1rRlPMvabYEqHV+Wk7RqSsLHDOnAjU/8SenB/iWKVq6LJQMjLbq9c/zDCBdiODn33xhh4
fRsU3WCsexlUPsY1UlvsY1gK00R4KWz2I7SSmtyOl/4qIa8GN+8PJM7ewWYd+zY98MBcITheT+07
kYlpNcsQjjrhGWi4IZzujkMVp6d2bcfJ92z2RmhIFTwuNz+YTRrEgucrZYcWY1lpkC8sU62pacgh
RtV0RkjCHJZuA0rds74SUgiE4Y1V4mJVmwswaHE6XBop6nXXcCwaoJ9aUF/X2P+I0LDy3E5OczHC
uN1mSbiAI7uc+DT85vmqbwYOBwVl9XGZa/smlGdn4ODsz9kbTOgwKBp72FQg40jQnBIYToUDvbZo
v1XAEe9Sg9qWkuVPP3X7PlrQjqqjg4c0l5s0O4uOR1ABzsZOWB+r4tGcKjJ6nGJ9P7uD0UfDiG6B
s+z965AkXzAPOaAJEkZiVzhlhGdnwkAXlR9EW+iKw+VmxNieUvb2MYHUe5czj8PBz9E1Y5/E7V5G
yt0PdX8YmuRFF33zrQitYpuPL1oVXv2Y5uYB058weQzLHqZ0gMm5HttOKwcaVsvsU3SSyih97HeI
JTxuDJIxCHtkGbZXRuKvcpbteO6GA4BYOqknynZtpQJr4Dw4TCgirU37XA0+d4gaf5uKaAWFwgFA
BzpOhOZ1WpafvvIAKw4ImxpA7dmMBhZ7461LAUTgls1hUPAJhSv8wPNvEnH0Ur+k75Zqwswctm4c
voocjQFYmWmi9lUt8HR2a++wJ9RuKNSFQsVqlbcVfZ1gx2N6JFY/dyu/71b+dYy6/3yTX233D6gh
5OLftinC/8WkBcLxfVOANCHF8Ns2hYg1GWZAPZbpGmSYbf/3bcqSsRYOSw4oPrrueuxAfssxuL+A
U/BhD5lC2IZpWf+OrUR4i23kz0Fq6AYLfsgUrAUM5+9sJcDuPdVEybiOuvjGsuIrrdaPkTTPZm/v
IyzDKaDi0o6uDcqxfCt+tOvpMhlGUNrO1sLpSDfAVpuzgx5WN+QOL7ODbbUENmyA4atOeVxelJQH
ih83TRuetJKVqe7mzPfpDfzsJHIfNN04mG15lebxdQcVC5xItM3N8VC3+ZPm3nn6/OnM5gJMts9Z
XtCJxrbZbMbHsoQhLXHuLCUpN4MiGtvp6gBXjUaaxnhoRxyRYaE9l11664366yjGAKo7g+CBXput
wiwn9ZJ1KiBrnSUx+wxkfEozBkjZnb6Xatq5erUZuTQMHouasIVcYzy2sjhjhTyXhvE5goZ3zOip
1rQvp9Kv2Pvei01Z+HdxN51c8L9W2t9RSdyvo5Eaejjlh6nrH6c4PQOnVRtTQuNn9f6KaEXhEAvc
CMYHm/V1o1FS17TpIuN9E+q1qmwkXX8J1kLCb0Z9M5nJYfJCLqE1/UFjj9DvR9DvtLi4wgkBHiec
p40oP5vUee34Anfybl1syQT0QjCDaro2pQjqdimYb5GzHpLMgGMaSVQSt3/z9o1+pCD40XbmG7+b
Hkw7+xYRf+XSx79RbrGiKyroyApiEQ/XVowuK+OlhXXifhHapOEi63WaLazm9nysRD8BMmHdMZXR
rU1nQmuaGySjKMpRxbRXe9COmK1WlTeAYbWWgtmWevgaUjCLnMRkO8HSW/VXOC+BCVOlaOxNK7sD
EinZiIhN2juXUEafEQUtHCfYCDZP5pg3Qdol75SR/WGb+k+iQMY/rCMtdqRCB3OOOQyH2PLvf1hH
2ingHcfVAVRTaKvzJiU4bKwicWh87ytB78VvRplfv0tFcdSE+1g5zR3sWwrxcLSYa04MjXYYbKC9
03As4dw6rfHXazTYtn+eVzL+yaecB+lapsP1BL7r333Kx3JKIOgoinQEzhlWa6uwdcmCU2Cw9bql
oyJUu6RSey3rbkoj3aV3zkDbyfIy1/01vx5E/h3BTbpVyosHnuf/8Cr+eAR/dx3yLF94y0bXJsP1
d0AHx81ciUN6xADQ035LZ7tG1dLoiXJVz7l9sPp4XoEjdejtSsZTvFxFivEShZjth0HeN5NgD7Wk
DbI56HWdFhjPjNZRaqwlafHALTQy98Vh8L/iYRfP7qaQpCn0kWa0Pr5SKcW7EcFks5RRwCnz1mDt
p6yZ/VCBnNiqHP+AExRs8wLDQGyL2jdOppu0kXt9xIzjLCWahae+sCqhvbgRUPTYOLNIZ9UqYeN6
1dEwmi/8ESRoZRxC5qRVxR/hEkX9rXDlCRN/teFFuEWPGji+bi2Lukkf/r2F2giQE+80y52Vk9MJ
l1lsLAvzwVPFm++KW67BLXuh/NO06OZMuQLM0BEHRWnSPOvVem7BWQ+J9aGjwmrElafO4iyqe2cE
zyuntD3A1v1Bwv6A6Mgbo8iOhNvWWm3Xd4ZUXEOo80hYV5uIgL4ozjQHvrTGZlwMBG5eU2a2pMi9
/JPPPM5ezl2LfrexhpkPrN2ckSNv8SxcN/bt1Me7VlI3VYT4GetDQk1BPuUXzVcPiYzvzbC+dWPx
oMubpPa2qpWHtJ0AjbnrSFXrWA27pIMlOSKmckZ76CNQRv47T5YGcqjY4bipsVCskyq+Jlm41ilO
WeV2dKhHOLSgsDmTDYcqZIW9/CHt0vtaTLuOeqDWpPfIgmwf3bS2wvQS3QFLinIw2hEk8UhBUYrK
/ZyWL7Oo3pqxffnxUDLtvkEqWATddknjOJWBUSMBX1Cn7b79XJ4ipSTXTRadB+RGq7cPAO8fvQSu
awoQvo/fC2v6suk5t4ByjmI5/SIbpLHH8i51XzW/hdBVeBc7qxtKQPrnGBi9XbUfZO2fPJtm8iRG
+RtilV67MM6D1MQ8/vO498MLTDhUcDb73ytpO/WX/9FoF/bepXZfyab6k4qGsPXXb/ArP8flcOc7
RFT5ay64i0r1q5nY+YW3Kec9z/d8A1ION4zf+DneL7rwTcsTFk7iHz7jP5z6fNuGqaOb3GkWn/G/
YSY2/+F2wI2KH24gNniWxy3hz/csyHBycoeR4ISrUVwk15RA7nRf24/UxtFEIvRiN9F5JgtQWCIM
TASdchoCh+q9cLiFYk9LcU/XCvzSjhb5ytoOc7G1R0yUVXWwHBrmJnOfONXaI/RRJIpV/rqvwv0f
fgH/5ObLWfgfjq8LtsiDr0n5rY03+8/PpI9sw451+uUwuOAZ5HrYacdG+s0jcTOtGyiZ1EZvM3Xq
NYvx7AyWuhr8PY2VJzlbIDqsQG/BxrWTRNLynD0dG9y99TwJOsmEOs/P0Mo/O4+7gobVBMgDjQ+s
6MG6omCX5mZx58V2A/BA/xjR4yuZ0uQgrkmOfJQRF4PSPsgEMdwGIW7aB6Q3mrW77IGWiXZn1nud
Klvbm40TVJB0nSFOYIzSbyU9pwdFJYcW0j9kGNZH21QN+wm933Dg4HilvRTZKHaGh/43q4wfnRHp
8VuBsEbHQ0nFbmksfSNYJh2odUfZVQ8pIwVWUINjxzwjfsqldjCDTlfR8Bxm5rSdPebTzk5B67Xi
XaN0Lo3oecnKXU3r6T6uM+A2YxHE3GVWw1mEYbU3PXvf8wh+HK3H4jA2/ZttBnY+3MtR3/U1w0Dp
TZ+z4964Ay2vRYmuIZkhVn4UXXhOUC3rRTfprmikXPqHaEyZ3KbaEbabuZkQs6JrxOOYsMupCFhP
g3kqnZqTAPRJ7jzRjigirdd0i6/yGfBHqrKDwMsVy/4qizk2pOm2Huwv2+3vvQSLFCUvQaoqCN/Q
6w16RwBP4kiMwuSl8zjBU+y1mUt/qzfjM5DrDxA7mxCUPUOCytajfeKUcQgr50soLC4UEAVZFF6q
KqViuItOfjkd2khB669vbQ3KYjxR/zFQay98ODQGeUfeues57M94Nu5bXRLlBE0ZxteSRRNRutNE
UR12JRxEs1q5daH2ZlpBXwFuM+jus5rGKz11v40d6ETV0mBcz0kAJRrHFH3vpBbzNfPoXZ8tJMtY
Hp0CGqcxZt9aHErHfsJNJfLb0a2pHFIfeJTEsXWtvT13cpsSzAGORF1aa5s792nW2kMnu/Vsk6js
GMC2Mn2lV2UzNvRJ4AZK8/KGBkLnCultr3dil0jCaFMMOqXV8Pp6aovtOQ30vKqCFDgQnajlS0+s
iSO8sx616aauRiMACcRZuoe+l985tUfhQsh7JrMfacsBwGi1l0Q0z1BSMNqIGK/0/FqMkMvxpAyR
ym6y/ODKfRexxkGb1+IsvIZC8+xIeCGjEz1RrUKrTiwOcmSFpg/LUSViOGmq/qZLBMsdwDwbQ3nm
0QACpZsvwhKHfHKqveM29yKunc3PTi2DqNb/m04tacxy2+FDtljgkrG96lrjNVXhNa2T93X50Q3Z
uTbSx58lW/+5SrZwXnOV9znLs2dv00vSrwd7eqR2q2N6brcJewQPXk/alYDhG4zbZeCQpa1UTxJe
2yghgsaiY0NSOKlAqW3r9tkt6v0IlWO5KQscAwPNYGFSBQID3tgyNHhqPfOFMRK450C+pSeb1d1W
66OTnVtBOFHrmHxit9lBzKUZjdun9uJG53BqN3l9SroHi7XwSD6hnXFsDNiaCT9EDVHEzNhStRgM
86c2fR/oR8W7tx7C3f9i7zyWJFeuLftFoEE4HMA0EDpS68wJLKuyClo69N/wG96sp/yxXl4U95Ls
99rutJsT0oy0ysqKgDi+z95rp+Ksxhy3cAshKVxHnCxFdITvdpZ0fBKIH0xk56w86jEqp+iEblxq
vJOT3y/X5Ro/dFF/HMcXuHe7XFaHhAYmViHu8OAMP7GA9yVAXpzkSxu8DTWFcnBzveV7pUqE845m
2OpgDfSK09asfys96qkEQSVe6anqtzyhW6IlVL9blXdWCSdeaX90hXlsjbzaWghwfys2G/Aqpgtu
bHM+CNGebJr27KI9YfHAGyri6BVaC4VezY76DuzTESZU7yAobkITOsxzuRungDiFgYtw2GXqZ2xX
Ybw628WlT4oTroni4/AertiZkO+nhfuq5VNePcEjet1Wcb7F9bzxaFUpBC3WfrNTmdwGa3RPSwd7
FcaC1mSYqgnhDvQGTWfrSLfsPrchyca6az16cnxrv8ArDv/TzPafZrb/ezMbBrlga9+sMmGCq53v
SRf5NOLQ10fbA3OqJehntKdwmZ1Xx8X6ld8VynrIiQFVXoxjTFBfrTydvM8PWJnw682U+SDwsqms
jspbnjone2tGZz2TTXc2GJry26igHDhizA0MTMFu9lp4gBcwzlGjFkwAu6srs0ow4g8p66WBDEbf
ku5fiVVsmVQiMIfyRHouhbh2IC8KiMOkHs+x9m1rIC2XwTlS6MV11tzNkXuc6w8WZJSHe4AJ3ZLG
KQd/VIePeWn2eUEmq6/IXLmGeBr5OzeJqN69gt7aXtqnPy4wXKffO87ZP/v/34oqUBFE4MG5+u9l
iONn9vWX/2Vs0uSz+/3i6R9/9DcXL+lAyovZ6riak/V3AQIXL9wq7cf1nMBFcPgnflYgfeLMvnS9
X5ys3/ZO8k+B0M5bn4T0X8WJP6BASIe//p/3Throxc/CEczvF9j8m38vm5us9228ylbIeZl+Ycgx
IwSZwLJ74HzsSGDLEIJ+HGHNtPlJ9NNHqxE0OSwabKM74V/ien2SActtowJa40CvyVvAgFFcPuQa
bEOACquvtJtz3Zcfbp5fsnqgvw8cTgsXZ/p1mDW6pyLTawtzvi9XKv0kNB20TJ93v6RUFAtx4Ldf
VTOke41DiJ4kqSEKEfPP1ckgkdv6Fn5FT6h1svAmYGW3SbtO4fb1PDjt1VP9GRTOjyUhYhKkXk8S
zAnTEmJK5O6zSD56/Oww6s2IvAmUi5w3sF+uOAyX7JhJ46pXneQNWr85CLzK4a4dmwEUSp19D+xm
txTJR96gXueyQzgn5+NQvbWZB/WEwe+9QLIlUFZgw2zt7QAl1QXKeFidSW1L+cb5h3NTlBP9GSeI
ut73vAooKGu29RSrcFTWp8jXx6TnKBT561f2DsMGwWOODuS5YtZQGR1qLk+hpMSwuZjq2gG9rpTC
UqzK8xjFuueW4r1I10NG7o+5LOcrx++ck5qenRIxREo3pJgT+GLRvU9G/d2PzS+X5cEuyWhtLSMy
76jpQCqGnZW65GDS4sbPgSHVUwUmwgFTX9I2aMlvlD6YfIz1BujqcMjRWMOmpHGirfOJk7ET2kvS
bvu1oEOtQNOAcb1ZYvrWgoKKbSYRK7VCaZQs7r3kqubgSLiWHZJPlytfunFIB1VekvkSUVt2AIV/
id0l4GN1GYmy5jzZT1ntko+1uIIGRZ0iXNt8S9f7p7vUt2Pd5o90000hdk1sKeNRLgwtdpU+AiH6
qWqgHMPAtcHJMyEa0b+mlNpv/ep16BO8wYaR7WzOwbuuJ++TTe25TA1nF2ckeE3rhdgrxd5pciAW
B+mGOCP5wNzd2CSdsqQlaxO9ZMbwlnXgmcxO3zVOz1hr3xsVzOc6eloM4sTxSk/6WkRP6680G7fc
TqX1yNVLqdYUP7C+aba+CQO1iU3vRKEAqxOTCji/6aJzZPWfWbc+u8X9Qt6IpZ+Iw5T8YWgIWjWG
i2nyfuF3g51pxwVhr7G+yqfxZSnMWxr5+tCU64uqSV4GjccOIjaPowEOuE7IjDUmmmKi4t2UjHf+
rZyoiVynQ1XQUGymOcIVCn9oLSwjIt+69IFUey9AQBvBrsBNbcVmqNdum7AjO3t5S69uUl+CUZHj
iQ2K6WH+hWXrcaX1waNDmCmua+KrFAbuE1JdEW3dx8jvo23eGjqhOkCayqadnY6P+EduqiZoH5Oi
a4GI2h4Um0Fd1mqRF0tG3EE8Ew48FlOK2Ggn9QQrT8srNv00jFcCLkop2V7JZK3Dj7qPCoRFuKqR
Kh7qweYqBOnM1YGPe35WQFh2a13ALiZJKccG1bDGttMs16Kfx9upRkBLaSHFzKJwTg8go6ZF8nyz
TQL24JhlJqiV9ib7UPrZQ+V1p6DAmU/0IuPPNDM1XMa1X1M3kmdiJSmEkjtBfdwvhjjF5HXDGqlw
S+M1y3NtgaA7tWCT7JlUYwOk2QV0q9GY0WwaaacPjVXnrEK4XO0y3kZOxw5yddYrsx4p0ST7RE4X
NYnwFu0lyb2T3krPzkHCJI9zLY4Jl9FuEdoVP9oUszfjxpsG1iDrtVn4x3qobjC4UJRCrmMjVq8N
HRU5YUvqwNbxA0UOIYnMa3tYjlnOGconqWCSWJjKRuxUYb7EM/XXWRGho2YPhsk+iy/d3S0kHyYF
6jjOuSSHBNhRNFnf0nJ6yJeLo2MTZkfqU5CkiHWkwtc74Kr8nuiwxWC0J6+sK6BZ5ZXwTeeQ5Mc0
c/Ap7OqRH9jiV9r0OsLRU7+DUF1/F288cVYd9KC/L+U9IL6Rzp54rRAHsar82WNHdJI5T/m8iwgb
qDuzv8Q6SrLY1aWeAvS2X0hkHTiZ9Q6pLRXocUwFaH27seX2yCmv3IyO8bRa7K2FcwsXmIRC2iYh
eLFia6QItLOOvLQNd3GUDBf6cM8GxnBc/MT6dFCmJzHTWBYtKhOsX7I0rg7VDMOwbIkDO5xizeuJ
4M2vAA5JnERHchodzjFSYjoeeR2X3A6GpXtDulE4284h1RalBa8SHa9kcjsOe3iZrlNtaMo6mymc
WvL93CF3unW+7SdwzlXB0wR181tumw/02tER1IC2xsxW7wFEfZXEK6jtRGJYTcx+SYsLA2ZLu+9g
eV151ftsF1+yLcJIKRdeOOF4BALRJvnOSXpv6w1LfB+ZxT6zY+Ns2vZ9NCA4RGYvAMl3951b1ns2
0RT8eIjbE53v+o9sprw0ts3MSp+KoLNjO48gKVCzcufVLqpLZgXXw5zKS5vUb2YRc5Cuml0JkZxB
A7JyRQHYaTKMW8LkPhCx2QkjXHs3E34//pIy361rTwRTOM3eSpxngrQk+evua24LCXyfhqRZ49uE
BrlVEN1MyG4DeQ1Ho95imG+Jhr85GgMn4MHJCkgGvYU/ZXpCYpiOCnLcQCifhkH3NdNQOaXxcp0G
zc0aOccXfys1hI54B/Wav8h0s4bU9QojSqnBdbNG2FGWu4/thcIb9xbZdVvDulM90DvSyyw3utw7
E0rfVRqNl4NsO0Y2uDyCEltbSqIdGqU35bc2y35LcZuolIt/MMDvIyNtJ+yG4eKEtdvRWlS31sNI
b7erapdbeS81xE8GT6aG+vXTifhuu1WE+TedBv/NEADJhiZHs4se2rq86jUkcFkaYroGrj+pELyF
hgkSsDa4ygAM0inOk01DBwX0wVxjCBN4hHa3xIeeYFAJqTCAWDhDLiwECMO55QES+PNNofGGpRxg
l8m7aKnPgjtc9iS7ijn96hpmTFoIc4RO+oc9DU6c8DQoB0dqpqGKf/ys9f8uf/h/3OYef4w/1O/P
TxyINLSYP/QPHJTHAcrypSldyUuZ/+dvG9zgTy4lgBCizMDRzSO/rW8tF2cehxpfuL/K/H7n2hO2
5VtkIE1LSOH/Idce7P9/Oz2ZvsXpiUZB/V/uv5iOqsSkoDc317Ds2MEt8ltb2OYxUfMeQuW4U5hR
NpMYSUnPj7NBrqmM5FUbFeXJzk50H+/9Yr7N52B4dTCxFQLWRCHN4ZjYsGxnHdnOTbM4VJ74luBX
WNv0ds0ROYsk/TG6RPV6W3VhFNQ3w1hO53VqdjxtQvrOk405YC/qVve73bWP69Q9qbq4axx7A+3h
W5GYL0kDj7MzxxcjhRbZxOcgt9BOahqsqR09FCi9W0rvAMX31pNfxk9rJ8+GTXs42c6rp6JsD3K0
zlk1Q5eTGt7yuYj6ZLXnZLLvCy94tKNd7tYvpgBDorx71lhfYxXc+EYHYCN5MdPXxErvE2veJF3/
07KjAxuE50WAOMUB4jv1t5n7Ga3F+m7VybPbDNMmomLeF2NoJ4Az8UmaffZNrKeODOamrsyvTNWv
dbvcUaIwV/KNqwDl17zJjXI3TQNPHOCAF1HEz5aN+dBTK/nE+oq/79Fv+zeHn5oV6dH2PknF3xa1
ODix81DI+LMUwcmbe3NXNsZNvH6olgSpN5nvSxLOXfdtCYyEKbV6VM2X3SRPffEr8mjdd4n5IROp
oQAdLfbJWPLuJQVWieU2jlfzWGrjcYQDOceJ3CT2reUYCrLopFshYl1vFuyZmNHjOeGBOsTU7OJu
lricbW137rXxmWHzVGortOly5hHaHl13EHP00BCxl6t5LR5sbabucFW72l7ta6N1rS3XkTZf27iw
sfEzC+lJI26im3J6r7Rh29LW7QkP94SXu9Wm7gUWQTtVzpGdqd4PvPIZB485TnBHW8IbXkyLNonH
SfWdBrZoO4w9BnL/oPDbG3P1gD9BwrQxbqvepxaFsugtGIcHU9vRBb506YE3wade4lcXrY3voVOH
MYgg02hT+4i73dI29wy/e87psdEG+E5b4V088dlwN7TNhWMeKjkO9mVtI7bg1Wc7WhmA3o5egd44
BnI2tnawsvrEfS8520KrORXalu9og/6CUz+JGbVdkzisq238rjb0y37iW8bin2bjtalN/5m2/1fk
AOTM234hGdDriADeMaUjA7YOD6yivgDbqcMuWbMdWeCOfmzCBkQqd52zFicgHYdMBxKs2vjhJR3n
bULFG0CryPXm6nN4cu0wdjmrJ6QbnHbuwkJTO5OTTYtNTQpi0nGIgFxEowMShY5K4CjjAiU90ZjI
Kiubi0YHK8ZmN/DBhh6JCwM3LqzJp1FHMWTnY6XvjuifzGA6rsH719i3JDgkSY5MRzo4tPDLkfJo
ddwjdl4tHf9IdBAkJRFikwyJG5IY8ldYhDJHoiM2GZJah0n4ZDlBEC+xLTwSESeyo0v2pCCD4rl0
72Scd/GqigeZuE9YvA9g/5YQt6+9y+2fWb+89nXzBAliwk/IkIIFhDMwMxfWYBruELEIWfSERNN1
ig6uXbx6zXopcwrZF/Nhqt1868/u1TwirSYjICwRi8vYZK9dlXwf47bgSZ5hK1jmmfs58DcAn8Ab
l6zVmzvaJ+7sBVPrADPUtl7Bt2Zb/LBhmpNUReRgFiltVmVIvfdNSQ+F77RfAxHZixjp5FhqRx0n
H9UJ+eVnkuIg0wUyEHJYpNS5ucna7DxoS+BkCr4LPM9O0tR7qyg/atc++kb6hAhN/dHqX5vrTGlL
qjm30HUS1bzzwrHpPBweZ/3+ML1D6kzztk26bOunK59inXMrxZOH9ZLGzTSh/q/Pu9CS5bszXPUr
RmzXnXgspFVybBy1XZIeQ6R48EQFNaWhh97o38uR0yEbuWnAKe7g5wnEcuAd2IXS7lwoaSl8lr6N
dyITLNOyrTs7Y1hYCXn/PKC95lcnkQAokg8LymGKTOW50X4OuLQFgohaucgr3+I4prRxGWujasGz
tA55dgH/WnlkfCbMGa2kjWdYMPk5lf1g2Eu5lV15TBLrVqXZ02IXGAyNCpCAH/mYbP2PCChZm9fs
tpqE6Ve8lXV/mwYIO+wRqVusR2eXzvExi3zjNk3bmzUvD9RlySma95nbsu0SiRdKjdKyjfLLl8N1
3t+actkMTl5sK6Now2ZYv9w8yW6xmXOJKVHfinp6MI3YOcioYhcXj9dNSo7cTtBk4iTItpjSH2lg
gejG/9L4JWYOmGtonsv9YmTcKtl4W7hShpBaOCubpO9nyRcZ1QcsKjnZnmVvzoJ/xzeiBugyQXY9
UY2+o+0y33UDtDI/QwxtMDYnKYWwlKIAOutpAbJufY8DnNmZn75j+KEfF9SdD5x9HK5kR4qBKvTy
JhoK+4Qv+mNaIwYJE37VAGnisaGsi00xphzWiy/NWOyctVQsQ3CAOMaEi5OpIVBkoXlwf5Ru117F
K5CBzr+rhHsypsrfifLUCOOU2XZyAUYVAv8tty562wGo7dSvt5aIXheGp9AqxY/Az/gHF+Knmw7W
oadete26H1wGF5rHP1Wz3PWwhKlAQ5heIy45g86lnTummNQbeAuIetxYYBUqzZxOU0ysvBvA0ymL
Q5+cCez0zwPswIJCn2Mlq/tM0Me7RsmNqH2WmyVcFjY8Iw4kGEZ+Fe9X10PtCrzthBc0rGM+4KXg
k/DoHBvWT+lMFHeBLI+j/K5UQNLaFQEt93wZVsY47popcw79uvx08OagCRSncayTkDcmCal6+fLq
hzF3H8x0fIDeFO3tpvuW5ph62pTGNB/d2nRLSqO4eErZ8qiQ52h4kZzFb4pu2sZeOlyVcYBaO/fb
ZozBNflCoWaOu95E+GCSevJtjHjd+C3q5o0qWzA7xoniLf8K8CpFw0HhbqKmY3NdEIyvAWGncIfw
8L61NkF/WfpX/zkZ/ZZq4szy3y+Yzn/5s1qNm0/MUgNOVzTEqs7/DyclfsjfTkrWn8g1CRuvq8OO
iCDR705KksgK+ySbNc9f+1j+flgi4gTklkyCoH+OIwwLor+bXeWfPFcEAakoB+RtIIM/Ynbl9PVv
hyWLnyZ00IrtGme2f141+cruy6Qf57AeAuz0BnzrlY1mSXlxbpKQWfOPJMZl0jRoCRZFx2XbvPQj
vL5VXerslFaO2M6GGLcdv3SY6bZkR+HoG3WDskeVcqE7lW3drhxMGvk52xf9ZGCxmx66vt3kSR5w
HkN71gUDHnXNq8U7uVFGevB9KhSo0yu3UwpQU0AajSq7PWUAzFdNMh9AmtuabZ5rynmpeeeiMT+T
p66Sr6kTPQx2MdEu+FpaOV3cTv6cqxF7fRG/ygV1AXHvxdRsdYx0TkjUtNqZgNdZRZXnkt2VL4kV
qJkPZPVeMnc3V50H033Go9h1ctdDMIvhuk8gchjO2RGXbGYmTX8fwcBLzYMfNBl+1Ix4J8NKCnyi
P8vMvQfGeZ8OZMEy0PJ4BnGfAJsfFLJtx23beLI7KFEJKqZnf4t69Nx18+s0pGloG8iAVB1/F8kX
vswYU6dxsbz+NgYLZgO+t6vsK9YgfE3EzwkKtC3TCavG+6kgbzN/i9K72rbMHeZAdund0Ui790Sz
9j1OirhNjbDqeT2PFc8tGYwsvTSlf9W8/sRlJejEAxXCbBSzYB2w4xJ00px/qhCuJrf8FjUJQQnT
ay95xMYspx6AlOyHmGgYbL32LZ9YHvUZ6hWvxpuIcgEOzromkSgn9v8ibd4Kaghq3Ucgxx0kMuD0
RvHOzuGpV+o2L0g9WZobC92v35mDblFwSEsJPK26+WDIWRnqV2VCKUKWaAQ7NQmZ/0OW6c0CGSfS
LQq0hD8Exgpy3SxVaMTpz2oU3aXyjWtzSHc125s9+ey7wbu44LicwLgWWB1c2D3ngWOuW9N43bhX
qiUTwhOgPBCfTkQ+sCjYr5OSRz9yE1ZYGhIKgyiBVLcJciX3ftR/ZbGb48lxn6M6ahB95wkxl768
mjf/ZvCd4qatbSdsPJ86jSC5q7XiufzSPrUK2iOHWloX7RBIR62U5kimEeeZAQm10lqqQFT1tLra
c9KJXQ66VUvSdkaC9bUWS1MAcqHWZ9Osvy97pHU7X5c9bKn7XKu5BrKur/VdoZVeV2u+LuJvjghs
+1iA21XD8rMvw31z4qa9cihu2KdaQUZQQkvWqnKl9WXuzK9UK8621p4BgzNNuvaDlOu3WuvTg1aq
i4JuzpwcR6pV7Fzr2RZxXRoscZPpBK8kymsT6fWJ9mY642uwE4Sw6F6VzT2DvLFji0MTNtlgYsDJ
LpItNSlugSHOZjJ1cvulMqIH+41+9HKDXnXbLe7tkJojh8yX2cxzYi/BU2qjb7Sy/Wyq8cg3glst
9d6JyxyVofaxV75wyIPETPocrhtcomYoDvAH4SjB9KfdMgSI+UZc/bVUJ7n0bxMLVkM0Z7uzd0or
HWaPROpN7V6OxWOjzSW2qZ6YkOvHoWTTRhvF2Sq8Z8MIdqD1TlIDT6O5+pkQi1Sm/7HywseXTCA+
XtloNGaJ/BDwnJxFog4GkVtU3W3HrzBn011ZYOLuWbkBxYvCavLfed5AHs2wmKPyH6+4+DCA1fEH
HNcuLIcFg3/65uY9Jj2zB4xKNr4NkxKfvN9POS0LNMfHuu5krDmxBiMPeHZM2oNPXUh2KJHCTK2J
mYhjhZtcraP3LWebd1i0ftanctgnWY+m5vIMQS28yrTe5iG8Bcu0t6mQQd/FIof+llcRfSDjI8Ph
m7nwdGiLieGo1DWsg8mBwPk2IBF7jDnLrPcKevDpm4tYORgWrPMjTpmHWk9J+C3wyurJKT4TgNSD
FCOVxWjls5c2aUMZ9Mwlk3lXVLCMigDKj3BsMvCMaED9mNUY2jw9vRnDSyDPuOxtJmZ2krWe84Se
+JBkMj0BEjf95umZ0GI4nBgS/frBZmRUtcVBUk+RE+Nkh7VjM7vjT6vwOcOTOdiZKUTYNCrjnW3O
Ll6q9C51UO+xX2xTf/q0GV4HPcVWepzVcy1PWQ+noEcCi8QxS65n6bpjyNYHq5SejGc9I+cMyzVD
c6mn5zJYYEV3z4ueq+OGCTvRs3bG0F3rZ7Gnj7tFTQRwVWO07WV2jEumdVPP7Xzbw4Z8CSEuPdQz
3K8M+R3D/sCrXerpP+msn64fc2VzMJA5j/pE+a+jna63r31LM+psciq0OFPQ/5pcWk4ZbnmiC9WH
mOUC1/bvRGke7Tptr8AmfPj6oAJqctgkMZishrhlZ8dKAy92QZW/tFhat60+8oz68GPoYxD/akpQ
ORkZ+ogUcFbq6nG4QhdCyKQph1RPxX9IP8zd+dPThy0ekLeTPn5NnMNSzmOlPpipLqIlxTPDxJyu
Iivo77GjNDT+nFaI5GwSDxWFpaBZKefsHX9LR8E3UzreZbYsfc42CLBGsC2j/NpkAc5jjdUnm41D
pTrjaGZjssnn3meDlK2QKQq8BLXPROHdqwICelIX2Y7ClPsyTz+Fg9WWnh3en6XcG5Aw5jz74uJp
bueavFwURd8akakXlfrRobG9fSxrbye8Wlxai5xn0a2EmLwCHUmFzqjqK9IhT71wD43pCm1zIKbd
to9YWNsHkzoUqRp1j8NoCDmSzVhIBypdWiFvF7qcIUFznjV8hoP1E+/xe0CTMz+1fMegslXLRCVp
d4NZxH2pFrfkFaFhuQU+02J8ciY/uZusorgtp5chase94xBhR+XOmDhMe78k9C7L1wLzUYUyRSgY
FXTqNed3wYdTNeMb9PH5AC4sJ02kWCR6Uby1Sn/fJi4Wj4I4Cfupapcx3HQOSmufkOAITANhajDO
jevBN/FIDQWHvOop8pmMF075FT4CkuJJvhyx19anfg6Mu8iJ2Bq6493SRTykpdZSChNHtWaOazC3
ItfFSpBUznTtQe6eSEb1LUOZ0FDvKiMtTKvjKWCzCLkYZGoWm59dPjDkdqRyfuHBS50CAh26CjtU
NmpaYOJhkhikI7T0zWQCGq9puDr1S4JorTHk6frd0VhyJrUTO46Dv67Q7TDEhBhEwjjtvuKGGSvp
QcuP7zWVtZPyteE7WVjB8fgZ4l3mS3Wvevcm0Kh0GVvPTs2uwizUrYrajnxKaYb0OoYqsW8oljoJ
7SOvnHY8ZXjPhgrdiBsH6QpSO6sZZiDNbofhjpku3lSYr8KWRzcbCSXOdgowiIX9p1XTW6Zx8LM5
fM5qllfqClMTdNvsWQj/2kC/LzROfsZ+sWY3lsbMe8j/G29N2tDWEHo2it1WeSsjHF/00IwXWgFy
bM4J4lF1rjXMPlnEfQzdvpiZNtLA27CG4jbovAgyy8+KX4EjxvyYee5nYHaAHaj2WYPGhl3SX8em
fLBW8A3RsJ/WVfGY5phTV/K+HCp1pTwPs4thXquRxYXjXP/nuP3XVKleEf5Pp+1LXf7lzx0I+h3l
cj+6uC5/f9TG1PnXH/DXk7ZGhgiLQELgW9LXZ+1/nLS9P2mEh95hmp7UQJjf1pL8X8x5fNm/1df8
/aQNTMSx8ewwuLOZdALrj5y0BeyRfzF1Ctel00Li6aKxwPP+JY2JohPHAxYF/Hj+OYZoccZx9ZR3
a8pYiTkrmgCnplBYV7vbuna8ElT7aETQbdulc7YQUJ9FIXB/gnLfDDDHfLO+UwrAN27AmKrtlvgG
eb6pVdQ1kB7csdf8CMANO4EKQp/mKfCmxRQOZl+Gi4Hb0IQgWdAfxjONqUyjk4wou0vm4EeqFvsk
9DHc0yfA3nlNnEknPm9clRwTC6m5hxveNAEgJGsGjeRMhy5mkIVbbDL/jki1lnHn4h0L3OnGW4Vz
7of8aAmP3Vdtf0QxcSWKEUJjyY+uw1ya3APuxFLjQj9lxIE5FWAPn3gWSqcJ7clxQzRsgcmP89GU
dbeq9fyTFDMnmlo+obXckjsNNk42qG1D8DG2fOLjrrhUhaXO1Wlo7bMy/FcMNOWeY6i5q2V2S1U7
0Vd44ftpog0AuwI7PPiYONTPXW/c1isLyt628HUW5GFqIu45r5EqwR4hg590+1F/HYyc56cd7Npk
b3fjxTer72QSichJ8+cy5Q+VU5B3YW/T+u49NrB5pxLvio6Reh930Y1yTWCiHb6qahbnynHWsOgr
4+TBKqULEA9owyNIwh9dk+xeGuKr8jGs0VwIkD9dSPZTA8jKb7m3B1xGTpE0J2/Fdli2El1Y+3cn
yPNi8nbmTFP7Uvv9icjeKc8r8zixdd0mK6HAnoljKC2gsx9ztuATSXe86MdT5JNMMVco/4v9HOOz
u3YdyA8NXSmTdHfRSuFA6lRgzNJV3TQpr27H+lGx7AirEiJAC7a/VnBYxNmjYvEK4vZNZYie0KbJ
ZjJ3kwNKWc3urXhw2m6gYG462aVRHbBhldtMHCGYXgntE5uNj1xV36MWFkDrqG9N+lHZZoBqsfi4
Oaf0uLgziGDlXicBrjk7K50j9wupUuy4MQ0RMmDFGgHAqCW3UkpnJE4p6ymxslsr60CcDWcvae/W
YwsUZfbWd29dj7Ipz0lqntO2vs78ivGl+PArtmdmcLVG76Xs3jPpYOYZuIRgXIBrK2vwt6Ns9gR6
iTfUB3xjZ4l8petJJyrisPUgl9Q70fpnw8l/jAx0qqMaxE3mn0vdXaK+ZqXTXx2mmXSQxby1Mczh
we9oklgWtfVQSvCvNcAnJNY5j74Bv/VPYZBX9cnLISBYmcTb5ySoEIVj7xJzREOGAPekWvsw9sBc
HV3y6HhgjqcYwEpnQ1s2vHsRBTeuMdLTYPVk4IMBGwWWhSztj6XjnzgVrcQkWFzJpfOPokFCdLw8
3VGd8yYXvtS1M95mRa1DkO8SnllbGxZRWPpMDZ0AOtcvaXDDm1X/T1vDkdaNnKiO6fuJU5XnH/ph
eSpW4d4Iq8HTmHH/xnhV3QCiUBoM6HL+MO9oMVCnLAfJUZkCezdrN88pl6ss7XiAJn2qOc3y2jOf
8dWW1nKQy/zqLRSPKi+i86IuH5KFXiBzdTfYV8VRVhg/ieXugxKj+pp0h3kYL3zOrUZIP+RJLHB6
Tg8e2gZr3C5iUdbt1oyymF7hLBuGA8wz+yBT3wwlbrfdEowEqheoALnctk7zmOu8LC8dLJbvtvhZ
itU5rzpYq3TEluv6rs+sZKOsVm6spUwRB1zzBCaLhFf04jaEdeHcvlGKGN3ylygd55XNEYGTHFd+
54FaMZl9huLDbbxkb+n2Cv5Zb77RXlcF+k0l7ZdYR4ddMsSxmT30gPF61iZpzqZyJm28kjou1bCy
IK7eq5oLadXR5EiHlAsdV15aTrg2+bjU/alyE1P2cERsdG+csriLQBzo5HNOBLqw3ptp4H7R2Wgq
B3jzIIq8AsY+lL3T7WG8cBBdaW0taXxkNT3yWQGmaszY2qeViZs6BkWSNd2hMPPk2C4cPzGgbwh3
rPe5dx9jouBVyXKz5vagGOm5t/HXcZKCfw34IMSkkR3QlE10reg5CeDDNJ67AQlkAzDEkrIa1d2E
ArYzxbXp9PPRUUnzHzeZrgn8mzGMWea/35nc/OW/4u4vf/76/ez225/7h6HMIouglyE6YYMA+I/h
7ddYx/7EdqXzt13I39ckPrX1AuOkD7fpF+/ttzUJGxTAPqxHJHTEwGbk+wOJHKI8/za8Sc+TjhPY
ASp8oIkl/5zIcdYR09cCM6moT6rptkKz6v0xAOJevfWXcsUKs9TW7ZoilHtwFumRAi2xCC7AuHwj
b6RYdzRuONrD3ZyaFwIQ4sow5j2B3mErugWUW4ublcX01hJddtsX9lfWtG04iKbY+sO6yXrcxMM1
9IUvmUHGyGfo47lefrfsHfYGapCqDhnb8VyvyTP25WVvObupiXBV6GV6wVa9Y7suvfRCtoMXJok5
ZUQfsSiCfaVX8th9wTbWxVPKtl7a1TFD8gXlJB7KVcaYcnCDwG+/mLzywmmYPuTYzke+2pVuXOJK
A96AWpsE/GyaN0hZTbjgIDDi+IDjHlqPh4aTRhRnWdpw4GjrQf7LhKDtCFm2dbQ9wdNGBcPirk4n
1g+RhV7J6/fwv9k7s+XGkTRLv9AgDYtj8VsS3ERRErWFpBuYFIrAvsOxPX1/njNT0VPd02Z1Xzdl
ZZmpCIki4b//55zvJAs7y6nNMGnFHxVjaKzeM22AIAwFaiG3H1e8EcwFYaPNEp6LbYKBktpXccta
970V7ChFXuKiU0nYDY5/yP0Kuj/tJNtGWzIYdHHNapvGNLInUE9pBXkhxsfBYvuVJ0O2yRXuCjII
l1KbPoKieGYyxx9Yf1BGVe/h41HZ6rsILgG7ObwjizaR9A3gFFXb2r5AZHtjztOMx+1IT0p/jPmb
NsoexrOphm9g+Bi8njDHuNq30moHS6a9LBWmFqz2WahS8SPRfhdn+Tar5sHGBiOww5jKZV2EP2bU
TplJe2Ym7Z7psdFM2Glqyz2n2l+zaKcNjWi3s/berOajihWdy5hyYIb88BLB7oigjDSCAAoOrrlK
t7jjE8fn1VUXYWJ6yz4Vpp8c809exps8CGxInNiC+FRCuPCfJ997ZG/A186MqKaG2i4ab+s1cG7h
3Q5wb+3eee40CJeN9IRnb8HV27fzITPWZNuSTNmpxLi6DviXsbKd0IO5Mkqu9+5Y0t2Tu5+qZ/9c
riMTaPQZg9lg08g7sjS742ib4zYyF5iFM05jh4Yf9j6Gs4hwXH8Q6Mu3ZdzZekt2FIbDWWl37NVn
9lHNgA3Lt1uAV59rr4bNanu/8gE/mgkZn/iD/2l6RMYXqR7g1JO6nmpWBm3B7WfNv4NkfmkYzuIS
qmlOXc02K3H/dFBSZ9kdu8zOsHA277lp4Jv2YgkjTYKbJ5vn981MFXdrbbN82g/CV5dR0TzOR3gu
0pBWgaGZ8ZPk4i1no3VYV4tIEkmZuly4xXExwscH4q1PvnOggYfBFVc67H+1CGM3UYcXFB8nA1mx
R2FuoOM0jJaxcZeVXQwtICb2ESQvsd/YUPqdYA9VZ7cs4nHxQBtlXQn6jkYHQg8kJjLCu3YdfOQW
LVBT5OIzXxJzE/n5bWKiaqVTiq8HnRYW4pb4Sc0nn2V9WSXnlB1VQ/hr61aoh3FUbBKrbMJ4FAw8
Fi/lRFEOEIB4bN4sz2nDpOeId1heqsGkIaIbfmqNcs8eDYBw07+kkUmKzoqZVQSKrRpnK8QoyIa3
0nEOtKBzjORb9sVuqQZL7zHdjcPWmzkl3xq54L1A1VwWW0+B211hUJFNa9lnFsNrZ6hnYJ5hr6Jy
nypCmEkqjNCpaBGcW888Riq64V1HzTnmyENK4qqKCrxHzSxCdmgQ2BY4gaVRbKRn4GZRE3kqRMZN
ThZrb4/JU2dw86Ry40LR2K8GE5jWljCvLPFNllZPQYyc2NrBx1jU9iagnHHXRPHOa7thmy9eTgzQ
f+9ZZU9B/TwW0b1rQWQi4dzRF/1jSOKTlE1wp2r/GXMWcasypyZU8G3i4YEHNTSodlY1PxZrfmeA
C+BXLemV856WifhUwcva99zD04XRa7qMybaR9rwvUv+ZABU2fB+fI7y/Hn8jWEl32AcNCmUFaogF
nXg1KZRheYcNs4mf2+BaArQze/OJ4r1uP/h82qQ3xagFnk5F1C9pYownqzf3ZcoKl5/F3a7qZLFp
5mduQN21615Sbte41Xsz5Fj6OpaLJhf9YE7zcJ4EYqJ/aJLMO5Xp+mJ6iXMb1f5jHfXGhcvTqVXl
uXLkTdYnkq0lBsQoXsLZTwfShf3TqpN+vDvi0+JRJ+KMxU1QpY+LsRDxdqrnzkqLDaEKwE4dME+F
DEv1VQJasCpAM6Q/Vx/IRrPG1p0yzGyrVI4rWDwYhq/Xznqv3QzY0d02ulqdc2w4rllZWF+qyJ7N
NNjUYMQOVoUbw4j4yUrzmTjrp/72zATo8los3JCPaQnJgSk3ibBqLhGevNzBd8cx5Z5GNVh8Pn6g
DeDxdgVJNPwIqjqzVb0fFvU0GJyyVlG99xlJyAi15N+ryz9T7/8YRX/479nHfM2fiddmlJSUYJuC
zMQ/mqRYZHrScZh4BRMsrCsWmX8mXjaYrsMXeC6mHdw//8kYRGBdrysd4Xn/qjFIiv/GGGSzFDVx
IXnAWx0cTf954rVxUHcNFTZb1TVAtAf3WFmYTS1d4rlmXwbpt0sjnWsgcAkJoxvv4GC+IgoAmu1Q
tcchhdLZ/8AGsfVoCy1zakMV/aEsFLunXFeKVjjT6U5ke7i6L7OuHTUSCkhHK6nDkV6cCBwKVvhs
BXaGumAsxIQW3Mk0X5LkkvZ1suVxCYiZLzle+gQAGyBpRYMgZaiOcM4T3NQDjwyKUnnnb5UWbFYt
3SxoOIYWc5SWdaC91KcUpUdqyUdq8WdCBSq0HNShC/UqCGkC22U02ERaOFJaQuJhCJEOVamFdrNb
RvoLl4pO1nmQex4ISZhHJs6LNMh3WZMvh7oZ3wotWs1avlJlUXJhRdIq0bZAiGmha9GSV6nFL6Fl
sFELYtX0OmuBTGipbEUzMzp730lAhF2SVbczy8FX0+vBuC0nvECh0NJbhAbXo8Wx4P2c7AymKird
ilo3atkOcQa1X0t5nRb1mDf6q4XO52jBT6D8rVoCbLUYqFAFcUA886cSREYvtLVwaGkJsUNLdLWo
mGh5sUVn5GclLKKlRwMNctFi5Lwk7T3tkt8Z3FdX4nxpLZfO3a4/R1b+CZ7vmmpxs19qZE7/KrXs
KbRPikYAfJ5aFM0rfUeH80z+H42SrfnJ0iKqkV9SLaqSF2Cu1EIrY4J/lmivKfmA0NNybI0uS9z/
4AAkMIubWsu2Ud6o69Aut6iz2x4H7qStuHXUOgTFi0sknfHB/bK0abfEvcuklLPkLngr+dwW6P8r
+0rsSm36NXD/rtoGXGtDcI4zuNUWYY+rDQ/b9G3GPRwnnEdRwz9ptbU4xWPsa7OxpW3Hib78xej4
2IsF8brlvDo9lOHc3br21B/aNXtrOxMDTILGOtrtkRzgyMLbui/0lbM/99w/fe6hk0615n0bxkZQ
nRz9MB/0U52nO9NXvMPT/RTH6b2d4I3gHJj0gQAk4btqcZVxUKT6yAgcfcejZIxBjQOFcC4q88SS
8DhS7W1KQit4Z7crJ5HFieQv6MFTCWjWIMliCoL9XfFcN+Kr1ceZzbk26APO10fd0LDP95PVwDz1
wH0t2Y/6YGz1EWnqw3KJjC+y9TlbzHhbNqQihD5aPX3IGitWOWax51UfwJKT2NBH8srZnOpD2vz7
uObcXvQJKfVRrpvBKiCjGDaCm47TfuXUb/TxbzAHWHogqJgMWj0iAHgsRgp6KW/OQqwrNwEdVptW
DxYtE0bEpJEwcfh69LD1EGKqk62HEkX748ZmTqHMajwtenRxmGEiPcwoPdaQcOn0Hd98qopLF1xX
PQB5ZF9wAWwqJqNaj0h9AcaNUPmw742CAWqCet63P0WPj42SyWeLO/QecHs0XTImsEGPYkvLQnuh
jb0UwVPOtBZ7jG2QOu5s5jilB7rEKYhyrhTXUovGxAckPsb87j5Hfw+DTIW9Hg/xDU/Bi50ZO56T
L1Ko+6XKH30GIBiHpY3fhmF5Z46Y6zl6qG+o+WUUcr2LWirSvcfY/1oCF+y8WzAB69jn/Kao5qXj
Oubvt6YHCTuso2M9gRy5W3xeSTrHQVaqn3Xvn4y0fuH6+GpUGrdtlS+8Xc5E5c5WMTyOOu9MVlWS
Q0VLv9iE++O0/Ekz2O+6774Xq30figg9Hi/oOtDAZ8Cr4Dhp8afVt2PMZzp2yMQ2rgiHpo62GZVm
PLGshWuhRZt3OWxalPKNxWojgVOGoM+qwSmy1yyqrrkZQ45ojoTZzhO7ST5khMDgGGXUf2z7cnYZ
0uUvnxuAvYQEFUC26EjNQp75MLZMf8NTHLlXfzb5LzPOzyC/VOQXNyLgv0XYaiB9vVY1QE7f5AlR
xc7JnG0oBxdzdhhCtUJRaa1CIlq4Wr0w1niLL68G6s5Dqo6o9tBax6JVD8CfpwhQI1RVFWzAX8ib
wnwnNkIdS05OEPGkjuVHzedsRlRJxVFpjcXSaovQsovWX7wle2RTV+9arc0IrdJQTUrXrR3fBVrB
MZFy1g5xMqENXZTHzB6x/5a/Wq39jFoFYkimYUUrQ5MjdjMGrIOEsRkvQXHhpXnJCVzZZJz3y7Sg
MBnhpBUnO/sIDN+8a3r3WjjEYewqD8c+8QAzBdy7YxAUovd3dsyezRO6lATQgtFHd5XwbzhdqGE3
2C8Evn2uauzDRlDcNgZlrE5b2UBLJ+NIgSCuYfnkeVNxYyy+3NpefgN7BH2vME9pSlQlrvYlitDL
PKS7cmYLZ2cm6ktl9jtnHqPjYsl3An3RdgiSc9wF7oPlVyiBi+W99ETJ8cnR7ZC82G7fA1fgDrME
cj5OtbWlnxbqrlnxJwXqxpHNuJ199h6Ny/XU9n2LmKFvb1tpvHVLatHAzKDBZTJfKbdNa/NN+Nlr
2/p6HLBOZeuE6YSR2quS7DBHCBU4J+fjINIzRTj1I8hmnDsrzDcjJ54Ecr3MWowyEu8Vn3DRDVNY
DnBvKacvRu/IY7UKmwxNoHaqNzsaMXiTRD/nmWnvXOucWMtnWnXepbAyBQIiWcMhWn6xIumaqTtE
AWdnZuKIWYL3TFdyL83nSkN3pau6G13aDWGd/d3EvrEM68Z6iJR4igZqvpMGhSaHqndPO/dzlJUG
NUMZAP72V++cDEVZuKdrwxcwCrzUgirxHOHKMMSlGoqU44KbvKt4G6nOZ69PB3KZAwWyxinfAS40
L57byo3dsLzqOuPc+b5BZJFqc8ZJfJy9k9+641xdO4otq4jbNENWFK6DG9a6Jj3QG0AJ1sSiQd2m
ST3WleoL3erIqF++Lluv4MvAFNIF7GJYiJxNb5YuZ7dt074dakyFQe2dcGlK+Db844kO9bKpXkax
HFdm5EtDFPhUse8OC6N6LgrzYLa0QPSl9AhryQ4GAKJYB7SihNvKE5aLrgxgnnGxvNYy0t5Fyudd
XUOf0Eef6mJ6020eJvQTsAHs0IqkuPcMF+SIO/TUU6f542xQYtyb7G/NMkzt3r9vWxx0ybo+IKIA
auCJEiZuIg7J3BlbRegVnIxrYCqqI55d5lUVY07WTtShAGS/6eMmu+cpJSuYlWNd3znsRq+t15+K
CeX5b0OrfA8sktFWnhXnWbF7kQaxSbKhxpZExZ0jGMvcOW8u8TBxpodiybvwf/2pQ8gdEO6BhrlP
GuueacA7U2sWNjDfvbr/mSJc1bDgvZyNazIApqbagdHSB3gNOJ5narFhCDwQHAqL2vwZrEsLdgEi
E8lX7M+qcJ+sbuVMizoRtm4GG7/KRkRdpKY1bu/aWWR7oQs0Epo06J6NLT5/JZboscK8ROPGqqs3
BB0cK10clqDYIH1th+luoREhShpn1xbgk+TfIKbKHomYAXqMLG2STc4dDeCiKg+pxAomiKDyYaIZ
JNAVIVghUapoDVl0fUgiPtQgSSMvDEz4tE2Ij0BCp5FdHzAMpAK161nC8WiRxymlJHZNqpeIzhI8
2A8+HSa9ebOe3GH+ZPXZsHqk6KSpnjVgKiV719GBgnR6b+hilEBXpAR0pSg6UxzsyInzvTYur+GC
nzaiXYVfysJKXg5UJJD3LUg4huQtwFqZlDgANtU1LWJEmEyST9d74Q1CqbsudBlodlkiPwlh6BJx
s0KH7hfsl80xpX43lHZ+O9EPUyTqZIxMOKXBOGpOzkBilB/PDAfE8SzOH2ofh5kKki+sQVuHaYRr
G6CupYB8ISPcwFhjbkx6Gyz+2EgXOTQ0Otg0O+R9va911QNMNAhOLnwuWiAQm24HHU7jHAR1XpAB
F97PRTdHLLpDoktTN8Tfsxwt3TDh949Spt/RSvw2oIIiyJtPVu7POfq3qzsqCt1WIXRvBcUkh8ga
1pvYM68UmY264WLO+2urOy9Myi/MWGHIF/y+O+6VBcUQTWpLDn/1a6Y6g7Tum0tIfDO25m2h2zWE
7tkodOGGbt5YdQeHgWMWy3M4qObTxtOO5LbuqpFMy8pGdKVjaz/HUBPUjGLQXYXu+khYUKaA3Lkh
GRfZE88raa61gH1LinrlL6s8Bbo7pEjGZGek9pakOCv9fIghty+7BjyH44zlLuuqp6l0AM4r5Cvy
GTmJobMnO+9mCjAipxWuSOEsqEeWYx0qzBjsDP69jPqHBItJ7X+SYJ/qkmjjfxFg//6qf7jn2EYF
RFDZLtm+o+1r/4fo4f0VaI8cITHP/htv+Gcd5f0lSd/bAVz8/+2f+7OOcv+isA0oIr0AAdws51+C
evgW27D/F4koAptvA4c+/jk/EP+UU5ur0S743DU8PwUqExuoYIXBVKty3xQB2PMcdyw5WvL8sNPq
8Q6PUBW2bGDMtP1N/5ZgEnZuJoHzNonr33GT3rZ4OzfeBFwvgJhIWRQRC/nVWt2pleXPuEjr41CD
iBtTLFIZRQdV7e07/8o1qLyMjTi5WfTeuBJK/rKqg0tOpiOQEvlcC/ME2UsOYjxRRFiHaZ/D0AnY
Cc/FoQMT+JiS+t4trfwm/4amk2YXL4/elG2C4Vu6nWdQ2TDlub0Vbjgqc31AYjLZI9EibUyHnOGK
mjuUVDXNDwGKgBXP9j6jyjm3UJwCkTcwzwhCDdV7O2FEmxtsv6t6mBpOg/4wWGBDaAI75HPPfJ/m
X/FK7Lkan4JkWG7M9ZqOwOCDLC4Y0Roax9TdYM37dmVoWSxct6AkfnsSp7rhOoe+usaFc/a8+gwJ
Yjz2VvPgc5VZ48bnuufOx1qnnSWCw+B2d6Kt/dCEU78jjctWT9Xnhd6gKKvXI6wUui0tms46x4ck
O9orq574Y2j6I1tHbvUYv5IMCZMAGDniob5OPU/kpSM75S1wDKfiKa7QKRO1XAKp3W7tvBndhcOm
NHdq7U4RfV+JRXvxCpFDsFw8Wks20Uop8WOJ7kGogHgwcYC4CXA0x5HcTTlyqvewLBhUeN6einw+
WBR6MRq41RloNOH7TvweSyoycLTPOyIv3o0czWckWe6M3FQ3iVuQq7fLFzlMz5YoIEUI79n3g2Nu
DY+ey8XfrtliVmBTWIG4O8/MemrC/Oe44xxHx9RG8YLmdNMmKTW+rFK8T4WMQ7SdLCSVFUhavV1+
r1x0yKRI81LmdhhXZuhmQ/w00tmU2tYtM0boFeTUSqF4+pZMAXxn/ZybIVAd+OJLgm4qYPF6fo/5
ULFClIKiUATHcMYBpUz2aAItCX/hL2FatJRBzcQA7pElih6SiagMW10I5a39QK4KcVJgjQ5k2M7v
QQ/mAL41TdwDNQT+tLw1pm3i2QK/F1GMAvUkf+T2dRgTk+vcYuGIa6H+GnNPACzPvcMMWNKZs+dl
7Z0DR6rcZAaSXidaKilAR05JxrWtsSHLpCdh58+oiKEnErJFLdQRs5mvsFAPeR6xYmtabxf1t7Wf
/56E+2j4sblHMLt4zMOHwU8f/KT+iBPzUyzxhxj5Yf2edSkatFjSe8UkuW07jQq322s+ef2Nkugz
ZC3oS8jIPPV20oW5a1+KqRSbylre2gn7Q1ZDscufTLvawwQPYFL+Smp0Nc551ghR9hLMZET46KZw
YbDd+6+eJ8szq1GHiz9Jt1Ncgmyk9vSSL63aYy7GJ5U590UE1Ctt6mpH1Cg6Rk5Sb8y8h/YF/jE2
fgBEnEO2SB3DFuhIL39TOrlF/LO97+BpIvf/YtllXwbes3AEl1MeVRf2zyAAUr0jmK++E01Ht8cC
By5t2E0+stVsvhaLLV/c8dPtV+xaxgPtjh2rfGvhERVsY8dqH6KSCgtCFsM+MU02/850qYsufpgW
2umCsjgz9FuhPQpNa2JBEz8GRqUYco0t943uJhHdqQJtwN3fM7mVNU+923l7H/+dqduxZmBoq7i0
otGkxZ4QlDM7jw2JtloNR+g4Gbk3knct7IFQt5c+EJIqN0VZDHuY1CfTd8zTOInvhbfd/cSl6Xaw
oLFUORwHY68y0q8ZTx7gpV66pWZ1QqVO++1q0BA32sNXOxNpKgIB6Wjtdg6IXQHxdC/83tlPS8fH
gmwXn0McQ/4xE97txK7ybFTW0e6DhYdl+20Y1qObyuFYF4R7fWoQ90ytwDTS0jkl4+SFPvMTnPcB
KcAwySkFX06WU7hWj7sAbwFhT4SJOKtoVZFj2K+8pOmwcMkXXrKHHbDpItsGHao+xzLP8QA6D27p
PwIMrCCmTjtZzJQ/rgP6M9RCrk4LdWU4wWUn2x39m+AKU/fNXM3kAFhyvC39e6d1rLP01vGW1MtT
7FOJYint3vPYUQjSaDZOid6Y8hDH+Zsdsy4EX7KE4FaQjCxgJrHkkCSTiPDdo5DU97Np33cgn6B8
Nu0O6le6c0sqzop41N1yLGHNh9zO9pAerFMvykufD4/Iv19jEqSHLGr/nif5ch7asKmM90I5t7PT
3PQBkkLfE00G7weQQiYRDkO9/avMJ9p9IgrycOdmN9X4ESiTHehc3Tdxbz2wwqCv0AjbUilYdcEL
XSi/cvbTrKloeYzijoWKc8PbHYNB6oVM+go1ibM5rgTAwJyzYgCLaag98z+EVa94Vz2hS2Xj9pVv
0UBGFO9Fu0tjgzVeCh7KfQEhuez6gcdo1nhs11g8mGonvE7tIW9ejVTyOMQmCekDaiu/GtC+afl7
6vSGp4hvlzJ6qirG88ywQ390vo2x3IsYN42ZxdtcWwgs5pmubFluSdIBSE8b/BslrQjyWNsArGr6
GUjLGzdLWr0lIoEeZsU7ynVfDDhRGLezYoetIwlJw3nXojQ2xgz1UJJKX/2dDxr0ealW4qxFzCZ1
bbAmVAkZ2oE7xZJiwFoI95aDYphKcliKgT0eJtvr+RgV5yj3HlJmo10cl8U+UuVFVMhsVma8eGSH
lGdgV13GcJ2UB4JL2NuJZys7nSL0Zl06J49Wx5zHpxFMacD7Imjz9Bi7LU/9+HdgNpCkpPlmoCQF
yE/hXPffRkl6gMNp21v+x1p/Go377ZujwY+J6jGZ69GZyCHNSfdQeuNH3bn3A1BSJtT6sRf8DCWQ
qiyIthP3Q93Ble1GUoQ1VjFVvgwjZUeoKXKIrY3klQWVm7e3/aJ+xh1LeiIFK2Lar2JmB8L2E37B
CEWJzzB9S2orWfIOyoXFxQUYNRQj3YqjSDW/Uy+647q8HO11xg+TK3xhtXMi5MbtOG5etbuknwqY
Z+Ak25WjkvEkGvOnnvDpznacj4g/cZIOABU7389ZruWWfuHgMs5tXgWbVop0J3jPu9JzTzkdZPyo
3PfZCLCzg7a8JpcY9/ZUG0NoNam/WRz/WMRY3gRCS852YUHKaLzuEyAlSfl5OBHfaTcxbc/H0oo/
jIm4hYTcZZrOV5TPH6Ntb7K6YauRO+es7b6juqdsg5euX1vrnBXWSw2c8xA0xUtizPXONeabbpGg
vhy0LCPCSR0Uyw3ltz8GK48JiZrHrjPdO5KUJ68wIOnE6WPgqlcmKSg7hsQTTl3UIe/VoeMDvOsW
I6eTfez5lymFbXK5/7dZ4o9ZAgrj/98i/LR+kvP/2UNU+Rx05svY/Op+xf/lwuoTwvq//gn7L2Z3
12cwdL0ASso/HMM2yBWuiTBE+bemh2L558Ia0C/oCsR6FzilhlH+ubD6f4HLkXyJ5PxxLZgr/4Jj
GDjmP19YCXvx90iXRhj9zfyTY7gVVmQpReimLLsng0x/Ycubhb3hFhSHEbolOjJo5PueyyC7GP5n
KqBX5+O0b4LpO4IXsPPK6BKZkLqmHtS7an0uLgb3McIEol3RGElDlRVScTuDc86Jd+qnTQqPbmSr
ApgtJZSBfzRJs2tW48kocOM5dVaG/oBCIuaHpC1f8kla7HSmU6DZCY15O3OtoMN14NKU98eiHG9T
2dAwF58z4V6yxnju/YpcVPph8/dsWEZFPrexpDRIS0fHMveyEMekQ3ooZZ3ueRv3u0xjDyJu+d0v
MPACf30KHIeeG3+fsZPqvOknR1eyK/L6eQ2o4uAy/NVN/tccQFOzc/9l4rTIh3pA5CSq6U0+XDIf
iTXCQVtwtrPVPbttz/3NSo4yIDiTiiojBOMRMTPJyCcrJ/YSD2GWSPu4ukSt1rSlCA7iegNoXfOL
wYTAg3c6Fp72YrP9L10ujc5t0Ch/LyD+7nqAxXMzArLq7jqcMdsM/O9uajF+LKXcTn5GE0lQEovg
ihbgvOS5zfO9xzAxlYdqJDBjJA3U3gp0oKqse2Fnw7bO4g9Fx9+ummi4didcyL22Vy7jO2aWr/iH
40z4ZdoEOnDUvuG3c8GnT/jGyBD7nQwlp99ptlnXVROHDU2Z1P3N5jm2IrbVdKdshtxlWVDxjmCB
fbVXwc4veUzRa01s139vCW1Qxdkbw+rFTONX4czHIFX3/TIei/HsoJAnOQp2TcEeMP+EIl2IWDXY
7ark901ZUidQveotbQ2PznKPB7l1ihCOutXPO5MgjFeQUJnd4+UEJ4FIsIdtY41OPTnBFt7Vqsbr
ZIVR7z3Z83ppk+ASu+q3p3ZBGj8WOQBCbEwAraz0tE7JvqtvAvBYlMk2pyYA5u55/aWL5XOZTXs5
J6Sxex9xNHkzgatGGG45ImB0OGyRDHA7eca6OTDkVwts5WBFUM7m+4kADWcNn8qdabdbMy527Tqc
OYs+hrbEHSqXqwI1X8Q++CPvt5xR0NZy187qPAfltVL5jdEUN+M0Enxn4shkuMrhgbOItfZj4xtv
rXLuVdH/Irhy5/rVOfaDBy9C1O/y8tVbY3DeFywocHoi1OTkYJjGtW3OzijvfOnf0siwbJoGnZNt
7b2rezeHNvop5Hqc15bKrw6lLj61vpeGxQyvREAUUOexLB9bsz27MYZXKiE/y9r/wQLjWi/WMzIj
4erp2AicQaIeuXcFVGIxvvrlsklW8mVVfKaQpM879L+DD5+TpXhwKB3FFRGXxsY2mHgb2jo6DaJO
DJZQZcwU2JnRvgZjtKfT20M+pIKi50RW/L9tVmRnK5qyYz1z379QUIFq7i+3Ynp0VuYnn4WwXw83
0vNfsOU69GTU5WamZAMUos4/NLyNutL4MlPje2IC33hNvW4HHnmr96165zau59tkosNsdCBUqfJ2
QgNuTUTkwI7fG2HfuJH9gUuJaL2/dRobQZMkRVL4LAqGX/4YnFZg5OMg9hl/a5tEX6Msf6+mfBh8
1BrT4Ft22wUgOgPcY4WUxZ8cPRn1cG4GzEu2YUF7YykGjgavATsFg9dqmFUYedGhbORuNNJrkfs/
y6W7s4h8ltYILj0YEc3Euwn8xVXyxPKj9EpMcmpXsrfZ+FQFONVwWJL1wQqs4yRS/A2JEWb9D+5+
TIrmdDSChkLnMTsawrnkxq+1eAuSx9zxdqPt/8BKOO1SOpeoqm42JpH97ZjSdFaZwZPdyBdzdK6J
dKMLaw3oAOp19rhIeA/l2NzGyZjuUjZIN4j6XJ95+gbl6xoRfHTqquOXjphflWFJH1Ri0SvvoCab
S3MIoOVgyb7aufHKJOWOh3ZpHuAYR5u+duzjAJUIau1vqUDwdK37oyukvyvbAiqSAlNfzPCOKH/F
p/OmyABaQY9+WswZPQMTV9cFYYVSzHjjVs1RoZbu45XeVx/vfZ7hwM55sPUW9m2sBBHd9BC2pkcv
YMXaKlYF9eqe1tk62VSZYH3xt8GqjwKnvTMaixfYKHz4rT+8llYo8jth3U+PTan2K3vfsIsN9zbJ
iubY+ebbasN1SQIe3prsMBdbJzF4EOEhKMx23nP1WzNdYG21RmjY0Zvo2IaWM8jFInodLOshoAYF
OnsHYBijWyJ3Fo+qnOAfEmGGNlZV91Kqn02gNlVhVuHUwLrBKrIthsEJUWOXzeAMjyAtR67ltLE6
dHnrh7uaE5IIJn5w3lxss8RBZmBtIx97Z8fnfufDxQjkp2U46W2XyG1E3roCt3RfQyY0DcA4soDk
akdi1wyyuGkSPyCOB/5CVubNbPqcLEB75NgSSx+L5yZif4XkwAea5MSQD5jtlu4RNyB8ILyescPS
0h7ZdEVDgNeED/XC5hJLTgHFIg92Sz5SOp3tQFTMmO9Yi4AYg9B7tI1q3s70pIaKCIRR/6Kj2QmT
xblYKy43uiqCrnytevNbVSSPHVLHYroxKWkA8ButIBaxmXpGgogAN2fMk5mXAfhaaXdcH2ENQKfb
NQu8GbBtMFmqfJs5w6jT8+l5lOcI+/u2LEgq1Fj0PAcwsL8wlLmuGYc0056ClJ+PmSG/cQaPJ8DO
MaFTVLorA3tZQf0eLsHxkKduy71xfi47KmbKhFqRYN31gQctoIV6LbrbiLUDPyKQtcFgse70zavd
xVm4usOjZY+f9UT9x9p+LdJ6qgVPTwl3a+vO22UqsY8o9/dsqB6p0KIlMe8+ZDbyAO5GHHn1cJdU
bs0Ljou+cdQ5TcajOI0ZMY8cYWXrR+pxdGH3612fmq1422c9gxGAo8QYvHON5bQd5I05JydROA/j
CKCf3whYg+Rs1ZZ3YB6B1Vlfla8aaFr1fdY6vytpmryPyd4rN34HRJUSCrF+9OWI0xKckWxZ66nk
1rUZdyxrfYqVJTZ1RMtxzvQkM9ILo3sTxTO+LzhLSV41z24Lz7fXmfb0oII7c2HmAJLMGjPkByXr
gVox66oUi9FxRz8M1QXJk6vrVOz0PvKS66hrVixduLLSvEJd8riRuoxFOtSyWPSzNLqopdaVLbUu
b8kQFgJd58LpkLAI8cqd6DtQSq3hhem6beJDvSLyiBb7Yzp6p4nM2/4/2DuT3TiSNM+/ymDurjE3
3weYBiZ2RnAnxUUXByVSvu+7v8U8Qh3rPLe+Cv1e/TNqSUqZqelsFtAaoOoiVJKMCPcwN/u+77/F
KjImfg6PqfHtMvvwtCwJlnFUxMyIvQFmDu1R56eYEQ5yOz0n0tDS4BloE9BSSdStZkfpCixiw+dZ
9SrUBvVqf2aV00lJ3k0ELXoVwhvA0G5e1Qa8uSR92xk0AQ4lTN4RmyOr+NKLRwwVciyaTierw6jU
9DExjNuN5SX9cU2pSBQOcTx9bwJAy4iaGSKsUKE9k4rvqVWQD54O2E+pcB8OteqKs/wU36srL0RD
NsPj5m4I2IuzD0aOr1NAXpCpgoMGyYxWUqAKMoVSFS5USxZ5EdAyYRVD/DcZRPA3uiXouMDJjoAi
12eO7oxIhgwLxkrjEWSE4lHnmOUcqZhyzxGOGpkKPkpUBJI1bN2LIRiJH8RPx8W3zWR2weYEsgWj
fGc5cbpvBOC+Tr5Sr4KW7EieNfZ4o1dWcYzQJN0w1+GYgWy6oJzyyWsKbSaiuopworikAkgvEJ2/
9ch4clTYk6b8F9opNmCt186ROwFJMRAvVw45US55UTwHIGVdEK3zCJpk7jvX2hR6i1EFTemBe10P
eDGTQCVJosLnH8OpmpiLROvucD2/FUxeIWczyc7BWSJCo8GvuNtjGeI/XN+40S13sV6nKgYrGqo9
bFYMARw83iNY9etWxWYJ+wYzI0gvVXurq2CtFnOHLegik5VC/6iTvmWpGC405P0uam9joa+qwb01
Av3WihjbaxY4y8T+bV/oo/XxnyORryMRV/x0JHKNtezD7wYgz3/0BbH33gi8yUDrhSFNR3ybf+jO
G8zXgfJhcHw2nf1t/gGWzwxFsomgnMY/58X8w2Zqwl+ByiIugSXl/JX5B7j8j/MPVNf8VwNFN/wV
R13sS/2IAGhPaB2JydOgL8YOsZt5f4/V511njRhgJosygnJkBqyd1qnfN4zbF1oZPOpGvWsa994f
zYuBDTgytHWuHcRMwm6hIhFSCMiuC/FfBCT54rWNNz14Bnv7bA2PuUSZlviHJIDQZ1Rg1EN/jaPm
Y+nYbA7Ryp61D70FAo6jYszeU9rGO6ioW0Y5d92kbA6d9AmKUhBql17QnRSwJdll7ycDJVaVmO8B
h84EtcYoq4OWabsGWjHphpihnKQljhLywrTwo9MAJivjurLsEwJITpzkuoKOGDkSP570LifOgDlB
jlTAeOd0upoI9Mu6KnG+cpun8LYvvfvAlbeujZ2i1mOZ+sBgAUdcaPXVRL+WeBkVqSN3eUV6I+Bn
H8eYXTJDmjTjSuQu5XKyD+aKjgl/RhwR50kfFri3wtJrAF+0ENdEwonDD7XZ7fyAyyT+Z+tFx+A+
V7o1EsickDcB7XY5hRsEkk/jyHcJey1blMNt2Rd3yInXnnUZlQDeTjxiTDToIBZZfiTb8CKlrIw9
5Z85zSEERfdRaVuqrLDxzg5XrR5hoxjNK06vwahT8LoeP9EWq9Xe6uQKchzEWix/K39eoLaAwDYx
biLJ8sSeDaiPNXRKGC3FNpuMdWoPsEUl3mIxZ0vVA3o22IdS6Usy23qh7zQveWwRVm09rhMrlA7h
jWM/DkhXx2xqzopiJuEpH0H9M3/btsld3cYXZTHOOwqKxMGvMGiIj4huPKZzCBT0tQUeSvwIkz3n
ivDGeYX7JaBO2cxkSqXtyku9U8/8iIBPruwQT3gR5pshjh8LbC4t++M4mSNTpvBYQye2jVGtx+lx
Wob3VDrzZgyRJpsPgyPqe72h/Imzc0QnWeLjVzclB2ybPjrl3gkD/dzyEDfn6T1pgOSakUyy9ATj
GpICtsBJzOKyDr0LVDgLQeUKDMGEmjdfzAmpV56j7SaHBDQjA9upO2oVnGAUwToQ00z/v4XHcZkM
8V1jhygGhgsYudoeJBe4PbXNozn+gLXUAxaW93WIql2zKWmsbUdY2l1W479aC4S+s24+yqmYTgPT
v29UcAeA0UNVVUd+gdWIWxIaYFO8b2Oloypb+1K0cLvjiOAVXXJ6Ri0rg5J7P4FQtMjE0HW5YLpY
clYRFWOSE1dVOTfzFBNQ0UOaH0YT4K8kRT0TPHCGNu+tQXsrMzgXQ0AdTaV20lUb6KjwGweJdj2a
DmDneAvN0B9Q81QbvZgvawMFKfmXxQhfpXHeNgImro4kf6vbcl7NFAq6aM7bKoGFMA4wbrEsbkIs
Tdw0eiudrj0QcMlz4071lpiEFvBksraVRXFeENiBJM0+dAWrYaiB+Z7TXiYTP1qBF14T0TY2Bje0
Y2pS29NlaBORHgyts6QK8BbO0Dx52EyuSAiAwlFsm9js13bBnfE1Rgpdf6qH7rpPku40KS1kXFRi
S4aRhJHNTAt6Z9pD4D8J+unh2YxsKK1hVc7Jje+DZKdoJDR7V5b53RQkYoP77I2OQfBeHz5UgPdr
xhFi3Yv31LPXssWiUan0W/gB133HoDFJNzCqmBwlO8+fbqWFrYPVSvPQk3tuEnaE7m3n6dV1OAJS
Bc2dV8A4UrxbrKbg1KJL6hTnweYuiezA2XYTJR46pYlezRmPcsgSumJN6FkdYkyOTj921zrEivQq
USyLqUI/CPX/rjQjOPqBfuIOLu60ETlOpeJptIqxESvuRmRgy12gVm4Vr8OUwRkiD1vxPQpzMlYI
Wt4N3fhAMiZxFxiztpjLhJV/XKf2vOmhj2CR8LGLj0vFKkk0CU3bSrai6C86/HpoZZ0eCQQBIpBS
asgpKSSVXrFVZsVb6edyk2NXAbmdwCC7SI2tU4fX3uSuOtO1tnWisD8zmNHZw4rpFD/GN+atrggz
jLlXkeLQQA8Sx3k83LU2uYWaDtOGTCUal/HeUxyc3DzMipMTQc4JFEsHCnh37EPcGWLruFRMHjMd
GCKMxhPw4LUPm2LZ1gacltTAztTfNCNqtCnhgZUlyR3hBF/IUswhwt/gGkEmCiEV+eU08RzxkROQ
T5t5XAfxwVRMJC0jnBNqUiHliaEB6dNgrBzFXsrRRvhgHr3iNU0QnBqITpZiPKGFQxAjk0XQQ8KQ
k3VNr8RIFpowDFOowGMCdypzg5XJ3hExDA/AedZ21TBI5pmY6e+ilMZHCw8eC/lud+d1Q4mQhowM
IsgRwU/FthYaAHjLYMzX4BrgPIPdbVBugtE/GRz8GXCKlxtylpQ1Fu9lOHAJ+sZdzr5NHd7ONv6S
1bjse7EPrSmlGdQ/GjOLDDGSqfd3ZEgHO71HyQMTYAWtuNoa7oi5WRud6Fl1pCxCuNSMyBgDo48a
WkLn2Kugg+0R4XK7oLoZqAPOwsoD8Slx6wSpXUzToB8BrDwMNAouTscwNnCtixwPQyspSRB2TO0k
z028ldjW1ppl7uPKutSd/rTN8/cjs9px4bmTWJW66eLXxg3xro1OSt5/xLkO3sh6cquTIU2ISO+7
XRyz22iVoa1GQB0IxgLcx7WP7CA7iYc62KnRk5K+VJO9iZzs2tdIv+T3LzDqrZhMSDy9LP3KnImT
NpBjsDtsysFglwf+2NTMsJc661UjJ9msBhBtj6JmbE5r0nw3cxU3e9RaEb4NwDMSmGOdFlG8ptME
3lbRAZmOENgfId1dTT4Wh+hF37fKdcbhqVq0RKI440A9hAdpXOBoXXnTJtaa6zB2L9IJ+qSFpBH1
S76yEMguyAjm+w71XVgfFx3xy04wXAAwjEuXMdlksCQCXTw4hnbfWKTPOt38pHv6W7vGxXH0yTgg
WRGgozg0OoIQ2AmNF0LPu7Vm+7rTi/045Wysjr/Dqw0ZGyqAobIPWZE9TZ24D0V9VHgRso3Ium3q
8AzRUL7QFW2FDh4LseAOKq5znvjTPtV5iLWYjnVUYmB7InQgkngwRH1yGyYOA9/s0BaT3CWay7Yh
e8K8E8wTTJ8DLEZVZky4QFs5BjdRFT8Vysq5CQtyBiyL4wUm/T9bPVo9mi0cSX9Kzr55aF72ed/+
4kubhw2pcEygZEmbJ/n3BTFbJ4JR/c8yv3hmffUJcN5gKQAaZFpoCOnBYHN/tTUlQAT2LJ/JARnH
Q/Uv2ZraAquv74nZhrBpPh3I4R6+Ay5t6Ms+rw4CM4mNpljmlXUMk7Q+Nm1yB81MnAYtlpJ2gXOk
V4vrum8PA9DPKhuKQ9EGt6BCgvli+yHrykNEWPcmxy0FAmi+GDElLpjY+tYtaBkaWt2aMRxFX8Hq
O3USfW/BzsGlkoFMGoEZau37yQ6IbMozfSccWHhaRt8kpo0REXf8zMqF9oNvNQQSeiB5xuBqM5Xo
HcbEu2mr4o76Z4BsVOhr8sU8nLkjjELBnO2EBqozyEJ1rEtyL96hIsbtB7RpGeDghJYET/o588l7
l6jSBrsOLtGXsOkK9wmHFTw8tB5X0rlrN20N5zZucUhpKFtMjH420tUVP8V0tzGtoTkdwY3Bq3Ik
XWRmaL0mV0wn1hd2DDgvZoQwjlrLfDf2+GCVo35bzToiXqs4L5Kx2hmAXFpzGOaFUfrLGrMEkOkR
YyTfXn4EKrjqrNRcd0MPNjht9T56cseuPsi5KddaF0AzcofLKWIkJsmJtGIoOJGHPGuRa/PaTUNa
2mCTz7CcslyeBRmmegj+C2Zf9oB4sr/SATZDynBzauXJAESA6+J48zyuFJ+Fu8SYidTaWb2m4Znk
XPkDxynGgxeFgnH0ViLAio90RfBOqJZWQa9j4upHa58KNpkwBIuaeFe5fI+RBeSX5B4+AA3eVYVs
l1XiUshX1Uf4XouOXMCLXHeMVW/xkX3YThidcHczLMU4GOE5DsG2KuyLcq5QXQXhdZbyyQgE7uvr
OvbeQUrgo4QJiSPBPifj4cpp9KWfhdQDIeq7RJDEEkh3Xkhz0hbtEAnAfPTxZYYqz+OQs5m7rmYj
8/ZMRFw4SY1Sdgb1ctQp6kM619Wgh5dp4CYb6RUnNePJdd/Wjz1paMu6CI+bPiFbWicoD1IbdMmY
4XPSpbDffE5XAW/ao8lrIpvewak/pDliJDaZA6P8g+zzZjvWI9FVTe5Rj47JRmQ04W4+lqepBoyD
WDTbpGl1ZDTgYJjRZvSvHSREiIW+BSWiswt9G0zafW0DdoT4bImAdDo/kB8cbDnJ57GOCIn3jiKw
8ebZ+WJmTAChSx7gWDLk3iGNb7ZDm1xT/SLll9aR76SXVYRhh7SPCpjuQ1J8sBPoEGWyHjt+R3xo
9R75Mmupz8F0kvBjWSNfFTA45lTg74SOfl2M3qOY77qSkTHR3iFpWExFHAZfO0wuLoUHymJMa8+E
15oElL0KKp1ORQarRHf7d6KpsQeQlLYF/P1sqG9GuReauM4BE7hyeeSmjM2hktzPPaWXbspr9FDD
MsFMc4H7+cZIjzMDK7UWOQrsQCiPaLrQot97o7kzE4IJG4ihPd9/XWnhysT4XtQ5NhiatkR2b3st
JL3MxmSIckOzGa+GKJpXdTvhbkYtgidTSGhknx+nlT2g5yAw2RrDpW/Ft75m37dOxdinmZbDHCRn
RsRjoctu3vcVvAcxXE99tgty7T6LqNPBy3DkjJJtiytCVwhi6uE8L5LEOs4QtFfJuWl1hyrVb7tZ
DtgtmwdLo37Uit5dRjVoLlTCD1gpMXw5tYveoy+sprUFngSEnOvxxjftZGW3cpsPEKb9vEsZmQNH
zyUYYh94y1FowLYW0PMM7bqLJ7lig+n2Abq+abKu/GQ6radh51S8h4XPXzEB1hXizBBQDHXD2idG
Br8CELH2m3PoTRh8lfQwddxuNfbqnMZ6NY3a+xTiTWfmfIBuOp5Mn9zelKbP1POPrWFd9jk5AbHZ
gu+pr2AKjsPUazddm2ylqHDQSFMU+jWqDfsWVXlzE+JV4aqHshEjOQGYSdu1tXX4uqGT8JWF7mlD
Cv1JGpdsOGI+GfsQKLFp/V0VrTXPx347OTLMFB5u55GCUzjatiY512M+s7AM/cTOYw28I7R2AGf7
JDIgt+QuNP2yJFqoDs8FWleVnLeYXa3FdQDfSVvKvVfrOSqdUIO3ggHI1KFJ7CJibUH1l26fH7Ky
2PNXSWGEx7SKJCVN2gWkbsLXe3zIPe8mU15jXWx6S0waHzzCilddAqcskQbbZXjrtn25FbUHTU1r
ML40+moVjRu90c+00OmPBo4ywxAwRB2VWJWVp90Yw1lb+mOS7kmoeHBT5qd+zAzEKAwfblh8k3mQ
cJ12HFYtGnSRmcRkuDZ5ULBc9cwAVEDxxUMRXOP/xcANS1lRMvMYKqa/MNkPlSS3vXSiI3KqtpG8
SR3/RA+ZvkDIwq28ri6nXpylowg2iV3vMUXRmZtqzdoRxPDZiGiE15N7T9pfxjO+Ymk9tkmYrttU
f8Ag4a7GHXptdyaYoougK8K8coX18bbXPLmO5w7Xst7YerUs1rNHnoxXMt5JfQMzZdgMjp2clkzS
CJVmTlF60MIymO25CC7szIm3eS0bePnRW73ySet12bCISuCill0/jBvRMtr0bEj0AkXybIHlWDRa
TDRz/zCjtWImFCK6tYf7pEbkHabCIp0W7NUIGd9MuMks+4KnrEg0qAFgQxlDk4S8edBkUCzDaJkJ
O4dIBoBlvexW3kAbnxKg0JCKXabVigb+pDUTjDAB5a3JJwEF36JaD5DgDB62PajFsekQSUdUsc+z
hipZAtGG1tosbIhGic9jPKNbYqJ0mjkdSZyKqCyMFArOmJ3iTE20dcshmsZ3FEpXgAL1wra6HcLp
Ey2gv4c6eOZlJUi2jcgDK1MMOOPRWmFb90Cc07SMt7BidL1YZ7ULRYpJzmBrl/9sT74iUfQJPyPn
3jw1c1l/+vt34QtfDHz5w9/0ozb6UQy2hHAd5gvf2hTnDVm8MHF1Vwhotzo/edGm8CceElEME4Qt
MRl70aYQf+jBQrJc1cD8Jf2o/WzQq3IPilxpZGEJEzqvGLnAAQJTM+sHO7MqG/2izWgFGKzMSwMu
jE5NhNB5oVUDBgU1q66VpZKeUWIy2HjAwwHjUnqDPv6IUMXEhqj0OchG/CyM41AHrkEiCEyfPmCz
ioknFQCQrnthRckmjJtHQ7iXlWfAihPjU22ZJyS0w8Qo/ePEgr3QMZbwNB3vG+2MsVi/6obuIbWz
h1E6WGfryB7Dxv/YabeJ4j8QW1su9QbaLji3lZ/N0tn6U3qhy+CkFs55WGY3o348xeQWoiP04dsu
1Sdw5XXPP7kX8jNUVWNJZh3Hx7JfmZxjS2wiUrbz9oPI7Heln5207R14FOohkOClFxBfrRsn7GZ7
9WlykktXbke5ginm8yWgYzC5jvzYxHBo1athyyhvhO7BNuKtGIdFG7uKdr7PgEXHxnfV6xYOWdCB
EyvNljDcAPCBvUi8wF2BDaj3NAbv8ZmVy5rsHp75KOsfY1cjwKFtlnWNQGXk5HSNi9QczkZOohzi
FhSu4H5OMLNNIhf+n3ZhqxdwtP4pT/hezZ5Y1chJl1i8HpESglDQh9SPq1KD8mrYzAlfbWv66Gca
6nYnDq+UQItAPE6gt2OTPkrRXabdCb4t/lzuM8+5V/cNms0VvbYamFTAa/iBDgKOFxdiFvrGcVP8
4hvrfevchEFFBFsP31hv72wPFC2y+70YuPh6njJwgPmDVUXU34l/Qo/YixaCBmNrKDolIoqxUmEV
7+KZWMU2fp9NMwZkzQhLLDsz8Iqs25Clm7gPjpNfhxbDfXB8YjetGkMp/LMWYdc+uXjXDIdBAMgy
vSTOR8qzOMVYGirgupTyvV/Mh8qW3SK1cuz30v6938QHLy0eJkeZOY2Kaw3NAA4+Xb55X2skD9EW
LArs8xZODwBZF8zpoG7MM/HLfaXhV6YxCZaKPmQq0aCt5INBGsgtb3KtdXZ6lRJCtDBcjL9Mh5JO
J2+Q4Av8pnrIbl0j0OJicyyIDVlyrOIgkccrr0byRYaaQ1xGjFkPRbyIoQFdlb153+IldVOFqIIw
BTqpIkh8hG3TI3l0GilQXKdXa22yKj4hjHgtaO2jWRLq7jyVScdjRiGTNfNx1hrvpZ+I3YyXGPNR
MEcda064i5JEz+xB+DDTy5oU6BJ2Wjkw4Q4reFcjKZGrItA/1mNEfqaRjMugH0+ylATRpBLdlv7R
OCXLLsX9qTjvWFJRrZ9ldf4Ihexc0P9tZB2fOqFWXrS46h6Q0rxzcuKPKWrnnUdzsOylOUM8b5qt
lcT37WDRpGNnVOTGYpBOdhokcgFQI/Z4/p6GZnlviEWF8xCheDG6OEhTgYsDDVhLtPNkdV34A5n1
wt6bygJfh06EZ4mylmvWApd8wPpQue/LRYXoJ/JgWzIneCuUuT60zRiTwxJNq7Le76SH+Qdu/CVW
KbiVk2bmAe2lzoWvjPuxncTMKQfBTgiU6cdmm8whl1Jb6NaV9T+yVuxLDNTWndCWfqrhwaqiAhJS
Dxf2jAFj65jEBA46PfWH0QEzsfT0wjfyj4lrU94V0dtorKZNFZb7PvEjBvXGpZ+mhAmG6WbWQ3LY
53Btz1D4BhphJv3mW9Y91jrWXYonF3ONYulW2bSTnmJESzSfRgIpSj/A/V3FfnhmwocXJTYewr7q
0SZ4OaoMwz6XXqTkl8ipo7FcYvhL5es0F2RUnfr5eIQR2qEsYknJ6544COPlxHA6G4ynLp2PiuHg
tso1tyXRbhJk1/vph8Rv74zAJT8+tFYdg5yhD+5tPyXywtVG7F7tA/EyqNGbCOK65BY53RWZKU/4
KG7S0N63HY5cDnkkSXyUQWpbcIrPdCcJCZljsMXSi7R3EQ4HBk4Hy6Kp9BwEVaRFVEK2oBP89uTU
xTZo4Jmx9aDgYwRHGm+wYTVfjZxrdAOINSyqZZoOHW6Rc16446MsUC9Wg9jaaX+lj+Sq1g8iSo/w
rbmUwwDuZu7Gyih2zj6VToxcv8rAA6KDbQHoJMG2n4CQnJkkRXN636HPRAsat1BGKZLRwG5D4fJw
VT029fNs7SdL4pIkDROqQnHthKRWBonpYbcJ9ToHQQ3ZBkruOKuVIycKGTfEw4Wlph5axfwDIS6x
uYxEKjUbSdSUxKUCPZ3V5CRWM5ROTVMGNVfpBO6SjW8eXEYuuEAVy54hTK2mMcTXt1tXTWgwYjvA
T083LXSZddSFOZIXf+nic7PPye6lh3eXjiwejZmxG5aNJxbwHkJmDQ+0BsOmaeQhAnshgxYZZ+AL
d89w193jCkhiuMj4QRGii6ka/OE8yOJWhwBTZy4VqwmVFjCr8tTUymZ8RasfXcUMtMZeEjMQl0fa
aL/LGHlxRjKE2maOf1WpiVjNaMxnRBarWVnHAFZZSqqSCdmgmqjFGW5SnY9bRAmXsCKglLXO/M0Z
WwyJmcnFDOfGJCO/uTsXQxM8aMFwzmi6QhTCkQ9dezdIhZ+7gH3zyKfP8sfUhKDtRPB9Op+ZS26S
nOCPey3Mi2M0p4D0mMEndX87tP4Nm1qw9gdmAzyMaaqKjPQ0a6wnsKTqqGjcXTrxQYRt76WFQVI1
ZvcZWXbH7Pc4gdZPpQUNLmyHGBD1fIZoDRlg0Blblpuy4rUJLm5BmNJ1l2O6PhLGOTZ4K7RMBLCs
2gyhS9sdz9gGGfqyduvFqPwcob8wK/GibUIs+K51LSKTMSVntEVa83N3nYfsohXPbiuNdIunf7pt
ywT2ThrbZ21Hg/bPDua3Dgb53Z/LC989pA8vIZYvzQt/8xvGAvmbHDjhWsp7GVrcN/MbOhZX0NSw
npH+0zf81rwA/vGQoSiU3o9ezJKEN8SHmOmoxDn5V7h0poJ4vsdYUDfCojNcmHmGYvV9j7GIMgi7
kWgcCA9yAjh03mJZt42GYF8wh1ln0yjXHuLxVh4yg6CMqSxY40gMyCusldpcGkAuY6AfmYUpWd9Z
Rylsrxpfo4bzzD2qJ06onGl6jKx3dI2nHGl7rTTuhlK7w8iq2PfPc2TwXocevujfNcjjo+QoReG8
Sxt51WM9hiEwRpy50tTXSl1fK519W+DakFrHpAW9wzm557xxsMF9Vucrnb6DYL9GuN8MxUmQA2I3
drJxtfOkRuEf+gwsewkOPzvK0YPLrZQjwIA1QDafRSEObwlC0SUxcumus+xLryBc2VXOAobyGPAT
jeAjHdcBdzjPcuRwoo7kER4p5SrEpGDErMBXrgVmhX9B7pzlBX4GGDyEWwy97gga1BZkRtbrSDn4
ptQoYdKHsMchu410dxs0KWurMvO1iYECnN/zOasxWh3HBwNt0W7Af6ub5hOrdPmj/i4kh2U9Bg7B
uH64AlTOMP9Z4gVQn7YYoi3IxNhiCX3tjnRQQWiHSxjc71rGRm1Xl6s5NDjbEAVh9+rl5lM/az7N
3vgOm+eruYGBpuneU9vFt/j2Ym8QjqhPIKURAEKmhDIX4grIUIKG11fdqlP7zKx2nE7tPaPahTq1
HzGshsKg9qhM7VaT2rfqiia5NGy+CwCcWO1uBtvc9Oxfy8bXjBIfASfZj2pP7NkckbndgJYV6BDY
N3s20JyNNFc7aqX21iQqNkz1KBXUvisN6DTsw5XakTW25lBt0ekgjqOgvM+ykLqicfdQ9bRlYXm0
lOzwDKqfJDu+2vmt9ERTJ0GkzoTBDG5TDgmmTYwhQ2eFBC8/bjhIkLFsJQZQC1edMZk6bWyOHcHx
w4QjIPGDE8lQZ5PkkPLVaRWEw7muzq+xO8dyMlvZJlN9/PiRuik4KvEk3ycsBgVUhSBWIoD8LxWI
FVBwSVAtKJIUD+Bc0hx4BkG+bAWBKQbvTgsxaVPwWDNMyGRBzHoFnRVDLE88DOPGtnyKrPaqoK9k
cA4VSmOoufFLgQyXc7ghQlP4Gt3mtLb1mWACfBUkdgf+en4G80D1gh54LzOzEi1mCuQH9pdNWzlW
EegYoGBFUUnPrpDCaIpHHnyxqDt4sAMNkmwOqJ36stq5dnYezW1wRHtz6wkKvg44cgKWdBU+GSmk
klgcpv1laK79KkVtVqBRHKqjBIAz0EA6feX0ZhrMj0UzHOUz440QCBdnAzBSqdDSQaOfzR3rCcJW
SRMaBJdVWXcEemFPXRr4Bg5Kn4zrI0EbHQ00dJN3+txbl6kgNtcIKVsZpcZhcBsqNHdSuK7Bwb4o
vZQ8du+mMnrKJEBgEzBYRnyRTRHlOEiAH9Um0s+uGze2pkVbN6/fD40v8Ot0c4qn+r2uMGeNr9NW
KLQLHC3T3sKyFovGiLlNqTBrz7qFbLPXKyAhQRxeiHalQjyNuC8/gB59ICtSbIrIvyE55tArZLwC
IndrcT3VuOIGPQpgYqFOTQ8vrIjJCVIM49h0+n7lWMZVwtWuzBET6RJ2FdZYxUEPa8S4Eh8z2gE7
Cu+hM+M37w/v0jmKll1yXPdAR0jloiUYx4UZnIrAhXI1ehe9jXFlqlQz9NDgHkzIGseLN/TF2xKH
zzCrjp1I8Z369CwBO1pGRG/vqdqixDwvW/d9kTDiEjrWIxK/YrsGjZ0S9dXg4oq3brLF9IFtqJKU
jcYaV7Tr2ufRw8XepU0yx0XaCXa5KbiGhk2LoQcmkiqykW293haefm52sJCCAJmQmXXxZWCXF6WB
mWAAoJVqNAR9q5WnhYAnxYC4wis4f2c5zrTCHqVYeA4xNhp8meCkb+OjqZzuLL17aBL8m0c33COJ
fmiqydwXdXTNv0fIK8b7PPzoVeQtpalzbxTU06CkTOA9VpKbd9dzeu/oKQLXRG5bQa83Qdmdc/tt
CxV8RL+xcFpSnAK6inViiJWETL4q+YZ6N2ZQplvbHEMel5j2MCTQHGoSowTtI/5XPEX+dC/TE4/s
lYU1w1ci/AX+Y7T0i5Wjj48tm9c4DFhdG+5HIZ17302JFZwrsCSUJ+HMUecytSMjwdAu0xGkLTGQ
vlTxsMr7gcMBi5hAecUMI/KamiJ2hWrRB38fLgzlLaPN3brDbCbCdKZW7jP/X1Wk/+PD+D+Dp2L1
0D6s8xb7o4vuiZS1p6ZL2+ar94P66TkPfntd/Od+6ecv9N+ent/5eiqf/td/f8AFIccKkL7+Q/sH
9eqPLKLnz/X8oX/2MukD19Y98vqm+4asR8si2ZCRv2spTUZa5MGXH0vxxnPQ/+nMBzzUG+rH1NQv
btOf3YifX+PnO/rz3/nZBXy+RWqM7+kWZjIU59+V+n/5NqB0MSxgBaRZqmwXeEm+uA3Er+CEaQJV
gD4Yiin1X3QbPqBobtWCDKIi/345/Njt/Mkt+OEVXqwE541uW1APbUsY+KQoAOjlLfDemLrk2k3U
J8L4jA79WusAWt2PoNWf3IQfnqoXN8F+Y9mw6ujqTAK56ey+vwWG41m2iReMdFxIfP9Fq+CHj//b
w/CliX310wBVEIDN5k44xFsyHfrxPug8c9LEoxguDuy/X2tLeL4LrmIlvnZPwN7WMciJp2ZVK/7F
WmBjlIYleSKkLUyYlr/cxvhlLTA3eO1dcAysf6GZGq5NLhW39eV9wFiJBkiwK7q6zvbxaz4TX7+f
3473/8zOAKXV4QyAPYvK8odnwn0Dju3aRDE4zi+3FqD02o4aIb1uKXBCSI9vG6ic3ZGXe7EQOCIV
kC9xXFQw3+f3+qXOB5Mih2P9tbeA7d+SDP+gUfOIfV8uIbOVaGlZBzqiGfPrqvu1bgMlDMPC194G
1MXCgoKh63iZ/X5TgFoBVcPyXODZX65W+LI1/gMWg/qmdcdSK58l8cPWKCit+YE6H3TP/Pxuv9ZS
EHy+1y8FOD7URSiqfndKsilQMWKrZ1JQSUXlYdn9Qrfgy0L4/LlecTbw2NuSK4SUBG2JVf/d1kit
YHJuCpNHRRkM/qJnJCFdr18L3AC+cHhVzCjpI767D7r3xqKDQJ3lcEz+wvXzP2J7VNuCyZPx3FB+
XztyH7hD9JkoxZjkmr/oeoCa99r1YL8xTZfSA3wfpOqHu+C8Ye8kTtp0bNOkuf7lqqYvu8Pnz/Wq
3QHfDYvnAotFBdV9/1RICRcSNjGGdRRVn5utX2uX/KY+e23NwKhGETptnVnLc6fwsn5Eg6YqE5dB
E+3U8yDq17oNX5bDP+DAxGxFYbeqRPx8Gry8DzwWqtuyDdR68pdtqJwvm9YrHgv7DROWb9WR+UP1
pGNL43ELhEuZzR35K5vkf6DC+DbMxfk8fVyriWv01PzRtPfPfuHr8PL3P/8yuPwcxON9g/mff1FN
dT+/9+epjfr///LdPOe5Pnrxw6/10ss//3KBv3/rP/xQX//jLnqqH+oP4fR8udOXj3n6kDEH/lPB
6Z/Por/tBj973UOhrJsLsMZmbp/qoPiOMU5f+rkE/e16fzfy/g+9ze4hfvz0r9oiCh/ql2NR3uBz
u/PaN9hO//Z/au2kaEhGxFew/n76ytt8bi5f+zabp/jT33+8gs+t+2tfevFQP+TTw/d358vs/NWv
/elvGHUfSCzqvptKM5z/PJR99RuQ/lw8av/7/cOnf421d08ITT79/bu3+rI7U7K89r3+mvH4K5+P
00//N6g//e3x68f+lt71XI2/9lJ2T/1T8wcvTQXy2pf+SZb9K2/J/tPfiBU4fQgmVhPu75ieFcnX
D/zi/tC1vfYiFt3jA/vxHwFrzNBf++r/L5HMK+/T4tPfk09//6Ovl/bztZ/9J/S4V37sn+bOvfK1
f2aQ98qXXrLz//GT+ow0/Px+/9F5/W0Q8vtT/Cs6+kd/9n2Jon7jQ/r0UP/LvwMAAP//</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sz="2000"/>
          </a:pPr>
          <a:endParaRPr lang="hu-HU" sz="20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Reversed" id="21">
  <a:schemeClr val="accent1"/>
</cs:colorStyle>
</file>

<file path=xl/charts/colors59.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Ciklus csúcsa</a:t>
          </a:r>
        </a:p>
        <a:p>
          <a:r>
            <a:rPr lang="hu-HU"/>
            <a:t>17%</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Kezdeti visszaesés</a:t>
          </a:r>
        </a:p>
        <a:p>
          <a:r>
            <a:rPr lang="hu-HU"/>
            <a:t>42%</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Erős visszaesés</a:t>
          </a:r>
        </a:p>
        <a:p>
          <a:r>
            <a:rPr lang="hu-HU"/>
            <a:t>17%</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Ciklus alja</a:t>
          </a:r>
        </a:p>
        <a:p>
          <a:r>
            <a:rPr lang="hu-HU"/>
            <a:t>0%</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Kezdeti fellendülés</a:t>
          </a:r>
        </a:p>
        <a:p>
          <a:r>
            <a:rPr lang="hu-HU"/>
            <a:t>8%</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Érett fellendülés</a:t>
          </a:r>
        </a:p>
        <a:p>
          <a:r>
            <a:rPr lang="hu-HU"/>
            <a:t>17%</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Peak</a:t>
          </a:r>
        </a:p>
        <a:p>
          <a:r>
            <a:rPr lang="hu-HU"/>
            <a:t>17%</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Early Downturn</a:t>
          </a:r>
        </a:p>
        <a:p>
          <a:r>
            <a:rPr lang="hu-HU"/>
            <a:t>42%</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Mid-Downturn</a:t>
          </a:r>
        </a:p>
        <a:p>
          <a:r>
            <a:rPr lang="hu-HU"/>
            <a:t>17%</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Bottom</a:t>
          </a:r>
        </a:p>
        <a:p>
          <a:r>
            <a:rPr lang="hu-HU"/>
            <a:t>0%</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Early Upturn</a:t>
          </a:r>
        </a:p>
        <a:p>
          <a:r>
            <a:rPr lang="hu-HU"/>
            <a:t>8%</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Mid-Upturn</a:t>
          </a:r>
        </a:p>
        <a:p>
          <a:r>
            <a:rPr lang="hu-HU"/>
            <a:t>17%</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602134" y="299967"/>
          <a:ext cx="4259857" cy="4259857"/>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csúcsa</a:t>
          </a:r>
        </a:p>
        <a:p>
          <a:pPr marL="0" lvl="0" indent="0" algn="ctr" defTabSz="711200">
            <a:lnSpc>
              <a:spcPct val="90000"/>
            </a:lnSpc>
            <a:spcBef>
              <a:spcPct val="0"/>
            </a:spcBef>
            <a:spcAft>
              <a:spcPct val="35000"/>
            </a:spcAft>
            <a:buNone/>
          </a:pPr>
          <a:r>
            <a:rPr lang="hu-HU" sz="1600" kern="1200"/>
            <a:t>17%</a:t>
          </a:r>
        </a:p>
      </dsp:txBody>
      <dsp:txXfrm>
        <a:off x="3833488" y="844114"/>
        <a:ext cx="1115676" cy="862114"/>
      </dsp:txXfrm>
    </dsp:sp>
    <dsp:sp modelId="{0DBF98DD-9EB3-49DF-83CF-407732865803}">
      <dsp:nvSpPr>
        <dsp:cNvPr id="0" name=""/>
        <dsp:cNvSpPr/>
      </dsp:nvSpPr>
      <dsp:spPr>
        <a:xfrm>
          <a:off x="1652847" y="387700"/>
          <a:ext cx="4259857" cy="4259857"/>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visszaesés</a:t>
          </a:r>
        </a:p>
        <a:p>
          <a:pPr marL="0" lvl="0" indent="0" algn="ctr" defTabSz="711200">
            <a:lnSpc>
              <a:spcPct val="90000"/>
            </a:lnSpc>
            <a:spcBef>
              <a:spcPct val="0"/>
            </a:spcBef>
            <a:spcAft>
              <a:spcPct val="35000"/>
            </a:spcAft>
            <a:buNone/>
          </a:pPr>
          <a:r>
            <a:rPr lang="hu-HU" sz="1600" kern="1200"/>
            <a:t>42%</a:t>
          </a:r>
        </a:p>
      </dsp:txBody>
      <dsp:txXfrm>
        <a:off x="4543465" y="2111928"/>
        <a:ext cx="1166389" cy="836757"/>
      </dsp:txXfrm>
    </dsp:sp>
    <dsp:sp modelId="{362B6392-7B04-48AC-B340-C0BA45884381}">
      <dsp:nvSpPr>
        <dsp:cNvPr id="0" name=""/>
        <dsp:cNvSpPr/>
      </dsp:nvSpPr>
      <dsp:spPr>
        <a:xfrm>
          <a:off x="1602134" y="475433"/>
          <a:ext cx="4259857" cy="4259857"/>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Erős visszaesés</a:t>
          </a:r>
        </a:p>
        <a:p>
          <a:pPr marL="0" lvl="0" indent="0" algn="ctr" defTabSz="711200">
            <a:lnSpc>
              <a:spcPct val="90000"/>
            </a:lnSpc>
            <a:spcBef>
              <a:spcPct val="0"/>
            </a:spcBef>
            <a:spcAft>
              <a:spcPct val="35000"/>
            </a:spcAft>
            <a:buNone/>
          </a:pPr>
          <a:r>
            <a:rPr lang="hu-HU" sz="1600" kern="1200"/>
            <a:t>17%</a:t>
          </a:r>
        </a:p>
      </dsp:txBody>
      <dsp:txXfrm>
        <a:off x="3833488" y="3354387"/>
        <a:ext cx="1115676" cy="862114"/>
      </dsp:txXfrm>
    </dsp:sp>
    <dsp:sp modelId="{3F0A274E-FAD1-4514-8247-219CC11E17B9}">
      <dsp:nvSpPr>
        <dsp:cNvPr id="0" name=""/>
        <dsp:cNvSpPr/>
      </dsp:nvSpPr>
      <dsp:spPr>
        <a:xfrm>
          <a:off x="1500709" y="475433"/>
          <a:ext cx="4259857" cy="4259857"/>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alja</a:t>
          </a:r>
        </a:p>
        <a:p>
          <a:pPr marL="0" lvl="0" indent="0" algn="ctr" defTabSz="711200">
            <a:lnSpc>
              <a:spcPct val="90000"/>
            </a:lnSpc>
            <a:spcBef>
              <a:spcPct val="0"/>
            </a:spcBef>
            <a:spcAft>
              <a:spcPct val="35000"/>
            </a:spcAft>
            <a:buNone/>
          </a:pPr>
          <a:r>
            <a:rPr lang="hu-HU" sz="1600" kern="1200"/>
            <a:t>0%</a:t>
          </a:r>
        </a:p>
      </dsp:txBody>
      <dsp:txXfrm>
        <a:off x="2413536" y="3354387"/>
        <a:ext cx="1115676" cy="862114"/>
      </dsp:txXfrm>
    </dsp:sp>
    <dsp:sp modelId="{3A6F4166-AB13-4EAE-BF89-162566B2E80C}">
      <dsp:nvSpPr>
        <dsp:cNvPr id="0" name=""/>
        <dsp:cNvSpPr/>
      </dsp:nvSpPr>
      <dsp:spPr>
        <a:xfrm>
          <a:off x="1449997" y="387700"/>
          <a:ext cx="4259857" cy="4259857"/>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fellendülés</a:t>
          </a:r>
        </a:p>
        <a:p>
          <a:pPr marL="0" lvl="0" indent="0" algn="ctr" defTabSz="711200">
            <a:lnSpc>
              <a:spcPct val="90000"/>
            </a:lnSpc>
            <a:spcBef>
              <a:spcPct val="0"/>
            </a:spcBef>
            <a:spcAft>
              <a:spcPct val="35000"/>
            </a:spcAft>
            <a:buNone/>
          </a:pPr>
          <a:r>
            <a:rPr lang="hu-HU" sz="1600" kern="1200"/>
            <a:t>8%</a:t>
          </a:r>
        </a:p>
      </dsp:txBody>
      <dsp:txXfrm>
        <a:off x="1652847" y="2111928"/>
        <a:ext cx="1166389" cy="836757"/>
      </dsp:txXfrm>
    </dsp:sp>
    <dsp:sp modelId="{806885EA-557F-4A8F-8E90-590EDA1B47AA}">
      <dsp:nvSpPr>
        <dsp:cNvPr id="0" name=""/>
        <dsp:cNvSpPr/>
      </dsp:nvSpPr>
      <dsp:spPr>
        <a:xfrm>
          <a:off x="1500709" y="299967"/>
          <a:ext cx="4259857" cy="4259857"/>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Érett fellendülés</a:t>
          </a:r>
        </a:p>
        <a:p>
          <a:pPr marL="0" lvl="0" indent="0" algn="ctr" defTabSz="711200">
            <a:lnSpc>
              <a:spcPct val="90000"/>
            </a:lnSpc>
            <a:spcBef>
              <a:spcPct val="0"/>
            </a:spcBef>
            <a:spcAft>
              <a:spcPct val="35000"/>
            </a:spcAft>
            <a:buNone/>
          </a:pPr>
          <a:r>
            <a:rPr lang="hu-HU" sz="1600" kern="1200"/>
            <a:t>17%</a:t>
          </a:r>
        </a:p>
      </dsp:txBody>
      <dsp:txXfrm>
        <a:off x="2413536" y="844114"/>
        <a:ext cx="1115676" cy="862114"/>
      </dsp:txXfrm>
    </dsp:sp>
    <dsp:sp modelId="{848C5A4B-8392-4A35-8473-E587C561123E}">
      <dsp:nvSpPr>
        <dsp:cNvPr id="0" name=""/>
        <dsp:cNvSpPr/>
      </dsp:nvSpPr>
      <dsp:spPr>
        <a:xfrm>
          <a:off x="1338273" y="36262"/>
          <a:ext cx="4787268" cy="4787268"/>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388986" y="123995"/>
          <a:ext cx="4787268" cy="4787268"/>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338273" y="211728"/>
          <a:ext cx="4787268" cy="4787268"/>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237159" y="211728"/>
          <a:ext cx="4787268" cy="4787268"/>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1186447" y="123995"/>
          <a:ext cx="4787268" cy="4787268"/>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237159" y="36262"/>
          <a:ext cx="4787268" cy="4787268"/>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438114" y="325051"/>
          <a:ext cx="4595899" cy="4595899"/>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Peak</a:t>
          </a:r>
        </a:p>
        <a:p>
          <a:pPr marL="0" lvl="0" indent="0" algn="ctr" defTabSz="800100">
            <a:lnSpc>
              <a:spcPct val="90000"/>
            </a:lnSpc>
            <a:spcBef>
              <a:spcPct val="0"/>
            </a:spcBef>
            <a:spcAft>
              <a:spcPct val="35000"/>
            </a:spcAft>
            <a:buNone/>
          </a:pPr>
          <a:r>
            <a:rPr lang="hu-HU" sz="1800" kern="1200"/>
            <a:t>17%</a:t>
          </a:r>
        </a:p>
      </dsp:txBody>
      <dsp:txXfrm>
        <a:off x="3845490" y="912122"/>
        <a:ext cx="1203687" cy="930122"/>
      </dsp:txXfrm>
    </dsp:sp>
    <dsp:sp modelId="{0DBF98DD-9EB3-49DF-83CF-407732865803}">
      <dsp:nvSpPr>
        <dsp:cNvPr id="0" name=""/>
        <dsp:cNvSpPr/>
      </dsp:nvSpPr>
      <dsp:spPr>
        <a:xfrm>
          <a:off x="1492827" y="419704"/>
          <a:ext cx="4595899" cy="4595899"/>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Downturn</a:t>
          </a:r>
        </a:p>
        <a:p>
          <a:pPr marL="0" lvl="0" indent="0" algn="ctr" defTabSz="800100">
            <a:lnSpc>
              <a:spcPct val="90000"/>
            </a:lnSpc>
            <a:spcBef>
              <a:spcPct val="0"/>
            </a:spcBef>
            <a:spcAft>
              <a:spcPct val="35000"/>
            </a:spcAft>
            <a:buNone/>
          </a:pPr>
          <a:r>
            <a:rPr lang="hu-HU" sz="1800" kern="1200"/>
            <a:t>42%</a:t>
          </a:r>
        </a:p>
      </dsp:txBody>
      <dsp:txXfrm>
        <a:off x="4611473" y="2279949"/>
        <a:ext cx="1258401" cy="902765"/>
      </dsp:txXfrm>
    </dsp:sp>
    <dsp:sp modelId="{362B6392-7B04-48AC-B340-C0BA45884381}">
      <dsp:nvSpPr>
        <dsp:cNvPr id="0" name=""/>
        <dsp:cNvSpPr/>
      </dsp:nvSpPr>
      <dsp:spPr>
        <a:xfrm>
          <a:off x="1438114" y="514358"/>
          <a:ext cx="4595899" cy="4595899"/>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Mid-Downturn</a:t>
          </a:r>
        </a:p>
        <a:p>
          <a:pPr marL="0" lvl="0" indent="0" algn="ctr" defTabSz="800100">
            <a:lnSpc>
              <a:spcPct val="90000"/>
            </a:lnSpc>
            <a:spcBef>
              <a:spcPct val="0"/>
            </a:spcBef>
            <a:spcAft>
              <a:spcPct val="35000"/>
            </a:spcAft>
            <a:buNone/>
          </a:pPr>
          <a:r>
            <a:rPr lang="hu-HU" sz="1800" kern="1200"/>
            <a:t>17%</a:t>
          </a:r>
        </a:p>
      </dsp:txBody>
      <dsp:txXfrm>
        <a:off x="3845490" y="3620420"/>
        <a:ext cx="1203687" cy="930122"/>
      </dsp:txXfrm>
    </dsp:sp>
    <dsp:sp modelId="{3F0A274E-FAD1-4514-8247-219CC11E17B9}">
      <dsp:nvSpPr>
        <dsp:cNvPr id="0" name=""/>
        <dsp:cNvSpPr/>
      </dsp:nvSpPr>
      <dsp:spPr>
        <a:xfrm>
          <a:off x="1328688" y="514358"/>
          <a:ext cx="4595899" cy="4595899"/>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Bottom</a:t>
          </a:r>
        </a:p>
        <a:p>
          <a:pPr marL="0" lvl="0" indent="0" algn="ctr" defTabSz="800100">
            <a:lnSpc>
              <a:spcPct val="90000"/>
            </a:lnSpc>
            <a:spcBef>
              <a:spcPct val="0"/>
            </a:spcBef>
            <a:spcAft>
              <a:spcPct val="35000"/>
            </a:spcAft>
            <a:buNone/>
          </a:pPr>
          <a:r>
            <a:rPr lang="hu-HU" sz="1800" kern="1200"/>
            <a:t>0%</a:t>
          </a:r>
        </a:p>
      </dsp:txBody>
      <dsp:txXfrm>
        <a:off x="2313523" y="3620420"/>
        <a:ext cx="1203687" cy="930122"/>
      </dsp:txXfrm>
    </dsp:sp>
    <dsp:sp modelId="{3A6F4166-AB13-4EAE-BF89-162566B2E80C}">
      <dsp:nvSpPr>
        <dsp:cNvPr id="0" name=""/>
        <dsp:cNvSpPr/>
      </dsp:nvSpPr>
      <dsp:spPr>
        <a:xfrm>
          <a:off x="1273975" y="419704"/>
          <a:ext cx="4595899" cy="4595899"/>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Upturn</a:t>
          </a:r>
        </a:p>
        <a:p>
          <a:pPr marL="0" lvl="0" indent="0" algn="ctr" defTabSz="800100">
            <a:lnSpc>
              <a:spcPct val="90000"/>
            </a:lnSpc>
            <a:spcBef>
              <a:spcPct val="0"/>
            </a:spcBef>
            <a:spcAft>
              <a:spcPct val="35000"/>
            </a:spcAft>
            <a:buNone/>
          </a:pPr>
          <a:r>
            <a:rPr lang="hu-HU" sz="1800" kern="1200"/>
            <a:t>8%</a:t>
          </a:r>
        </a:p>
      </dsp:txBody>
      <dsp:txXfrm>
        <a:off x="1492827" y="2279949"/>
        <a:ext cx="1258401" cy="902765"/>
      </dsp:txXfrm>
    </dsp:sp>
    <dsp:sp modelId="{806885EA-557F-4A8F-8E90-590EDA1B47AA}">
      <dsp:nvSpPr>
        <dsp:cNvPr id="0" name=""/>
        <dsp:cNvSpPr/>
      </dsp:nvSpPr>
      <dsp:spPr>
        <a:xfrm>
          <a:off x="1328688" y="325051"/>
          <a:ext cx="4595899" cy="4595899"/>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Mid-Upturn</a:t>
          </a:r>
        </a:p>
        <a:p>
          <a:pPr marL="0" lvl="0" indent="0" algn="ctr" defTabSz="800100">
            <a:lnSpc>
              <a:spcPct val="90000"/>
            </a:lnSpc>
            <a:spcBef>
              <a:spcPct val="0"/>
            </a:spcBef>
            <a:spcAft>
              <a:spcPct val="35000"/>
            </a:spcAft>
            <a:buNone/>
          </a:pPr>
          <a:r>
            <a:rPr lang="hu-HU" sz="1800" kern="1200"/>
            <a:t>17%</a:t>
          </a:r>
        </a:p>
      </dsp:txBody>
      <dsp:txXfrm>
        <a:off x="2313523" y="912122"/>
        <a:ext cx="1203687" cy="930122"/>
      </dsp:txXfrm>
    </dsp:sp>
    <dsp:sp modelId="{848C5A4B-8392-4A35-8473-E587C561123E}">
      <dsp:nvSpPr>
        <dsp:cNvPr id="0" name=""/>
        <dsp:cNvSpPr/>
      </dsp:nvSpPr>
      <dsp:spPr>
        <a:xfrm>
          <a:off x="1153438" y="40543"/>
          <a:ext cx="5164915" cy="5164915"/>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208151" y="135196"/>
          <a:ext cx="5164915" cy="5164915"/>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153438" y="229850"/>
          <a:ext cx="5164915" cy="5164915"/>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044347" y="229850"/>
          <a:ext cx="5164915" cy="5164915"/>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989634" y="135196"/>
          <a:ext cx="5164915" cy="5164915"/>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044347" y="40543"/>
          <a:ext cx="5164915" cy="5164915"/>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microsoft.com/office/2014/relationships/chartEx" Target="../charts/chartEx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6.xml.rels><?xml version="1.0" encoding="UTF-8" standalone="yes"?>
<Relationships xmlns="http://schemas.openxmlformats.org/package/2006/relationships"><Relationship Id="rId2" Type="http://schemas.microsoft.com/office/2014/relationships/chartEx" Target="../charts/chartEx3.xml"/><Relationship Id="rId1" Type="http://schemas.microsoft.com/office/2014/relationships/chartEx" Target="../charts/chartEx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2.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4" Type="http://schemas.openxmlformats.org/officeDocument/2006/relationships/chart" Target="../charts/chart10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40</xdr:row>
      <xdr:rowOff>128587</xdr:rowOff>
    </xdr:from>
    <xdr:to>
      <xdr:col>1</xdr:col>
      <xdr:colOff>6285600</xdr:colOff>
      <xdr:row>64</xdr:row>
      <xdr:rowOff>152400</xdr:rowOff>
    </xdr:to>
    <xdr:graphicFrame macro="">
      <xdr:nvGraphicFramePr>
        <xdr:cNvPr id="3" name="Chart 2">
          <a:extLst>
            <a:ext uri="{FF2B5EF4-FFF2-40B4-BE49-F238E27FC236}">
              <a16:creationId xmlns:a16="http://schemas.microsoft.com/office/drawing/2014/main" id="{6596A800-34E0-4EEB-8282-3AF6EE892A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10</xdr:row>
      <xdr:rowOff>71437</xdr:rowOff>
    </xdr:from>
    <xdr:to>
      <xdr:col>1</xdr:col>
      <xdr:colOff>6285600</xdr:colOff>
      <xdr:row>35</xdr:row>
      <xdr:rowOff>50800</xdr:rowOff>
    </xdr:to>
    <xdr:graphicFrame macro="">
      <xdr:nvGraphicFramePr>
        <xdr:cNvPr id="11" name="Chart 10">
          <a:extLst>
            <a:ext uri="{FF2B5EF4-FFF2-40B4-BE49-F238E27FC236}">
              <a16:creationId xmlns:a16="http://schemas.microsoft.com/office/drawing/2014/main" id="{3F8751BA-706D-4AC5-BF0F-B100E1A47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0.67028</cdr:x>
      <cdr:y>0.05325</cdr:y>
    </cdr:from>
    <cdr:to>
      <cdr:x>0.70203</cdr:x>
      <cdr:y>0.89286</cdr:y>
    </cdr:to>
    <cdr:sp macro="" textlink="">
      <cdr:nvSpPr>
        <cdr:cNvPr id="2" name="Rectangle 1">
          <a:extLst xmlns:a="http://schemas.openxmlformats.org/drawingml/2006/main">
            <a:ext uri="{FF2B5EF4-FFF2-40B4-BE49-F238E27FC236}">
              <a16:creationId xmlns:a16="http://schemas.microsoft.com/office/drawing/2014/main" id="{44982CF4-CD71-4E8E-8A0D-8CDEBFD08344}"/>
            </a:ext>
          </a:extLst>
        </cdr:cNvPr>
        <cdr:cNvSpPr/>
      </cdr:nvSpPr>
      <cdr:spPr>
        <a:xfrm xmlns:a="http://schemas.openxmlformats.org/drawingml/2006/main">
          <a:off x="4825992" y="292115"/>
          <a:ext cx="228600" cy="4605869"/>
        </a:xfrm>
        <a:prstGeom xmlns:a="http://schemas.openxmlformats.org/drawingml/2006/main" prst="rect">
          <a:avLst/>
        </a:prstGeom>
        <a:noFill xmlns:a="http://schemas.openxmlformats.org/drawingml/2006/main"/>
        <a:ln xmlns:a="http://schemas.openxmlformats.org/drawingml/2006/main" w="38100">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0.70203</cdr:x>
      <cdr:y>0.05325</cdr:y>
    </cdr:from>
    <cdr:to>
      <cdr:x>0.73378</cdr:x>
      <cdr:y>0.89286</cdr:y>
    </cdr:to>
    <cdr:sp macro="" textlink="">
      <cdr:nvSpPr>
        <cdr:cNvPr id="3" name="Rectangle 2">
          <a:extLst xmlns:a="http://schemas.openxmlformats.org/drawingml/2006/main">
            <a:ext uri="{FF2B5EF4-FFF2-40B4-BE49-F238E27FC236}">
              <a16:creationId xmlns:a16="http://schemas.microsoft.com/office/drawing/2014/main" id="{44982CF4-CD71-4E8E-8A0D-8CDEBFD08344}"/>
            </a:ext>
          </a:extLst>
        </cdr:cNvPr>
        <cdr:cNvSpPr/>
      </cdr:nvSpPr>
      <cdr:spPr>
        <a:xfrm xmlns:a="http://schemas.openxmlformats.org/drawingml/2006/main">
          <a:off x="5054592" y="292115"/>
          <a:ext cx="228600" cy="4605869"/>
        </a:xfrm>
        <a:prstGeom xmlns:a="http://schemas.openxmlformats.org/drawingml/2006/main" prst="rect">
          <a:avLst/>
        </a:prstGeom>
        <a:noFill xmlns:a="http://schemas.openxmlformats.org/drawingml/2006/main"/>
        <a:ln xmlns:a="http://schemas.openxmlformats.org/drawingml/2006/main" w="38100">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0.82726</cdr:x>
      <cdr:y>0.05325</cdr:y>
    </cdr:from>
    <cdr:to>
      <cdr:x>0.85901</cdr:x>
      <cdr:y>0.89286</cdr:y>
    </cdr:to>
    <cdr:sp macro="" textlink="">
      <cdr:nvSpPr>
        <cdr:cNvPr id="4" name="Rectangle 3">
          <a:extLst xmlns:a="http://schemas.openxmlformats.org/drawingml/2006/main">
            <a:ext uri="{FF2B5EF4-FFF2-40B4-BE49-F238E27FC236}">
              <a16:creationId xmlns:a16="http://schemas.microsoft.com/office/drawing/2014/main" id="{44982CF4-CD71-4E8E-8A0D-8CDEBFD08344}"/>
            </a:ext>
          </a:extLst>
        </cdr:cNvPr>
        <cdr:cNvSpPr/>
      </cdr:nvSpPr>
      <cdr:spPr>
        <a:xfrm xmlns:a="http://schemas.openxmlformats.org/drawingml/2006/main">
          <a:off x="5956288" y="292115"/>
          <a:ext cx="228600" cy="4605869"/>
        </a:xfrm>
        <a:prstGeom xmlns:a="http://schemas.openxmlformats.org/drawingml/2006/main" prst="rect">
          <a:avLst/>
        </a:prstGeom>
        <a:noFill xmlns:a="http://schemas.openxmlformats.org/drawingml/2006/main"/>
        <a:ln xmlns:a="http://schemas.openxmlformats.org/drawingml/2006/main" w="38100">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266699</xdr:colOff>
      <xdr:row>7</xdr:row>
      <xdr:rowOff>400049</xdr:rowOff>
    </xdr:from>
    <xdr:to>
      <xdr:col>1</xdr:col>
      <xdr:colOff>4787899</xdr:colOff>
      <xdr:row>23</xdr:row>
      <xdr:rowOff>161925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266700</xdr:colOff>
      <xdr:row>27</xdr:row>
      <xdr:rowOff>171450</xdr:rowOff>
    </xdr:from>
    <xdr:to>
      <xdr:col>1</xdr:col>
      <xdr:colOff>4787900</xdr:colOff>
      <xdr:row>46</xdr:row>
      <xdr:rowOff>88901</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266700</xdr:colOff>
      <xdr:row>10</xdr:row>
      <xdr:rowOff>331787</xdr:rowOff>
    </xdr:from>
    <xdr:to>
      <xdr:col>1</xdr:col>
      <xdr:colOff>5956300</xdr:colOff>
      <xdr:row>28</xdr:row>
      <xdr:rowOff>0</xdr:rowOff>
    </xdr:to>
    <xdr:grpSp>
      <xdr:nvGrpSpPr>
        <xdr:cNvPr id="2" name="Group 1">
          <a:extLst>
            <a:ext uri="{FF2B5EF4-FFF2-40B4-BE49-F238E27FC236}">
              <a16:creationId xmlns:a16="http://schemas.microsoft.com/office/drawing/2014/main" id="{33DD1813-FB3C-447E-AA15-5BF51020190B}"/>
            </a:ext>
          </a:extLst>
        </xdr:cNvPr>
        <xdr:cNvGrpSpPr/>
      </xdr:nvGrpSpPr>
      <xdr:grpSpPr>
        <a:xfrm>
          <a:off x="266700" y="2312987"/>
          <a:ext cx="6527800" cy="4049713"/>
          <a:chOff x="2514600" y="766762"/>
          <a:chExt cx="4572000" cy="27432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F0C2037C-CEC7-4B6A-9ABB-C19D58036381}"/>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99EBF996-D64B-4F5F-BA68-E8FF7B3B6161}"/>
              </a:ext>
            </a:extLst>
          </xdr:cNvPr>
          <xdr:cNvSpPr txBox="1"/>
        </xdr:nvSpPr>
        <xdr:spPr>
          <a:xfrm>
            <a:off x="4416425" y="1743742"/>
            <a:ext cx="517525"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solidFill>
                  <a:schemeClr val="bg1"/>
                </a:solidFill>
              </a:rPr>
              <a:t>-84</a:t>
            </a:r>
          </a:p>
        </xdr:txBody>
      </xdr:sp>
      <xdr:sp macro="" textlink="">
        <xdr:nvSpPr>
          <xdr:cNvPr id="5" name="Rectangle 4">
            <a:extLst>
              <a:ext uri="{FF2B5EF4-FFF2-40B4-BE49-F238E27FC236}">
                <a16:creationId xmlns:a16="http://schemas.microsoft.com/office/drawing/2014/main" id="{175B3DE4-7AC5-46C7-A795-E2D839591B97}"/>
              </a:ext>
            </a:extLst>
          </xdr:cNvPr>
          <xdr:cNvSpPr/>
        </xdr:nvSpPr>
        <xdr:spPr>
          <a:xfrm>
            <a:off x="6229350" y="3105150"/>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190500</xdr:colOff>
      <xdr:row>11</xdr:row>
      <xdr:rowOff>76200</xdr:rowOff>
    </xdr:from>
    <xdr:to>
      <xdr:col>2</xdr:col>
      <xdr:colOff>456300</xdr:colOff>
      <xdr:row>26</xdr:row>
      <xdr:rowOff>63500</xdr:rowOff>
    </xdr:to>
    <xdr:grpSp>
      <xdr:nvGrpSpPr>
        <xdr:cNvPr id="2" name="Group 1">
          <a:extLst>
            <a:ext uri="{FF2B5EF4-FFF2-40B4-BE49-F238E27FC236}">
              <a16:creationId xmlns:a16="http://schemas.microsoft.com/office/drawing/2014/main" id="{7531258E-D119-435B-98DA-B31A74E1E6AE}"/>
            </a:ext>
          </a:extLst>
        </xdr:cNvPr>
        <xdr:cNvGrpSpPr/>
      </xdr:nvGrpSpPr>
      <xdr:grpSpPr>
        <a:xfrm>
          <a:off x="190500" y="2311400"/>
          <a:ext cx="7200000" cy="5029200"/>
          <a:chOff x="47625" y="1314450"/>
          <a:chExt cx="7200000" cy="4981575"/>
        </a:xfrm>
      </xdr:grpSpPr>
      <xdr:grpSp>
        <xdr:nvGrpSpPr>
          <xdr:cNvPr id="3" name="Group 2">
            <a:extLst>
              <a:ext uri="{FF2B5EF4-FFF2-40B4-BE49-F238E27FC236}">
                <a16:creationId xmlns:a16="http://schemas.microsoft.com/office/drawing/2014/main" id="{602EA26F-96B7-46D1-905D-90C9951AFEEC}"/>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7BB141D3-0552-4485-97EC-F4C55BC6128A}"/>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5FDA32D5-6FD3-41B5-8D71-999F9FF90ABC}"/>
                </a:ext>
              </a:extLst>
            </xdr:cNvPr>
            <xdr:cNvSpPr/>
          </xdr:nvSpPr>
          <xdr:spPr>
            <a:xfrm>
              <a:off x="5292725" y="1276349"/>
              <a:ext cx="10795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+16% a 2020 II. né. </a:t>
              </a:r>
              <a:r>
                <a:rPr lang="hu-HU" sz="1300" b="1">
                  <a:solidFill>
                    <a:srgbClr val="DA0000"/>
                  </a:solidFill>
                  <a:effectLst/>
                  <a:latin typeface="+mn-lt"/>
                  <a:ea typeface="+mn-ea"/>
                  <a:cs typeface="+mn-cs"/>
                </a:rPr>
                <a:t>végi állományhoz</a:t>
              </a:r>
              <a:endParaRPr lang="hu-HU" sz="1300" b="1">
                <a:solidFill>
                  <a:srgbClr val="DA0000"/>
                </a:solidFill>
              </a:endParaRPr>
            </a:p>
          </xdr:txBody>
        </xdr:sp>
      </xdr:grpSp>
      <xdr:sp macro="" textlink="">
        <xdr:nvSpPr>
          <xdr:cNvPr id="4" name="Rectangle 3">
            <a:extLst>
              <a:ext uri="{FF2B5EF4-FFF2-40B4-BE49-F238E27FC236}">
                <a16:creationId xmlns:a16="http://schemas.microsoft.com/office/drawing/2014/main" id="{5938BA05-4BF3-4997-82D4-047F1EEFF798}"/>
              </a:ext>
            </a:extLst>
          </xdr:cNvPr>
          <xdr:cNvSpPr/>
        </xdr:nvSpPr>
        <xdr:spPr>
          <a:xfrm>
            <a:off x="6384925" y="1600200"/>
            <a:ext cx="3301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EB00C9AF-D2B5-4B6E-8B8D-0FEC66BAF026}"/>
              </a:ext>
            </a:extLst>
          </xdr:cNvPr>
          <xdr:cNvSpPr txBox="1"/>
        </xdr:nvSpPr>
        <xdr:spPr>
          <a:xfrm>
            <a:off x="6296025" y="1597145"/>
            <a:ext cx="596900" cy="308546"/>
          </a:xfrm>
          <a:prstGeom prst="rect">
            <a:avLst/>
          </a:prstGeom>
          <a:noFill/>
        </xdr:spPr>
        <xdr:txBody>
          <a:bodyPr vertOverflow="clip" horzOverflow="clip" wrap="square" rtlCol="0" anchor="t">
            <a:spAutoFit/>
          </a:bodyPr>
          <a:lstStyle/>
          <a:p>
            <a:r>
              <a:rPr lang="hu-HU" sz="1400" b="1" dirty="0" err="1">
                <a:solidFill>
                  <a:srgbClr val="00B0F0"/>
                </a:solidFill>
              </a:rPr>
              <a:t>+9%</a:t>
            </a:r>
          </a:p>
        </xdr:txBody>
      </xdr:sp>
    </xdr:grpSp>
    <xdr:clientData/>
  </xdr:twoCellAnchor>
  <xdr:twoCellAnchor editAs="absolute">
    <xdr:from>
      <xdr:col>0</xdr:col>
      <xdr:colOff>171450</xdr:colOff>
      <xdr:row>27</xdr:row>
      <xdr:rowOff>142875</xdr:rowOff>
    </xdr:from>
    <xdr:to>
      <xdr:col>2</xdr:col>
      <xdr:colOff>434075</xdr:colOff>
      <xdr:row>57</xdr:row>
      <xdr:rowOff>0</xdr:rowOff>
    </xdr:to>
    <xdr:grpSp>
      <xdr:nvGrpSpPr>
        <xdr:cNvPr id="8" name="Group 7">
          <a:extLst>
            <a:ext uri="{FF2B5EF4-FFF2-40B4-BE49-F238E27FC236}">
              <a16:creationId xmlns:a16="http://schemas.microsoft.com/office/drawing/2014/main" id="{A80D9CF4-9545-4EDF-B598-3C5BE0F42ABD}"/>
            </a:ext>
          </a:extLst>
        </xdr:cNvPr>
        <xdr:cNvGrpSpPr/>
      </xdr:nvGrpSpPr>
      <xdr:grpSpPr>
        <a:xfrm>
          <a:off x="171450" y="7623175"/>
          <a:ext cx="7196825" cy="5076825"/>
          <a:chOff x="0" y="6848475"/>
          <a:chExt cx="7200000" cy="4981575"/>
        </a:xfrm>
      </xdr:grpSpPr>
      <xdr:grpSp>
        <xdr:nvGrpSpPr>
          <xdr:cNvPr id="9" name="Group 8">
            <a:extLst>
              <a:ext uri="{FF2B5EF4-FFF2-40B4-BE49-F238E27FC236}">
                <a16:creationId xmlns:a16="http://schemas.microsoft.com/office/drawing/2014/main" id="{1C41143F-64EB-4BBD-B9CF-F5A484C84ECD}"/>
              </a:ext>
            </a:extLst>
          </xdr:cNvPr>
          <xdr:cNvGrpSpPr/>
        </xdr:nvGrpSpPr>
        <xdr:grpSpPr>
          <a:xfrm>
            <a:off x="0" y="6848475"/>
            <a:ext cx="7200000" cy="4981575"/>
            <a:chOff x="47625" y="990600"/>
            <a:chExt cx="7200000" cy="4981575"/>
          </a:xfrm>
        </xdr:grpSpPr>
        <xdr:graphicFrame macro="">
          <xdr:nvGraphicFramePr>
            <xdr:cNvPr id="12" name="Chart 11">
              <a:extLst>
                <a:ext uri="{FF2B5EF4-FFF2-40B4-BE49-F238E27FC236}">
                  <a16:creationId xmlns:a16="http://schemas.microsoft.com/office/drawing/2014/main" id="{2E251B97-682D-49F0-B2B4-369BD368C7E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Rectangle 12">
              <a:extLst>
                <a:ext uri="{FF2B5EF4-FFF2-40B4-BE49-F238E27FC236}">
                  <a16:creationId xmlns:a16="http://schemas.microsoft.com/office/drawing/2014/main" id="{1940905C-F70A-4F1C-8B26-A475668D754D}"/>
                </a:ext>
              </a:extLst>
            </xdr:cNvPr>
            <xdr:cNvSpPr/>
          </xdr:nvSpPr>
          <xdr:spPr>
            <a:xfrm>
              <a:off x="5301392" y="1276349"/>
              <a:ext cx="1067271"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to the Q2 2020 office stock</a:t>
              </a:r>
            </a:p>
          </xdr:txBody>
        </xdr:sp>
      </xdr:grpSp>
      <xdr:sp macro="" textlink="">
        <xdr:nvSpPr>
          <xdr:cNvPr id="10" name="Rectangle 9">
            <a:extLst>
              <a:ext uri="{FF2B5EF4-FFF2-40B4-BE49-F238E27FC236}">
                <a16:creationId xmlns:a16="http://schemas.microsoft.com/office/drawing/2014/main" id="{CE04FD3F-23E3-4265-8FD9-D71D0723C7C6}"/>
              </a:ext>
            </a:extLst>
          </xdr:cNvPr>
          <xdr:cNvSpPr/>
        </xdr:nvSpPr>
        <xdr:spPr>
          <a:xfrm>
            <a:off x="6346449" y="7134225"/>
            <a:ext cx="321052"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1" name="TextBox 10">
            <a:extLst>
              <a:ext uri="{FF2B5EF4-FFF2-40B4-BE49-F238E27FC236}">
                <a16:creationId xmlns:a16="http://schemas.microsoft.com/office/drawing/2014/main" id="{38916128-9BB2-49C7-BAD6-EA93659DC389}"/>
              </a:ext>
            </a:extLst>
          </xdr:cNvPr>
          <xdr:cNvSpPr txBox="1"/>
        </xdr:nvSpPr>
        <xdr:spPr>
          <a:xfrm>
            <a:off x="6261106" y="7140813"/>
            <a:ext cx="631684" cy="311496"/>
          </a:xfrm>
          <a:prstGeom prst="rect">
            <a:avLst/>
          </a:prstGeom>
          <a:noFill/>
        </xdr:spPr>
        <xdr:txBody>
          <a:bodyPr vertOverflow="clip" horzOverflow="clip" wrap="square" rtlCol="0" anchor="t">
            <a:noAutofit/>
          </a:bodyPr>
          <a:lstStyle/>
          <a:p>
            <a:r>
              <a:rPr lang="hu-HU" sz="1400" b="1" dirty="0" err="1">
                <a:solidFill>
                  <a:srgbClr val="00B0F0"/>
                </a:solidFill>
              </a:rPr>
              <a:t>+9%</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266698</xdr:colOff>
      <xdr:row>8</xdr:row>
      <xdr:rowOff>109537</xdr:rowOff>
    </xdr:from>
    <xdr:to>
      <xdr:col>1</xdr:col>
      <xdr:colOff>6552298</xdr:colOff>
      <xdr:row>24</xdr:row>
      <xdr:rowOff>146962</xdr:rowOff>
    </xdr:to>
    <xdr:graphicFrame macro="">
      <xdr:nvGraphicFramePr>
        <xdr:cNvPr id="3" name="Chart 2">
          <a:extLst>
            <a:ext uri="{FF2B5EF4-FFF2-40B4-BE49-F238E27FC236}">
              <a16:creationId xmlns:a16="http://schemas.microsoft.com/office/drawing/2014/main" id="{67C96EC8-E364-4CBE-B800-22024F0D8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27</xdr:row>
      <xdr:rowOff>50800</xdr:rowOff>
    </xdr:from>
    <xdr:to>
      <xdr:col>1</xdr:col>
      <xdr:colOff>6501500</xdr:colOff>
      <xdr:row>54</xdr:row>
      <xdr:rowOff>50125</xdr:rowOff>
    </xdr:to>
    <xdr:graphicFrame macro="">
      <xdr:nvGraphicFramePr>
        <xdr:cNvPr id="4" name="Chart 3">
          <a:extLst>
            <a:ext uri="{FF2B5EF4-FFF2-40B4-BE49-F238E27FC236}">
              <a16:creationId xmlns:a16="http://schemas.microsoft.com/office/drawing/2014/main" id="{09D65EAE-9999-477C-8B34-1AAFBF2E2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457200</xdr:colOff>
      <xdr:row>27</xdr:row>
      <xdr:rowOff>192089</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552450</xdr:colOff>
      <xdr:row>57</xdr:row>
      <xdr:rowOff>17464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19050</xdr:colOff>
      <xdr:row>7</xdr:row>
      <xdr:rowOff>200023</xdr:rowOff>
    </xdr:from>
    <xdr:to>
      <xdr:col>4</xdr:col>
      <xdr:colOff>484875</xdr:colOff>
      <xdr:row>34</xdr:row>
      <xdr:rowOff>199348</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254000</xdr:colOff>
      <xdr:row>26</xdr:row>
      <xdr:rowOff>114300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111126</xdr:colOff>
      <xdr:row>50</xdr:row>
      <xdr:rowOff>57149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85725</xdr:colOff>
      <xdr:row>8</xdr:row>
      <xdr:rowOff>166687</xdr:rowOff>
    </xdr:from>
    <xdr:to>
      <xdr:col>1</xdr:col>
      <xdr:colOff>6371325</xdr:colOff>
      <xdr:row>35</xdr:row>
      <xdr:rowOff>166012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37</xdr:row>
      <xdr:rowOff>180975</xdr:rowOff>
    </xdr:from>
    <xdr:to>
      <xdr:col>1</xdr:col>
      <xdr:colOff>6361800</xdr:colOff>
      <xdr:row>64</xdr:row>
      <xdr:rowOff>180300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31</xdr:row>
      <xdr:rowOff>190500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58</xdr:row>
      <xdr:rowOff>177800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8F9D017-6874-43BD-958A-29E7A11FC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254000</xdr:colOff>
      <xdr:row>42</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327025</xdr:colOff>
      <xdr:row>84</xdr:row>
      <xdr:rowOff>116416</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33</xdr:row>
      <xdr:rowOff>77112</xdr:rowOff>
    </xdr:to>
    <xdr:graphicFrame macro="">
      <xdr:nvGraphicFramePr>
        <xdr:cNvPr id="2" name="Chart 1">
          <a:extLst>
            <a:ext uri="{FF2B5EF4-FFF2-40B4-BE49-F238E27FC236}">
              <a16:creationId xmlns:a16="http://schemas.microsoft.com/office/drawing/2014/main" id="{9C80F02A-B804-4870-BE4A-DE367CD72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35</xdr:row>
      <xdr:rowOff>63500</xdr:rowOff>
    </xdr:from>
    <xdr:to>
      <xdr:col>1</xdr:col>
      <xdr:colOff>6311000</xdr:colOff>
      <xdr:row>62</xdr:row>
      <xdr:rowOff>37425</xdr:rowOff>
    </xdr:to>
    <xdr:graphicFrame macro="">
      <xdr:nvGraphicFramePr>
        <xdr:cNvPr id="4" name="Chart 3">
          <a:extLst>
            <a:ext uri="{FF2B5EF4-FFF2-40B4-BE49-F238E27FC236}">
              <a16:creationId xmlns:a16="http://schemas.microsoft.com/office/drawing/2014/main" id="{BEE35C31-8E50-4511-8868-808E03DC6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128587</xdr:rowOff>
    </xdr:from>
    <xdr:to>
      <xdr:col>1</xdr:col>
      <xdr:colOff>6361800</xdr:colOff>
      <xdr:row>65</xdr:row>
      <xdr:rowOff>25400</xdr:rowOff>
    </xdr:to>
    <xdr:graphicFrame macro="">
      <xdr:nvGraphicFramePr>
        <xdr:cNvPr id="3" name="Chart 2">
          <a:extLst>
            <a:ext uri="{FF2B5EF4-FFF2-40B4-BE49-F238E27FC236}">
              <a16:creationId xmlns:a16="http://schemas.microsoft.com/office/drawing/2014/main" id="{40C970AA-8BBE-4AAC-BADB-47AF76DE4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71437</xdr:rowOff>
    </xdr:from>
    <xdr:to>
      <xdr:col>1</xdr:col>
      <xdr:colOff>6361800</xdr:colOff>
      <xdr:row>33</xdr:row>
      <xdr:rowOff>190500</xdr:rowOff>
    </xdr:to>
    <xdr:graphicFrame macro="">
      <xdr:nvGraphicFramePr>
        <xdr:cNvPr id="11" name="Chart 10">
          <a:extLst>
            <a:ext uri="{FF2B5EF4-FFF2-40B4-BE49-F238E27FC236}">
              <a16:creationId xmlns:a16="http://schemas.microsoft.com/office/drawing/2014/main" id="{07FA589E-0F85-4BF2-A0C0-A2199E40CE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31</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34</xdr:row>
      <xdr:rowOff>152400</xdr:rowOff>
    </xdr:from>
    <xdr:to>
      <xdr:col>1</xdr:col>
      <xdr:colOff>6388100</xdr:colOff>
      <xdr:row>61</xdr:row>
      <xdr:rowOff>127000</xdr:rowOff>
    </xdr:to>
    <xdr:graphicFrame macro="">
      <xdr:nvGraphicFramePr>
        <xdr:cNvPr id="5" name="Chart 4">
          <a:extLst>
            <a:ext uri="{FF2B5EF4-FFF2-40B4-BE49-F238E27FC236}">
              <a16:creationId xmlns:a16="http://schemas.microsoft.com/office/drawing/2014/main" id="{AF49529B-DFED-47F8-B148-848833040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6412600</xdr:colOff>
      <xdr:row>24</xdr:row>
      <xdr:rowOff>78700</xdr:rowOff>
    </xdr:to>
    <xdr:graphicFrame macro="">
      <xdr:nvGraphicFramePr>
        <xdr:cNvPr id="4" name="Chart 3">
          <a:extLst>
            <a:ext uri="{FF2B5EF4-FFF2-40B4-BE49-F238E27FC236}">
              <a16:creationId xmlns:a16="http://schemas.microsoft.com/office/drawing/2014/main" id="{16C40529-83AD-4BD3-9CF8-59AF735DB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27</xdr:row>
      <xdr:rowOff>114300</xdr:rowOff>
    </xdr:from>
    <xdr:to>
      <xdr:col>1</xdr:col>
      <xdr:colOff>6412600</xdr:colOff>
      <xdr:row>54</xdr:row>
      <xdr:rowOff>27900</xdr:rowOff>
    </xdr:to>
    <xdr:graphicFrame macro="">
      <xdr:nvGraphicFramePr>
        <xdr:cNvPr id="3" name="Chart 2">
          <a:extLst>
            <a:ext uri="{FF2B5EF4-FFF2-40B4-BE49-F238E27FC236}">
              <a16:creationId xmlns:a16="http://schemas.microsoft.com/office/drawing/2014/main" id="{C286B6C6-1B65-4D3D-A734-A33B8D7C4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pSp>
      <xdr:nvGrpSpPr>
        <xdr:cNvPr id="2" name="Group 5">
          <a:extLst>
            <a:ext uri="{FF2B5EF4-FFF2-40B4-BE49-F238E27FC236}">
              <a16:creationId xmlns:a16="http://schemas.microsoft.com/office/drawing/2014/main" id="{00000000-0008-0000-1800-000002000000}"/>
            </a:ext>
          </a:extLst>
        </xdr:cNvPr>
        <xdr:cNvGrpSpPr>
          <a:grpSpLocks/>
        </xdr:cNvGrpSpPr>
      </xdr:nvGrpSpPr>
      <xdr:grpSpPr bwMode="auto">
        <a:xfrm>
          <a:off x="398393" y="2083767"/>
          <a:ext cx="7175915" cy="5785677"/>
          <a:chOff x="8384899" y="4195969"/>
          <a:chExt cx="7164043" cy="4950515"/>
        </a:xfrm>
      </xdr:grpSpPr>
      <xdr:grpSp>
        <xdr:nvGrpSpPr>
          <xdr:cNvPr id="3" name="Group 1">
            <a:extLst>
              <a:ext uri="{FF2B5EF4-FFF2-40B4-BE49-F238E27FC236}">
                <a16:creationId xmlns:a16="http://schemas.microsoft.com/office/drawing/2014/main" id="{00000000-0008-0000-1800-000003000000}"/>
              </a:ext>
            </a:extLst>
          </xdr:cNvPr>
          <xdr:cNvGrpSpPr>
            <a:grpSpLocks/>
          </xdr:cNvGrpSpPr>
        </xdr:nvGrpSpPr>
        <xdr:grpSpPr bwMode="auto">
          <a:xfrm>
            <a:off x="8384899" y="4195969"/>
            <a:ext cx="7164043" cy="4950515"/>
            <a:chOff x="8384899" y="4195969"/>
            <a:chExt cx="7164043" cy="4950515"/>
          </a:xfrm>
        </xdr:grpSpPr>
        <xdr:graphicFrame macro="">
          <xdr:nvGraphicFramePr>
            <xdr:cNvPr id="5" name="Chart 1">
              <a:extLst>
                <a:ext uri="{FF2B5EF4-FFF2-40B4-BE49-F238E27FC236}">
                  <a16:creationId xmlns:a16="http://schemas.microsoft.com/office/drawing/2014/main" id="{00000000-0008-0000-1800-000005000000}"/>
                </a:ext>
              </a:extLst>
            </xdr:cNvPr>
            <xdr:cNvGraphicFramePr>
              <a:graphicFrameLocks/>
            </xdr:cNvGraphicFramePr>
          </xdr:nvGraphicFramePr>
          <xdr:xfrm>
            <a:off x="8384899" y="4195969"/>
            <a:ext cx="7164043" cy="495051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Speech Bubble: Rectangle 5">
              <a:extLst>
                <a:ext uri="{FF2B5EF4-FFF2-40B4-BE49-F238E27FC236}">
                  <a16:creationId xmlns:a16="http://schemas.microsoft.com/office/drawing/2014/main" id="{00000000-0008-0000-1800-000006000000}"/>
                </a:ext>
              </a:extLst>
            </xdr:cNvPr>
            <xdr:cNvSpPr/>
          </xdr:nvSpPr>
          <xdr:spPr>
            <a:xfrm>
              <a:off x="11068159" y="4556538"/>
              <a:ext cx="2519997" cy="529677"/>
            </a:xfrm>
            <a:prstGeom prst="wedgeRectCallout">
              <a:avLst>
                <a:gd name="adj1" fmla="val 83028"/>
                <a:gd name="adj2" fmla="val -43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 3946 szoba</a:t>
              </a:r>
            </a:p>
            <a:p>
              <a:pPr algn="ctr"/>
              <a:r>
                <a:rPr lang="hu-HU" sz="1600">
                  <a:solidFill>
                    <a:sysClr val="windowText" lastClr="000000"/>
                  </a:solidFill>
                </a:rPr>
                <a:t>Balaton régió: 1220 szoba</a:t>
              </a:r>
            </a:p>
          </xdr:txBody>
        </xdr:sp>
      </xdr:grpSp>
      <xdr:cxnSp macro="">
        <xdr:nvCxnSpPr>
          <xdr:cNvPr id="4" name="Straight Connector 3">
            <a:extLst>
              <a:ext uri="{FF2B5EF4-FFF2-40B4-BE49-F238E27FC236}">
                <a16:creationId xmlns:a16="http://schemas.microsoft.com/office/drawing/2014/main" id="{00000000-0008-0000-1800-000004000000}"/>
              </a:ext>
            </a:extLst>
          </xdr:cNvPr>
          <xdr:cNvCxnSpPr/>
        </xdr:nvCxnSpPr>
        <xdr:spPr>
          <a:xfrm flipH="1" flipV="1">
            <a:off x="13956070" y="4478577"/>
            <a:ext cx="15578" cy="3563396"/>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279953</xdr:colOff>
      <xdr:row>42</xdr:row>
      <xdr:rowOff>10353</xdr:rowOff>
    </xdr:from>
    <xdr:to>
      <xdr:col>3</xdr:col>
      <xdr:colOff>838200</xdr:colOff>
      <xdr:row>70</xdr:row>
      <xdr:rowOff>106431</xdr:rowOff>
    </xdr:to>
    <xdr:grpSp>
      <xdr:nvGrpSpPr>
        <xdr:cNvPr id="7" name="Group 5">
          <a:extLst>
            <a:ext uri="{FF2B5EF4-FFF2-40B4-BE49-F238E27FC236}">
              <a16:creationId xmlns:a16="http://schemas.microsoft.com/office/drawing/2014/main" id="{00000000-0008-0000-1800-000007000000}"/>
            </a:ext>
          </a:extLst>
        </xdr:cNvPr>
        <xdr:cNvGrpSpPr>
          <a:grpSpLocks/>
        </xdr:cNvGrpSpPr>
      </xdr:nvGrpSpPr>
      <xdr:grpSpPr bwMode="auto">
        <a:xfrm>
          <a:off x="279953" y="8544753"/>
          <a:ext cx="7352747" cy="5785678"/>
          <a:chOff x="8384899" y="4195969"/>
          <a:chExt cx="7238319" cy="4950515"/>
        </a:xfrm>
      </xdr:grpSpPr>
      <xdr:grpSp>
        <xdr:nvGrpSpPr>
          <xdr:cNvPr id="8" name="Group 1">
            <a:extLst>
              <a:ext uri="{FF2B5EF4-FFF2-40B4-BE49-F238E27FC236}">
                <a16:creationId xmlns:a16="http://schemas.microsoft.com/office/drawing/2014/main" id="{00000000-0008-0000-1800-000008000000}"/>
              </a:ext>
            </a:extLst>
          </xdr:cNvPr>
          <xdr:cNvGrpSpPr>
            <a:grpSpLocks/>
          </xdr:cNvGrpSpPr>
        </xdr:nvGrpSpPr>
        <xdr:grpSpPr bwMode="auto">
          <a:xfrm>
            <a:off x="8384899" y="4195969"/>
            <a:ext cx="7238319" cy="4950515"/>
            <a:chOff x="8384899" y="4195969"/>
            <a:chExt cx="7238319" cy="4950515"/>
          </a:xfrm>
        </xdr:grpSpPr>
        <xdr:graphicFrame macro="">
          <xdr:nvGraphicFramePr>
            <xdr:cNvPr id="10" name="Chart 1">
              <a:extLst>
                <a:ext uri="{FF2B5EF4-FFF2-40B4-BE49-F238E27FC236}">
                  <a16:creationId xmlns:a16="http://schemas.microsoft.com/office/drawing/2014/main" id="{00000000-0008-0000-1800-00000A000000}"/>
                </a:ext>
              </a:extLst>
            </xdr:cNvPr>
            <xdr:cNvGraphicFramePr>
              <a:graphicFrameLocks/>
            </xdr:cNvGraphicFramePr>
          </xdr:nvGraphicFramePr>
          <xdr:xfrm>
            <a:off x="8384899" y="4195969"/>
            <a:ext cx="7238319" cy="495051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Speech Bubble: Rectangle 10">
              <a:extLst>
                <a:ext uri="{FF2B5EF4-FFF2-40B4-BE49-F238E27FC236}">
                  <a16:creationId xmlns:a16="http://schemas.microsoft.com/office/drawing/2014/main" id="{00000000-0008-0000-1800-00000B000000}"/>
                </a:ext>
              </a:extLst>
            </xdr:cNvPr>
            <xdr:cNvSpPr/>
          </xdr:nvSpPr>
          <xdr:spPr>
            <a:xfrm>
              <a:off x="10897327" y="4556538"/>
              <a:ext cx="2718682" cy="543380"/>
            </a:xfrm>
            <a:prstGeom prst="wedgeRectCallout">
              <a:avLst>
                <a:gd name="adj1" fmla="val 77969"/>
                <a:gd name="adj2" fmla="val -45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 3,946 rooms</a:t>
              </a:r>
            </a:p>
            <a:p>
              <a:pPr algn="ctr"/>
              <a:r>
                <a:rPr lang="hu-HU" sz="1600">
                  <a:solidFill>
                    <a:sysClr val="windowText" lastClr="000000"/>
                  </a:solidFill>
                </a:rPr>
                <a:t>Balaton region: 1,220 rooms</a:t>
              </a:r>
            </a:p>
          </xdr:txBody>
        </xdr:sp>
      </xdr:grpSp>
      <xdr:cxnSp macro="">
        <xdr:nvCxnSpPr>
          <xdr:cNvPr id="9" name="Straight Connector 8">
            <a:extLst>
              <a:ext uri="{FF2B5EF4-FFF2-40B4-BE49-F238E27FC236}">
                <a16:creationId xmlns:a16="http://schemas.microsoft.com/office/drawing/2014/main" id="{00000000-0008-0000-1800-000009000000}"/>
              </a:ext>
            </a:extLst>
          </xdr:cNvPr>
          <xdr:cNvCxnSpPr/>
        </xdr:nvCxnSpPr>
        <xdr:spPr>
          <a:xfrm flipH="1" flipV="1">
            <a:off x="14007183" y="44459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171450</xdr:colOff>
      <xdr:row>9</xdr:row>
      <xdr:rowOff>171450</xdr:rowOff>
    </xdr:from>
    <xdr:to>
      <xdr:col>3</xdr:col>
      <xdr:colOff>657226</xdr:colOff>
      <xdr:row>36</xdr:row>
      <xdr:rowOff>1</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171450" y="2000250"/>
          <a:ext cx="7521576" cy="6102351"/>
          <a:chOff x="8905874" y="12715875"/>
          <a:chExt cx="7200000" cy="5400000"/>
        </a:xfrm>
      </xdr:grpSpPr>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8905874" y="12715875"/>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300-000004000000}"/>
              </a:ext>
            </a:extLst>
          </xdr:cNvPr>
          <xdr:cNvSpPr>
            <a:spLocks/>
          </xdr:cNvSpPr>
        </xdr:nvSpPr>
        <xdr:spPr>
          <a:xfrm>
            <a:off x="12510436" y="12997392"/>
            <a:ext cx="994677"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300-000005000000}"/>
              </a:ext>
            </a:extLst>
          </xdr:cNvPr>
          <xdr:cNvSpPr>
            <a:spLocks/>
          </xdr:cNvSpPr>
        </xdr:nvSpPr>
        <xdr:spPr>
          <a:xfrm>
            <a:off x="14499791" y="12997392"/>
            <a:ext cx="1003802"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180975</xdr:colOff>
      <xdr:row>38</xdr:row>
      <xdr:rowOff>76200</xdr:rowOff>
    </xdr:from>
    <xdr:to>
      <xdr:col>3</xdr:col>
      <xdr:colOff>666751</xdr:colOff>
      <xdr:row>67</xdr:row>
      <xdr:rowOff>152400</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0.22307</cdr:x>
      <cdr:y>0.05213</cdr:y>
    </cdr:from>
    <cdr:to>
      <cdr:x>0.36122</cdr:x>
      <cdr:y>0.66825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6421" y="314325"/>
          <a:ext cx="1038229" cy="371474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5.xml><?xml version="1.0" encoding="utf-8"?>
<c:userShapes xmlns:c="http://schemas.openxmlformats.org/drawingml/2006/chart">
  <cdr:relSizeAnchor xmlns:cdr="http://schemas.openxmlformats.org/drawingml/2006/chartDrawing">
    <cdr:from>
      <cdr:x>0.22307</cdr:x>
      <cdr:y>0.05319</cdr:y>
    </cdr:from>
    <cdr:to>
      <cdr:x>0.36122</cdr:x>
      <cdr:y>0.66596</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7838" y="317501"/>
          <a:ext cx="1039106"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0.49937</cdr:x>
      <cdr:y>0.05319</cdr:y>
    </cdr:from>
    <cdr:to>
      <cdr:x>0.63921</cdr:x>
      <cdr:y>0.66596</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6025" y="317501"/>
          <a:ext cx="1051842"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0.77797</cdr:x>
      <cdr:y>0.05319</cdr:y>
    </cdr:from>
    <cdr:to>
      <cdr:x>0.91642</cdr:x>
      <cdr:y>0.66596</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51560" y="317491"/>
          <a:ext cx="1041365" cy="365762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257175</xdr:colOff>
      <xdr:row>7</xdr:row>
      <xdr:rowOff>166685</xdr:rowOff>
    </xdr:from>
    <xdr:to>
      <xdr:col>2</xdr:col>
      <xdr:colOff>999225</xdr:colOff>
      <xdr:row>34</xdr:row>
      <xdr:rowOff>142875</xdr:rowOff>
    </xdr:to>
    <xdr:graphicFrame macro="">
      <xdr:nvGraphicFramePr>
        <xdr:cNvPr id="19" name="Chart 18">
          <a:extLst>
            <a:ext uri="{FF2B5EF4-FFF2-40B4-BE49-F238E27FC236}">
              <a16:creationId xmlns:a16="http://schemas.microsoft.com/office/drawing/2014/main"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37</xdr:row>
      <xdr:rowOff>95250</xdr:rowOff>
    </xdr:from>
    <xdr:to>
      <xdr:col>2</xdr:col>
      <xdr:colOff>980175</xdr:colOff>
      <xdr:row>64</xdr:row>
      <xdr:rowOff>9525</xdr:rowOff>
    </xdr:to>
    <xdr:graphicFrame macro="">
      <xdr:nvGraphicFramePr>
        <xdr:cNvPr id="21" name="Chart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2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500-000004000000}"/>
              </a:ext>
            </a:extLst>
          </xdr:cNvPr>
          <xdr:cNvSpPr>
            <a:spLocks/>
          </xdr:cNvSpPr>
        </xdr:nvSpPr>
        <xdr:spPr>
          <a:xfrm>
            <a:off x="12592839" y="12988364"/>
            <a:ext cx="983723" cy="362723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500-000005000000}"/>
              </a:ext>
            </a:extLst>
          </xdr:cNvPr>
          <xdr:cNvSpPr>
            <a:spLocks/>
          </xdr:cNvSpPr>
        </xdr:nvSpPr>
        <xdr:spPr>
          <a:xfrm>
            <a:off x="14565900" y="12988365"/>
            <a:ext cx="992623" cy="362723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39</xdr:row>
      <xdr:rowOff>196662</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2500-000006000000}"/>
            </a:ext>
          </a:extLst>
        </xdr:cNvPr>
        <xdr:cNvGrpSpPr/>
      </xdr:nvGrpSpPr>
      <xdr:grpSpPr>
        <a:xfrm>
          <a:off x="247090" y="9112062"/>
          <a:ext cx="7459757" cy="5658039"/>
          <a:chOff x="8905874" y="12715874"/>
          <a:chExt cx="7200000" cy="4978334"/>
        </a:xfrm>
      </xdr:grpSpPr>
      <xdr:graphicFrame macro="">
        <xdr:nvGraphicFramePr>
          <xdr:cNvPr id="7" name="Chart 6">
            <a:extLst>
              <a:ext uri="{FF2B5EF4-FFF2-40B4-BE49-F238E27FC236}">
                <a16:creationId xmlns:a16="http://schemas.microsoft.com/office/drawing/2014/main" id="{00000000-0008-0000-2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2500-000008000000}"/>
              </a:ext>
            </a:extLst>
          </xdr:cNvPr>
          <xdr:cNvSpPr>
            <a:spLocks/>
          </xdr:cNvSpPr>
        </xdr:nvSpPr>
        <xdr:spPr>
          <a:xfrm>
            <a:off x="12589876" y="12978637"/>
            <a:ext cx="980622" cy="310646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2500-000009000000}"/>
              </a:ext>
            </a:extLst>
          </xdr:cNvPr>
          <xdr:cNvSpPr>
            <a:spLocks/>
          </xdr:cNvSpPr>
        </xdr:nvSpPr>
        <xdr:spPr>
          <a:xfrm>
            <a:off x="14569222" y="12978637"/>
            <a:ext cx="990547" cy="310646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38.xml><?xml version="1.0" encoding="utf-8"?>
<c:userShapes xmlns:c="http://schemas.openxmlformats.org/drawingml/2006/chart">
  <cdr:relSizeAnchor xmlns:cdr="http://schemas.openxmlformats.org/drawingml/2006/chartDrawing">
    <cdr:from>
      <cdr:x>0.2366</cdr:x>
      <cdr:y>0.05046</cdr:y>
    </cdr:from>
    <cdr:to>
      <cdr:x>0.37434</cdr:x>
      <cdr:y>0.72217</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64979" y="311393"/>
          <a:ext cx="1027506" cy="414518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9.xml><?xml version="1.0" encoding="utf-8"?>
<c:userShapes xmlns:c="http://schemas.openxmlformats.org/drawingml/2006/chart">
  <cdr:relSizeAnchor xmlns:cdr="http://schemas.openxmlformats.org/drawingml/2006/chartDrawing">
    <cdr:from>
      <cdr:x>0.23587</cdr:x>
      <cdr:y>0.05278</cdr:y>
    </cdr:from>
    <cdr:to>
      <cdr:x>0.37447</cdr:x>
      <cdr:y>0.67678</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59533" y="298631"/>
          <a:ext cx="1033922" cy="353060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6471338</xdr:colOff>
      <xdr:row>27</xdr:row>
      <xdr:rowOff>77908</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6387994</xdr:colOff>
      <xdr:row>56</xdr:row>
      <xdr:rowOff>42187</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6340368</xdr:colOff>
      <xdr:row>36</xdr:row>
      <xdr:rowOff>48140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6435618</xdr:colOff>
      <xdr:row>66</xdr:row>
      <xdr:rowOff>127913</xdr:rowOff>
    </xdr:to>
    <xdr:graphicFrame macro="">
      <xdr:nvGraphicFramePr>
        <xdr:cNvPr id="8" name="Chart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76200</xdr:colOff>
      <xdr:row>42</xdr:row>
      <xdr:rowOff>88900</xdr:rowOff>
    </xdr:from>
    <xdr:to>
      <xdr:col>5</xdr:col>
      <xdr:colOff>419100</xdr:colOff>
      <xdr:row>78</xdr:row>
      <xdr:rowOff>114300</xdr:rowOff>
    </xdr:to>
    <xdr:graphicFrame macro="">
      <xdr:nvGraphicFramePr>
        <xdr:cNvPr id="5" name="Chart 4">
          <a:extLst>
            <a:ext uri="{FF2B5EF4-FFF2-40B4-BE49-F238E27FC236}">
              <a16:creationId xmlns:a16="http://schemas.microsoft.com/office/drawing/2014/main" id="{B735F9E8-619F-4A95-94D1-2E88E2499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9</xdr:row>
      <xdr:rowOff>12700</xdr:rowOff>
    </xdr:from>
    <xdr:to>
      <xdr:col>5</xdr:col>
      <xdr:colOff>342900</xdr:colOff>
      <xdr:row>39</xdr:row>
      <xdr:rowOff>63500</xdr:rowOff>
    </xdr:to>
    <xdr:graphicFrame macro="">
      <xdr:nvGraphicFramePr>
        <xdr:cNvPr id="4" name="Chart 3">
          <a:extLst>
            <a:ext uri="{FF2B5EF4-FFF2-40B4-BE49-F238E27FC236}">
              <a16:creationId xmlns:a16="http://schemas.microsoft.com/office/drawing/2014/main" id="{E3C2191C-AF94-4468-93AC-3C58A88AB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152399</xdr:colOff>
      <xdr:row>8</xdr:row>
      <xdr:rowOff>104774</xdr:rowOff>
    </xdr:from>
    <xdr:to>
      <xdr:col>5</xdr:col>
      <xdr:colOff>1446091</xdr:colOff>
      <xdr:row>53</xdr:row>
      <xdr:rowOff>0</xdr:rowOff>
    </xdr:to>
    <xdr:grpSp>
      <xdr:nvGrpSpPr>
        <xdr:cNvPr id="7" name="Group 6">
          <a:extLst>
            <a:ext uri="{FF2B5EF4-FFF2-40B4-BE49-F238E27FC236}">
              <a16:creationId xmlns:a16="http://schemas.microsoft.com/office/drawing/2014/main" id="{695CFEB4-6FAD-4861-917B-A5B04D80A240}"/>
            </a:ext>
          </a:extLst>
        </xdr:cNvPr>
        <xdr:cNvGrpSpPr/>
      </xdr:nvGrpSpPr>
      <xdr:grpSpPr>
        <a:xfrm>
          <a:off x="152399" y="1730374"/>
          <a:ext cx="10971092" cy="9039226"/>
          <a:chOff x="152399" y="1730374"/>
          <a:chExt cx="10971092" cy="9039226"/>
        </a:xfrm>
      </xdr:grpSpPr>
      <mc:AlternateContent xmlns:mc="http://schemas.openxmlformats.org/markup-compatibility/2006">
        <mc:Choice xmlns:cx4="http://schemas.microsoft.com/office/drawing/2016/5/10/chartex" Requires="cx4">
          <xdr:graphicFrame macro="">
            <xdr:nvGraphicFramePr>
              <xdr:cNvPr id="2" name="Diagram 1">
                <a:extLst>
                  <a:ext uri="{FF2B5EF4-FFF2-40B4-BE49-F238E27FC236}">
                    <a16:creationId xmlns:a16="http://schemas.microsoft.com/office/drawing/2014/main" id="{FFC0D038-598D-4503-BD32-6608FD9E69C2}"/>
                  </a:ext>
                </a:extLst>
              </xdr:cNvPr>
              <xdr:cNvGraphicFramePr>
                <a:graphicFrameLocks noChangeAspect="1"/>
              </xdr:cNvGraphicFramePr>
            </xdr:nvGraphicFramePr>
            <xdr:xfrm>
              <a:off x="152399" y="1730374"/>
              <a:ext cx="10971092" cy="9039226"/>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2399" y="1730374"/>
                <a:ext cx="10971092" cy="9039226"/>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7D7FB14E-1AB3-4CE4-996E-E431291A426F}"/>
              </a:ext>
            </a:extLst>
          </xdr:cNvPr>
          <xdr:cNvSpPr txBox="1"/>
        </xdr:nvSpPr>
        <xdr:spPr>
          <a:xfrm>
            <a:off x="3187700" y="3378200"/>
            <a:ext cx="1193800" cy="655949"/>
          </a:xfrm>
          <a:prstGeom prst="rect">
            <a:avLst/>
          </a:prstGeom>
          <a:noFill/>
          <a:ln w="15875">
            <a:solidFill>
              <a:schemeClr val="tx1"/>
            </a:solidFill>
          </a:ln>
        </xdr:spPr>
        <xdr:txBody>
          <a:bodyPr vertOverflow="clip" horzOverflow="clip" wrap="square" rtlCol="0" anchor="t">
            <a:spAutoFit/>
          </a:bodyPr>
          <a:lstStyle/>
          <a:p>
            <a:pPr algn="ctr"/>
            <a:r>
              <a:rPr lang="hu-HU" sz="1800" b="0" dirty="0" err="1"/>
              <a:t>Budapest: 76,85%</a:t>
            </a:r>
          </a:p>
        </xdr:txBody>
      </xdr:sp>
      <xdr:cxnSp macro="">
        <xdr:nvCxnSpPr>
          <xdr:cNvPr id="6" name="Straight Arrow Connector 5">
            <a:extLst>
              <a:ext uri="{FF2B5EF4-FFF2-40B4-BE49-F238E27FC236}">
                <a16:creationId xmlns:a16="http://schemas.microsoft.com/office/drawing/2014/main" id="{65348DDC-78BF-4871-8F8D-9AA809F11997}"/>
              </a:ext>
            </a:extLst>
          </xdr:cNvPr>
          <xdr:cNvCxnSpPr/>
        </xdr:nvCxnSpPr>
        <xdr:spPr>
          <a:xfrm>
            <a:off x="4064000" y="4051300"/>
            <a:ext cx="774700" cy="8636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155574</xdr:colOff>
      <xdr:row>56</xdr:row>
      <xdr:rowOff>76200</xdr:rowOff>
    </xdr:from>
    <xdr:to>
      <xdr:col>5</xdr:col>
      <xdr:colOff>1485900</xdr:colOff>
      <xdr:row>100</xdr:row>
      <xdr:rowOff>152400</xdr:rowOff>
    </xdr:to>
    <xdr:grpSp>
      <xdr:nvGrpSpPr>
        <xdr:cNvPr id="10" name="Group 9">
          <a:extLst>
            <a:ext uri="{FF2B5EF4-FFF2-40B4-BE49-F238E27FC236}">
              <a16:creationId xmlns:a16="http://schemas.microsoft.com/office/drawing/2014/main" id="{1CDCD263-A18F-4E08-87DA-6059EA1DB62D}"/>
            </a:ext>
          </a:extLst>
        </xdr:cNvPr>
        <xdr:cNvGrpSpPr/>
      </xdr:nvGrpSpPr>
      <xdr:grpSpPr>
        <a:xfrm>
          <a:off x="155574" y="11455400"/>
          <a:ext cx="11007726" cy="9017000"/>
          <a:chOff x="155574" y="11455400"/>
          <a:chExt cx="11007726" cy="9017000"/>
        </a:xfrm>
      </xdr:grpSpPr>
      <mc:AlternateContent xmlns:mc="http://schemas.openxmlformats.org/markup-compatibility/2006">
        <mc:Choice xmlns:cx4="http://schemas.microsoft.com/office/drawing/2016/5/10/chartex" Requires="cx4">
          <xdr:graphicFrame macro="">
            <xdr:nvGraphicFramePr>
              <xdr:cNvPr id="3" name="Diagram 1">
                <a:extLst>
                  <a:ext uri="{FF2B5EF4-FFF2-40B4-BE49-F238E27FC236}">
                    <a16:creationId xmlns:a16="http://schemas.microsoft.com/office/drawing/2014/main" id="{1017887B-512D-48E8-A58D-193448042FC7}"/>
                  </a:ext>
                </a:extLst>
              </xdr:cNvPr>
              <xdr:cNvGraphicFramePr/>
            </xdr:nvGraphicFramePr>
            <xdr:xfrm>
              <a:off x="155574" y="11455400"/>
              <a:ext cx="11007726" cy="901700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5574" y="11455400"/>
                <a:ext cx="11007726" cy="90170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8" name="TextBox 7">
            <a:extLst>
              <a:ext uri="{FF2B5EF4-FFF2-40B4-BE49-F238E27FC236}">
                <a16:creationId xmlns:a16="http://schemas.microsoft.com/office/drawing/2014/main" id="{00985580-A294-4370-8963-633A6B629D5C}"/>
              </a:ext>
            </a:extLst>
          </xdr:cNvPr>
          <xdr:cNvSpPr txBox="1"/>
        </xdr:nvSpPr>
        <xdr:spPr>
          <a:xfrm>
            <a:off x="3203574" y="13068300"/>
            <a:ext cx="1193800" cy="655949"/>
          </a:xfrm>
          <a:prstGeom prst="rect">
            <a:avLst/>
          </a:prstGeom>
          <a:noFill/>
          <a:ln w="15875">
            <a:solidFill>
              <a:schemeClr val="tx1"/>
            </a:solidFill>
          </a:ln>
        </xdr:spPr>
        <xdr:txBody>
          <a:bodyPr vertOverflow="clip" horzOverflow="clip" wrap="square" rtlCol="0" anchor="t">
            <a:noAutofit/>
          </a:bodyPr>
          <a:lstStyle/>
          <a:p>
            <a:pPr algn="ctr"/>
            <a:r>
              <a:rPr lang="hu-HU" sz="1800" b="0" dirty="0" err="1"/>
              <a:t>Budapest: 76.85%</a:t>
            </a:r>
          </a:p>
        </xdr:txBody>
      </xdr:sp>
      <xdr:cxnSp macro="">
        <xdr:nvCxnSpPr>
          <xdr:cNvPr id="9" name="Straight Arrow Connector 8">
            <a:extLst>
              <a:ext uri="{FF2B5EF4-FFF2-40B4-BE49-F238E27FC236}">
                <a16:creationId xmlns:a16="http://schemas.microsoft.com/office/drawing/2014/main" id="{D0C29592-F33A-427C-98F7-6C8E08C69A72}"/>
              </a:ext>
            </a:extLst>
          </xdr:cNvPr>
          <xdr:cNvCxnSpPr/>
        </xdr:nvCxnSpPr>
        <xdr:spPr>
          <a:xfrm>
            <a:off x="4079874" y="13741400"/>
            <a:ext cx="774700" cy="8636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592569</xdr:colOff>
      <xdr:row>9</xdr:row>
      <xdr:rowOff>184870</xdr:rowOff>
    </xdr:from>
    <xdr:to>
      <xdr:col>1</xdr:col>
      <xdr:colOff>6833430</xdr:colOff>
      <xdr:row>33</xdr:row>
      <xdr:rowOff>187370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31462</xdr:rowOff>
    </xdr:from>
    <xdr:to>
      <xdr:col>1</xdr:col>
      <xdr:colOff>6848441</xdr:colOff>
      <xdr:row>64</xdr:row>
      <xdr:rowOff>30787</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370844</xdr:colOff>
      <xdr:row>8</xdr:row>
      <xdr:rowOff>99472</xdr:rowOff>
    </xdr:from>
    <xdr:to>
      <xdr:col>1</xdr:col>
      <xdr:colOff>6591730</xdr:colOff>
      <xdr:row>35</xdr:row>
      <xdr:rowOff>47210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CBA40EDB-3A98-4E65-9D02-A2ECC2402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A16D784-0964-4CCA-92C9-7AA3A4425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243726</xdr:colOff>
      <xdr:row>9</xdr:row>
      <xdr:rowOff>34644</xdr:rowOff>
    </xdr:from>
    <xdr:to>
      <xdr:col>1</xdr:col>
      <xdr:colOff>6883400</xdr:colOff>
      <xdr:row>35</xdr:row>
      <xdr:rowOff>100644</xdr:rowOff>
    </xdr:to>
    <xdr:graphicFrame macro="">
      <xdr:nvGraphicFramePr>
        <xdr:cNvPr id="2" name="Chart 1">
          <a:extLst>
            <a:ext uri="{FF2B5EF4-FFF2-40B4-BE49-F238E27FC236}">
              <a16:creationId xmlns:a16="http://schemas.microsoft.com/office/drawing/2014/main" id="{17A4AF58-0F99-4E32-9857-4AEE79683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295835</xdr:colOff>
      <xdr:row>37</xdr:row>
      <xdr:rowOff>144182</xdr:rowOff>
    </xdr:from>
    <xdr:to>
      <xdr:col>1</xdr:col>
      <xdr:colOff>6896100</xdr:colOff>
      <xdr:row>66</xdr:row>
      <xdr:rowOff>19682</xdr:rowOff>
    </xdr:to>
    <xdr:graphicFrame macro="">
      <xdr:nvGraphicFramePr>
        <xdr:cNvPr id="3" name="Chart 2">
          <a:extLst>
            <a:ext uri="{FF2B5EF4-FFF2-40B4-BE49-F238E27FC236}">
              <a16:creationId xmlns:a16="http://schemas.microsoft.com/office/drawing/2014/main" id="{7683E4B9-5C75-4A95-8F23-99CE20535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174624</xdr:colOff>
      <xdr:row>9</xdr:row>
      <xdr:rowOff>109537</xdr:rowOff>
    </xdr:from>
    <xdr:to>
      <xdr:col>1</xdr:col>
      <xdr:colOff>6244324</xdr:colOff>
      <xdr:row>32</xdr:row>
      <xdr:rowOff>186876</xdr:rowOff>
    </xdr:to>
    <xdr:graphicFrame macro="">
      <xdr:nvGraphicFramePr>
        <xdr:cNvPr id="2" name="Chart 1">
          <a:extLst>
            <a:ext uri="{FF2B5EF4-FFF2-40B4-BE49-F238E27FC236}">
              <a16:creationId xmlns:a16="http://schemas.microsoft.com/office/drawing/2014/main" id="{E43554AC-9560-4FB9-984A-EE2D06D47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152400</xdr:rowOff>
    </xdr:from>
    <xdr:to>
      <xdr:col>1</xdr:col>
      <xdr:colOff>6171300</xdr:colOff>
      <xdr:row>63</xdr:row>
      <xdr:rowOff>39239</xdr:rowOff>
    </xdr:to>
    <xdr:graphicFrame macro="">
      <xdr:nvGraphicFramePr>
        <xdr:cNvPr id="5" name="Chart 4">
          <a:extLst>
            <a:ext uri="{FF2B5EF4-FFF2-40B4-BE49-F238E27FC236}">
              <a16:creationId xmlns:a16="http://schemas.microsoft.com/office/drawing/2014/main" id="{85FFE629-A047-427C-A245-6CB0618FF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243726</xdr:colOff>
      <xdr:row>9</xdr:row>
      <xdr:rowOff>34644</xdr:rowOff>
    </xdr:from>
    <xdr:to>
      <xdr:col>1</xdr:col>
      <xdr:colOff>6569667</xdr:colOff>
      <xdr:row>36</xdr:row>
      <xdr:rowOff>100644</xdr:rowOff>
    </xdr:to>
    <xdr:graphicFrame macro="">
      <xdr:nvGraphicFramePr>
        <xdr:cNvPr id="2" name="Chart 1">
          <a:extLst>
            <a:ext uri="{FF2B5EF4-FFF2-40B4-BE49-F238E27FC236}">
              <a16:creationId xmlns:a16="http://schemas.microsoft.com/office/drawing/2014/main" id="{23DE5D0B-EE56-45DB-A102-683C8F289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181535</xdr:colOff>
      <xdr:row>37</xdr:row>
      <xdr:rowOff>156882</xdr:rowOff>
    </xdr:from>
    <xdr:to>
      <xdr:col>1</xdr:col>
      <xdr:colOff>6507476</xdr:colOff>
      <xdr:row>66</xdr:row>
      <xdr:rowOff>32382</xdr:rowOff>
    </xdr:to>
    <xdr:graphicFrame macro="">
      <xdr:nvGraphicFramePr>
        <xdr:cNvPr id="3" name="Chart 2">
          <a:extLst>
            <a:ext uri="{FF2B5EF4-FFF2-40B4-BE49-F238E27FC236}">
              <a16:creationId xmlns:a16="http://schemas.microsoft.com/office/drawing/2014/main" id="{C3F5A694-5E79-4DDD-ADFA-27E43469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367506</xdr:colOff>
      <xdr:row>6</xdr:row>
      <xdr:rowOff>147108</xdr:rowOff>
    </xdr:from>
    <xdr:to>
      <xdr:col>3</xdr:col>
      <xdr:colOff>178488</xdr:colOff>
      <xdr:row>29</xdr:row>
      <xdr:rowOff>145111</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261938</xdr:colOff>
      <xdr:row>31</xdr:row>
      <xdr:rowOff>173831</xdr:rowOff>
    </xdr:from>
    <xdr:to>
      <xdr:col>3</xdr:col>
      <xdr:colOff>70538</xdr:colOff>
      <xdr:row>58</xdr:row>
      <xdr:rowOff>183740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0.01022</cdr:y>
    </cdr:from>
    <cdr:to>
      <cdr:x>0.09553</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5296"/>
          <a:ext cx="685572" cy="2119326"/>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56.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38</xdr:row>
      <xdr:rowOff>50008</xdr:rowOff>
    </xdr:from>
    <xdr:to>
      <xdr:col>1</xdr:col>
      <xdr:colOff>6534043</xdr:colOff>
      <xdr:row>65</xdr:row>
      <xdr:rowOff>49333</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58.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77A63037-B87A-41B2-A82B-36D1A51BB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6F9E1C7A-FCEC-43AD-BD3C-7119CE5A7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E0660F66-53DF-4C59-BE25-C8C79CB142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D66DAF30-13BC-4B83-A8C9-1149B2E19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5581029-DA61-4645-A990-C268C74BAB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A8333FBF-F8A6-46FA-85E6-E3338D26B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28575</xdr:colOff>
      <xdr:row>7</xdr:row>
      <xdr:rowOff>161925</xdr:rowOff>
    </xdr:from>
    <xdr:to>
      <xdr:col>2</xdr:col>
      <xdr:colOff>1133352</xdr:colOff>
      <xdr:row>31</xdr:row>
      <xdr:rowOff>32534</xdr:rowOff>
    </xdr:to>
    <xdr:graphicFrame macro="">
      <xdr:nvGraphicFramePr>
        <xdr:cNvPr id="2" name="Diagram 1">
          <a:extLst>
            <a:ext uri="{FF2B5EF4-FFF2-40B4-BE49-F238E27FC236}">
              <a16:creationId xmlns:a16="http://schemas.microsoft.com/office/drawing/2014/main" id="{DF7EEE23-5DB1-435C-875A-6664E6A5C88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absolute">
    <xdr:from>
      <xdr:col>0</xdr:col>
      <xdr:colOff>28575</xdr:colOff>
      <xdr:row>33</xdr:row>
      <xdr:rowOff>9525</xdr:rowOff>
    </xdr:from>
    <xdr:to>
      <xdr:col>2</xdr:col>
      <xdr:colOff>1133352</xdr:colOff>
      <xdr:row>60</xdr:row>
      <xdr:rowOff>80159</xdr:rowOff>
    </xdr:to>
    <xdr:graphicFrame macro="">
      <xdr:nvGraphicFramePr>
        <xdr:cNvPr id="3" name="Diagram 2">
          <a:extLst>
            <a:ext uri="{FF2B5EF4-FFF2-40B4-BE49-F238E27FC236}">
              <a16:creationId xmlns:a16="http://schemas.microsoft.com/office/drawing/2014/main" id="{AD1000D9-E110-43CD-9EE1-EE67DADA576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158746</xdr:colOff>
      <xdr:row>10</xdr:row>
      <xdr:rowOff>63499</xdr:rowOff>
    </xdr:from>
    <xdr:to>
      <xdr:col>2</xdr:col>
      <xdr:colOff>1181099</xdr:colOff>
      <xdr:row>30</xdr:row>
      <xdr:rowOff>65999</xdr:rowOff>
    </xdr:to>
    <xdr:graphicFrame macro="">
      <xdr:nvGraphicFramePr>
        <xdr:cNvPr id="2" name="Chart 1">
          <a:extLst>
            <a:ext uri="{FF2B5EF4-FFF2-40B4-BE49-F238E27FC236}">
              <a16:creationId xmlns:a16="http://schemas.microsoft.com/office/drawing/2014/main" id="{B68B9D74-FA79-46F3-B343-BBE4F4B0B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32</xdr:row>
      <xdr:rowOff>177800</xdr:rowOff>
    </xdr:from>
    <xdr:to>
      <xdr:col>2</xdr:col>
      <xdr:colOff>1162053</xdr:colOff>
      <xdr:row>59</xdr:row>
      <xdr:rowOff>154900</xdr:rowOff>
    </xdr:to>
    <xdr:graphicFrame macro="">
      <xdr:nvGraphicFramePr>
        <xdr:cNvPr id="3" name="Chart 2">
          <a:extLst>
            <a:ext uri="{FF2B5EF4-FFF2-40B4-BE49-F238E27FC236}">
              <a16:creationId xmlns:a16="http://schemas.microsoft.com/office/drawing/2014/main" id="{A412A5F5-2C80-449E-9263-33AB17E01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0.00815</cdr:x>
      <cdr:y>0.94171</cdr:y>
    </cdr:from>
    <cdr:to>
      <cdr:x>0.84108</cdr:x>
      <cdr:y>0.993</cdr:y>
    </cdr:to>
    <cdr:sp macro="" textlink="">
      <cdr:nvSpPr>
        <cdr:cNvPr id="2" name="TextBox 1">
          <a:extLst xmlns:a="http://schemas.openxmlformats.org/drawingml/2006/main">
            <a:ext uri="{FF2B5EF4-FFF2-40B4-BE49-F238E27FC236}">
              <a16:creationId xmlns:a16="http://schemas.microsoft.com/office/drawing/2014/main" id="{AD97DA81-CA3E-4C17-A7CC-EE057114EC65}"/>
            </a:ext>
          </a:extLst>
        </cdr:cNvPr>
        <cdr:cNvSpPr txBox="1"/>
      </cdr:nvSpPr>
      <cdr:spPr>
        <a:xfrm xmlns:a="http://schemas.openxmlformats.org/drawingml/2006/main">
          <a:off x="63500" y="5145034"/>
          <a:ext cx="648970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Forrás:</a:t>
          </a:r>
          <a:r>
            <a:rPr lang="hu-HU" sz="1200" baseline="0" dirty="0" err="1"/>
            <a:t> CBRE Hungarian Office Occupier Survey 2020, CBRE Hungarian Retail Occupier Survey 2020.</a:t>
          </a:r>
          <a:endParaRPr lang="hu-HU" sz="1200" dirty="0" err="1"/>
        </a:p>
      </cdr:txBody>
    </cdr:sp>
  </cdr:relSizeAnchor>
</c:userShapes>
</file>

<file path=xl/drawings/drawing66.xml><?xml version="1.0" encoding="utf-8"?>
<c:userShapes xmlns:c="http://schemas.openxmlformats.org/drawingml/2006/chart">
  <cdr:relSizeAnchor xmlns:cdr="http://schemas.openxmlformats.org/drawingml/2006/chartDrawing">
    <cdr:from>
      <cdr:x>0.00978</cdr:x>
      <cdr:y>0.94871</cdr:y>
    </cdr:from>
    <cdr:to>
      <cdr:x>0.82693</cdr:x>
      <cdr:y>1</cdr:y>
    </cdr:to>
    <cdr:sp macro="" textlink="">
      <cdr:nvSpPr>
        <cdr:cNvPr id="2" name="TextBox 1">
          <a:extLst xmlns:a="http://schemas.openxmlformats.org/drawingml/2006/main">
            <a:ext uri="{FF2B5EF4-FFF2-40B4-BE49-F238E27FC236}">
              <a16:creationId xmlns:a16="http://schemas.microsoft.com/office/drawing/2014/main" id="{9EB697F5-74DE-46B6-8B27-AE1B24C9ABF3}"/>
            </a:ext>
          </a:extLst>
        </cdr:cNvPr>
        <cdr:cNvSpPr txBox="1"/>
      </cdr:nvSpPr>
      <cdr:spPr>
        <a:xfrm xmlns:a="http://schemas.openxmlformats.org/drawingml/2006/main">
          <a:off x="76200" y="5183277"/>
          <a:ext cx="6366786" cy="280223"/>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200" dirty="0" err="1"/>
            <a:t>Source: CBRE Hungarian Office Occupier Survey 2020, CBRE Hungarian Retail Occupier Survey 2020</a:t>
          </a:r>
        </a:p>
      </cdr:txBody>
    </cdr:sp>
  </cdr:relSizeAnchor>
</c:userShapes>
</file>

<file path=xl/drawings/drawing67.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40</xdr:row>
      <xdr:rowOff>128587</xdr:rowOff>
    </xdr:from>
    <xdr:to>
      <xdr:col>1</xdr:col>
      <xdr:colOff>6361800</xdr:colOff>
      <xdr:row>67</xdr:row>
      <xdr:rowOff>127912</xdr:rowOff>
    </xdr:to>
    <xdr:grpSp>
      <xdr:nvGrpSpPr>
        <xdr:cNvPr id="5" name="Group 4">
          <a:extLst>
            <a:ext uri="{FF2B5EF4-FFF2-40B4-BE49-F238E27FC236}">
              <a16:creationId xmlns:a16="http://schemas.microsoft.com/office/drawing/2014/main" id="{2174099F-3EE8-4C0B-8255-D388089CB1FB}"/>
            </a:ext>
          </a:extLst>
        </xdr:cNvPr>
        <xdr:cNvGrpSpPr/>
      </xdr:nvGrpSpPr>
      <xdr:grpSpPr>
        <a:xfrm>
          <a:off x="0" y="8789987"/>
          <a:ext cx="7200000" cy="5485725"/>
          <a:chOff x="0" y="2214562"/>
          <a:chExt cx="7200000" cy="5400000"/>
        </a:xfrm>
      </xdr:grpSpPr>
      <xdr:graphicFrame macro="">
        <xdr:nvGraphicFramePr>
          <xdr:cNvPr id="6" name="Chart 5">
            <a:extLst>
              <a:ext uri="{FF2B5EF4-FFF2-40B4-BE49-F238E27FC236}">
                <a16:creationId xmlns:a16="http://schemas.microsoft.com/office/drawing/2014/main" id="{9D4765CB-D3AA-483B-961E-66DF5F4F390E}"/>
              </a:ext>
            </a:extLst>
          </xdr:cNvPr>
          <xdr:cNvGraphicFramePr/>
        </xdr:nvGraphicFramePr>
        <xdr:xfrm>
          <a:off x="0" y="2214562"/>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44982CF4-CD71-4E8E-8A0D-8CDEBFD08344}"/>
              </a:ext>
            </a:extLst>
          </xdr:cNvPr>
          <xdr:cNvSpPr/>
        </xdr:nvSpPr>
        <xdr:spPr>
          <a:xfrm>
            <a:off x="3921125" y="2505075"/>
            <a:ext cx="228600" cy="4533900"/>
          </a:xfrm>
          <a:prstGeom prst="rect">
            <a:avLst/>
          </a:prstGeom>
          <a:noFill/>
          <a:ln w="381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0</xdr:colOff>
      <xdr:row>10</xdr:row>
      <xdr:rowOff>71437</xdr:rowOff>
    </xdr:from>
    <xdr:to>
      <xdr:col>1</xdr:col>
      <xdr:colOff>6361800</xdr:colOff>
      <xdr:row>37</xdr:row>
      <xdr:rowOff>70762</xdr:rowOff>
    </xdr:to>
    <xdr:grpSp>
      <xdr:nvGrpSpPr>
        <xdr:cNvPr id="12" name="Group 11">
          <a:extLst>
            <a:ext uri="{FF2B5EF4-FFF2-40B4-BE49-F238E27FC236}">
              <a16:creationId xmlns:a16="http://schemas.microsoft.com/office/drawing/2014/main" id="{E347A159-3E55-48AD-ADE4-3528FD8522F4}"/>
            </a:ext>
          </a:extLst>
        </xdr:cNvPr>
        <xdr:cNvGrpSpPr/>
      </xdr:nvGrpSpPr>
      <xdr:grpSpPr>
        <a:xfrm>
          <a:off x="0" y="2636837"/>
          <a:ext cx="7200000" cy="5485725"/>
          <a:chOff x="0" y="2433637"/>
          <a:chExt cx="7200000" cy="5485725"/>
        </a:xfrm>
      </xdr:grpSpPr>
      <xdr:grpSp>
        <xdr:nvGrpSpPr>
          <xdr:cNvPr id="11" name="Group 10">
            <a:extLst>
              <a:ext uri="{FF2B5EF4-FFF2-40B4-BE49-F238E27FC236}">
                <a16:creationId xmlns:a16="http://schemas.microsoft.com/office/drawing/2014/main" id="{80EA26A2-0F47-409F-8169-3C5BE4945F2D}"/>
              </a:ext>
            </a:extLst>
          </xdr:cNvPr>
          <xdr:cNvGrpSpPr/>
        </xdr:nvGrpSpPr>
        <xdr:grpSpPr>
          <a:xfrm>
            <a:off x="0" y="2433637"/>
            <a:ext cx="7200000" cy="5485725"/>
            <a:chOff x="0" y="2433637"/>
            <a:chExt cx="7200000" cy="5485725"/>
          </a:xfrm>
        </xdr:grpSpPr>
        <xdr:grpSp>
          <xdr:nvGrpSpPr>
            <xdr:cNvPr id="4" name="Group 3">
              <a:extLst>
                <a:ext uri="{FF2B5EF4-FFF2-40B4-BE49-F238E27FC236}">
                  <a16:creationId xmlns:a16="http://schemas.microsoft.com/office/drawing/2014/main" id="{1C7016B1-CFBF-4234-B5E8-7113EB1479FB}"/>
                </a:ext>
              </a:extLst>
            </xdr:cNvPr>
            <xdr:cNvGrpSpPr/>
          </xdr:nvGrpSpPr>
          <xdr:grpSpPr>
            <a:xfrm>
              <a:off x="0" y="2433637"/>
              <a:ext cx="7200000" cy="5485725"/>
              <a:chOff x="0" y="2214562"/>
              <a:chExt cx="7200000" cy="5400000"/>
            </a:xfrm>
          </xdr:grpSpPr>
          <xdr:graphicFrame macro="">
            <xdr:nvGraphicFramePr>
              <xdr:cNvPr id="2" name="Chart 1">
                <a:extLst>
                  <a:ext uri="{FF2B5EF4-FFF2-40B4-BE49-F238E27FC236}">
                    <a16:creationId xmlns:a16="http://schemas.microsoft.com/office/drawing/2014/main" id="{47234011-68B6-4B9D-AAFC-8D04DD366A13}"/>
                  </a:ext>
                </a:extLst>
              </xdr:cNvPr>
              <xdr:cNvGraphicFramePr/>
            </xdr:nvGraphicFramePr>
            <xdr:xfrm>
              <a:off x="0" y="2214562"/>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Rectangle 2">
                <a:extLst>
                  <a:ext uri="{FF2B5EF4-FFF2-40B4-BE49-F238E27FC236}">
                    <a16:creationId xmlns:a16="http://schemas.microsoft.com/office/drawing/2014/main" id="{A82C8A96-9E02-44FB-919B-902C75545F82}"/>
                  </a:ext>
                </a:extLst>
              </xdr:cNvPr>
              <xdr:cNvSpPr/>
            </xdr:nvSpPr>
            <xdr:spPr>
              <a:xfrm>
                <a:off x="3921125" y="2505075"/>
                <a:ext cx="228600" cy="4533900"/>
              </a:xfrm>
              <a:prstGeom prst="rect">
                <a:avLst/>
              </a:prstGeom>
              <a:noFill/>
              <a:ln w="381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8" name="Rectangle 7">
              <a:extLst>
                <a:ext uri="{FF2B5EF4-FFF2-40B4-BE49-F238E27FC236}">
                  <a16:creationId xmlns:a16="http://schemas.microsoft.com/office/drawing/2014/main" id="{1A16DB6B-D897-4A57-8FBA-CEBA5369C479}"/>
                </a:ext>
              </a:extLst>
            </xdr:cNvPr>
            <xdr:cNvSpPr/>
          </xdr:nvSpPr>
          <xdr:spPr>
            <a:xfrm>
              <a:off x="4826000" y="2743200"/>
              <a:ext cx="228600" cy="4605876"/>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0" name="Rectangle 9">
              <a:extLst>
                <a:ext uri="{FF2B5EF4-FFF2-40B4-BE49-F238E27FC236}">
                  <a16:creationId xmlns:a16="http://schemas.microsoft.com/office/drawing/2014/main" id="{3CB1E82A-461A-4D39-98A7-09C64B762A3E}"/>
                </a:ext>
              </a:extLst>
            </xdr:cNvPr>
            <xdr:cNvSpPr/>
          </xdr:nvSpPr>
          <xdr:spPr>
            <a:xfrm>
              <a:off x="5956300" y="2725737"/>
              <a:ext cx="228600" cy="4605876"/>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9" name="Rectangle 8">
            <a:extLst>
              <a:ext uri="{FF2B5EF4-FFF2-40B4-BE49-F238E27FC236}">
                <a16:creationId xmlns:a16="http://schemas.microsoft.com/office/drawing/2014/main" id="{D98BA43A-3B84-4831-B6D4-5A5192D6080B}"/>
              </a:ext>
            </a:extLst>
          </xdr:cNvPr>
          <xdr:cNvSpPr/>
        </xdr:nvSpPr>
        <xdr:spPr>
          <a:xfrm>
            <a:off x="5054600" y="2743200"/>
            <a:ext cx="228600" cy="4605876"/>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rtuza\Local%20Settings\Temporary%20Internet%20Files\OLK90\Hermina%20Towers_2010_Q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refreshError="1"/>
      <sheetData sheetId="1" refreshError="1"/>
      <sheetData sheetId="2" refreshError="1"/>
      <sheetData sheetId="3" refreshError="1"/>
      <sheetData sheetId="4" refreshError="1"/>
      <sheetData sheetId="5" refreshError="1"/>
      <sheetData sheetId="6" refreshError="1">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53"/>
  <sheetViews>
    <sheetView tabSelected="1" zoomScale="75" zoomScaleNormal="75" workbookViewId="0">
      <pane xSplit="1" ySplit="1" topLeftCell="B2" activePane="bottomRight" state="frozen"/>
      <selection pane="topRight"/>
      <selection pane="bottomLeft"/>
      <selection pane="bottomRight"/>
    </sheetView>
  </sheetViews>
  <sheetFormatPr defaultColWidth="9" defaultRowHeight="15.75" x14ac:dyDescent="0.25"/>
  <cols>
    <col min="1" max="1" width="22" style="183" bestFit="1" customWidth="1"/>
    <col min="2" max="2" width="154.5703125" style="183" customWidth="1"/>
    <col min="3" max="3" width="146.28515625" style="183" customWidth="1"/>
    <col min="4" max="16384" width="9" style="183"/>
  </cols>
  <sheetData>
    <row r="1" spans="1:3" x14ac:dyDescent="0.25">
      <c r="A1" s="181"/>
      <c r="B1" s="182" t="s">
        <v>469</v>
      </c>
      <c r="C1" s="182" t="s">
        <v>470</v>
      </c>
    </row>
    <row r="2" spans="1:3" x14ac:dyDescent="0.25">
      <c r="A2" s="184" t="s">
        <v>471</v>
      </c>
      <c r="B2" s="185" t="str">
        <f>'1_ábra_chart'!$B$1</f>
        <v>A GDP éves változása az Európai Unióban</v>
      </c>
      <c r="C2" s="185" t="str">
        <f>'1_ábra_chart'!$B$2</f>
        <v>Annual change in GDP in the European Union</v>
      </c>
    </row>
    <row r="3" spans="1:3" x14ac:dyDescent="0.25">
      <c r="A3" s="184" t="s">
        <v>472</v>
      </c>
      <c r="B3" s="185" t="str">
        <f>'2_ábra_chart'!$B$1</f>
        <v>A kereskedelmiingatlan-piac szempontjából releváns ágazatok teljesítménye</v>
      </c>
      <c r="C3" s="185" t="str">
        <f>'2_ábra_chart'!$B$2</f>
        <v>Performance of sectors relevant to the CRE market</v>
      </c>
    </row>
    <row r="4" spans="1:3" x14ac:dyDescent="0.25">
      <c r="A4" s="184" t="s">
        <v>473</v>
      </c>
      <c r="B4" s="185" t="str">
        <f>'3_ábra_chart'!$B$1</f>
        <v>A távoli vagy otthoni munkavégzés keretében dolgozók arányának havi alakulása</v>
      </c>
      <c r="C4" s="185" t="str">
        <f>'3_ábra_chart'!$B$2</f>
        <v>Monthly change in the proportion of people working remotely or at home</v>
      </c>
    </row>
    <row r="5" spans="1:3" x14ac:dyDescent="0.25">
      <c r="A5" s="184" t="s">
        <v>474</v>
      </c>
      <c r="B5" s="185" t="str">
        <f>'4_ábra_chart'!$B$1</f>
        <v>A szolgáltató szektor teljesítményét akadályozó tényezők alakulása</v>
      </c>
      <c r="C5" s="185" t="str">
        <f>'4_ábra_chart'!$B$2</f>
        <v>Factors limiting performance in the services sector</v>
      </c>
    </row>
    <row r="6" spans="1:3" x14ac:dyDescent="0.25">
      <c r="A6" s="184" t="s">
        <v>475</v>
      </c>
      <c r="B6" s="185" t="str">
        <f>'5_ábra_chart'!$B$1</f>
        <v>Az építőipar teljesítményét akadályozó tényezők alakulása</v>
      </c>
      <c r="C6" s="185" t="str">
        <f>'5_ábra_chart'!$B$2</f>
        <v>Factors limiting output in the construction industry</v>
      </c>
    </row>
    <row r="7" spans="1:3" x14ac:dyDescent="0.25">
      <c r="A7" s="184" t="s">
        <v>476</v>
      </c>
      <c r="B7" s="185" t="str">
        <f>'6_ábra_chart'!$B$1</f>
        <v>A kereskedelmiingatlan-piac szempontjából releváns ágazatok beruházási aktivitása</v>
      </c>
      <c r="C7" s="185" t="str">
        <f>'6_ábra_chart'!$B$2</f>
        <v>Investment activity of sectors relevant to the CRE market</v>
      </c>
    </row>
    <row r="8" spans="1:3" x14ac:dyDescent="0.25">
      <c r="A8" s="184" t="s">
        <v>477</v>
      </c>
      <c r="B8" s="185" t="str">
        <f>'7_ábra_chart'!$B$1</f>
        <v>A kiskereskedelmi értékesítések, keresetek és a fogyasztói bizalmi mutató alakulása</v>
      </c>
      <c r="C8" s="185" t="str">
        <f>'7_ábra_chart'!$B$2</f>
        <v>Development of retail sales, incomes and the consumer confidence indicator</v>
      </c>
    </row>
    <row r="9" spans="1:3" x14ac:dyDescent="0.25">
      <c r="A9" s="184" t="s">
        <v>478</v>
      </c>
      <c r="B9" s="185" t="str">
        <f>'8_ábra_chart'!$B$1</f>
        <v>A turizmus súlya egyes európai országok gazdaságában</v>
      </c>
      <c r="C9" s="185" t="str">
        <f>'8_ábra_chart'!$B$2</f>
        <v>Weighting of tourism in some European countries</v>
      </c>
    </row>
    <row r="10" spans="1:3" x14ac:dyDescent="0.25">
      <c r="A10" s="184" t="s">
        <v>479</v>
      </c>
      <c r="B10" s="185" t="str">
        <f>'9_ábra_chart'!$B$1</f>
        <v>A vendégéjszakák számának havi alakulása a kereskedelmi szálláshelyeken</v>
      </c>
      <c r="C10" s="185" t="str">
        <f>'9_ábra_chart'!$B$2</f>
        <v>Monthly guest nights in commercial accommodation establishments</v>
      </c>
    </row>
    <row r="11" spans="1:3" x14ac:dyDescent="0.25">
      <c r="A11" s="184" t="s">
        <v>480</v>
      </c>
      <c r="B11" s="185" t="str">
        <f>'10_ábra_chart'!$B$1</f>
        <v>A vendégéjszakák számának éves változása megyénként (2020. július)</v>
      </c>
      <c r="C11" s="185" t="str">
        <f>'10_ábra_chart'!$B$2</f>
        <v>Annual change in number of guest nights by county (July 2020)</v>
      </c>
    </row>
    <row r="12" spans="1:3" x14ac:dyDescent="0.25">
      <c r="A12" s="184" t="s">
        <v>481</v>
      </c>
      <c r="B12" s="185" t="str">
        <f>'11_ábra_chart'!$B$1</f>
        <v>A budapesti modern irodák területe és kihasználatlansági rátája</v>
      </c>
      <c r="C12" s="185" t="str">
        <f>'11_ábra_chart'!$B$2</f>
        <v>Floor space and vacancy rates of modern offices in Budapest</v>
      </c>
    </row>
    <row r="13" spans="1:3" x14ac:dyDescent="0.25">
      <c r="A13" s="184" t="s">
        <v>482</v>
      </c>
      <c r="B13" s="185" t="str">
        <f>'12_ábra_chart'!$B$1</f>
        <v>Fejlesztési aktivitás a budapesti irodapiacon</v>
      </c>
      <c r="C13" s="185" t="str">
        <f>'12_ábra_chart'!$B$2</f>
        <v>Development activity in the Budapest office market</v>
      </c>
    </row>
    <row r="14" spans="1:3" x14ac:dyDescent="0.25">
      <c r="A14" s="184" t="s">
        <v>483</v>
      </c>
      <c r="B14" s="183" t="str">
        <f>'13_ábra_chart'!$B$1</f>
        <v>A budapesti irodapiac 2020-ra tervezett új átadásai 2019. és 2020. június végén</v>
      </c>
      <c r="C14" s="183" t="str">
        <f>'13_ábra_chart'!$B$2</f>
        <v>Change in new completions planned for 2020 in the Budapest office market, between end-June 2019 and 2020</v>
      </c>
    </row>
    <row r="15" spans="1:3" x14ac:dyDescent="0.25">
      <c r="A15" s="184" t="s">
        <v>484</v>
      </c>
      <c r="B15" s="183" t="str">
        <f>'14_ábra_chart'!$B$1</f>
        <v>A budapesti irodafejlesztések megoszlása, a megújulási ráta és az új átadások alpiacok szerint</v>
      </c>
      <c r="C15" s="183" t="str">
        <f>'14_ábra_chart'!$B$2</f>
        <v>Distribution of Budapest office developments; renewal rate and new completions by sub-market</v>
      </c>
    </row>
    <row r="16" spans="1:3" x14ac:dyDescent="0.25">
      <c r="A16" s="184" t="s">
        <v>485</v>
      </c>
      <c r="B16" s="183" t="str">
        <f>'15_ábra_chart'!$B$1</f>
        <v>A bérleti kereslet volumene és összetétele a budapesti irodapiacon</v>
      </c>
      <c r="C16" s="183" t="str">
        <f>'15_ábra_chart'!$B$2</f>
        <v>Volume and composition of rental demand in the Budapest office market</v>
      </c>
    </row>
    <row r="17" spans="1:3" x14ac:dyDescent="0.25">
      <c r="A17" s="184" t="s">
        <v>486</v>
      </c>
      <c r="B17" s="183" t="str">
        <f>'16_ábra_chart'!$B$1</f>
        <v>A budapesti modern irodapiac nettó bérbeadásának összetétele a bérlők tevékenysége szerint</v>
      </c>
      <c r="C17" s="183" t="str">
        <f>'16_ábra_chart'!$B$2</f>
        <v>Take-up composition of the Budapest modern office market by tenant activity</v>
      </c>
    </row>
    <row r="18" spans="1:3" x14ac:dyDescent="0.25">
      <c r="A18" s="184" t="s">
        <v>487</v>
      </c>
      <c r="B18" s="183" t="str">
        <f>'17_ábra_chart'!$B$1</f>
        <v>Kínálati bérleti díjak a budapesti irodapiacon</v>
      </c>
      <c r="C18" s="183" t="str">
        <f>'17_ábra_chart'!$B$2</f>
        <v>Offered rental rates on the Budapest office market</v>
      </c>
    </row>
    <row r="19" spans="1:3" x14ac:dyDescent="0.25">
      <c r="A19" s="184" t="s">
        <v>488</v>
      </c>
      <c r="B19" s="183" t="str">
        <f>'18_ábra_chart'!$B$1</f>
        <v>A budapesti modern ipari-logisztikai ingatlanok területe és kihasználatlansági rátája</v>
      </c>
      <c r="C19" s="183" t="str">
        <f>'18_ábra_chart'!$B$2</f>
        <v>Floor space and vacancy rates of modern industrial-logistics sites in Budapest</v>
      </c>
    </row>
    <row r="20" spans="1:3" x14ac:dyDescent="0.25">
      <c r="A20" s="184" t="s">
        <v>489</v>
      </c>
      <c r="B20" s="183" t="str">
        <f>'19_ábra_chart'!$B$1</f>
        <v>Új átadások és megújulási arány Budapest és agglomerációja ipari-logisztikai piacán</v>
      </c>
      <c r="C20" s="183" t="str">
        <f>'19_ábra_chart'!$B$2</f>
        <v>New completion and renewal rate in the industrial-logistics market of Budapest and its environs</v>
      </c>
    </row>
    <row r="21" spans="1:3" x14ac:dyDescent="0.25">
      <c r="A21" s="184" t="s">
        <v>490</v>
      </c>
      <c r="B21" s="183" t="str">
        <f>'20_ábra_chart'!$B$1</f>
        <v>A bérlői kereslet szerződéstípusok szerinti összetétele a Budapest és agglomeráció ipari-logisztikai piacán</v>
      </c>
      <c r="C21" s="183" t="str">
        <f>'20_ábra_chart'!$B$2</f>
        <v>Customer demand by contract type in the industrial-logistics rental market of Budapest and environs</v>
      </c>
    </row>
    <row r="22" spans="1:3" x14ac:dyDescent="0.25">
      <c r="A22" s="184" t="s">
        <v>491</v>
      </c>
      <c r="B22" s="183" t="str">
        <f>'21_ábra_chart'!$B$1</f>
        <v>A Budapest és környéki ipari-logisztikai piac teljes bérbeadásának összetétele a bérlők tevékenysége szerint</v>
      </c>
      <c r="C22" s="183" t="str">
        <f>'21_ábra_chart'!$B$2</f>
        <v>Total demand composition on the industrial-logistics market of Budapest and environs by tenant activity</v>
      </c>
    </row>
    <row r="23" spans="1:3" x14ac:dyDescent="0.25">
      <c r="A23" s="184" t="s">
        <v>492</v>
      </c>
      <c r="B23" s="183" t="str">
        <f>'22_ábra_chart'!$B$1</f>
        <v>Az ipari-logisztikai ingatlanok jellemző bérleti díjai Budapesten és környékén</v>
      </c>
      <c r="C23" s="183" t="str">
        <f>'22_ábra_chart'!$B$2</f>
        <v>Typical rental rates of industrial-logistics properties in Budapest and environs</v>
      </c>
    </row>
    <row r="24" spans="1:3" x14ac:dyDescent="0.25">
      <c r="A24" s="184" t="s">
        <v>493</v>
      </c>
      <c r="B24" s="183" t="str">
        <f>'23_ábra_chart'!$B$1</f>
        <v>A hazai modern kiskereskedelmi ingatlanállomány megyék szerinti megoszlása és összetétele</v>
      </c>
      <c r="C24" s="183" t="str">
        <f>'23_ábra_chart'!$B$2</f>
        <v>County distribution and composition of the modern Hungarian retail real estate stock</v>
      </c>
    </row>
    <row r="25" spans="1:3" x14ac:dyDescent="0.25">
      <c r="A25" s="184" t="s">
        <v>494</v>
      </c>
      <c r="B25" s="183" t="str">
        <f>'24_ábra_chart'!$B$1</f>
        <v>A kiskereskedelmi bérleti díjak alakulása és a kihasználatlansági ráták Magyarországon</v>
      </c>
      <c r="C25" s="183" t="str">
        <f>'24_ábra_chart'!$B$2</f>
        <v>Retail rental rates and vacancy rates in Hungary</v>
      </c>
    </row>
    <row r="26" spans="1:3" x14ac:dyDescent="0.25">
      <c r="A26" s="184" t="s">
        <v>495</v>
      </c>
      <c r="B26" s="183" t="str">
        <f>'25_ábra_chart'!$B$1</f>
        <v>A kiskereskedelmi üzlettípusok és vendéglátóhelyek forgalmának éves változása</v>
      </c>
      <c r="C26" s="183" t="str">
        <f>'25_ábra_chart'!$B$2</f>
        <v>Annual change in turnover of retail store types and restaurants</v>
      </c>
    </row>
    <row r="27" spans="1:3" x14ac:dyDescent="0.25">
      <c r="A27" s="184" t="s">
        <v>496</v>
      </c>
      <c r="B27" s="183" t="str">
        <f>'26_ábra_chart'!$B$1</f>
        <v>A régiós fővárosok szállodáinak átlagos teljesítménymutatói 2019-ben és 2020-ban</v>
      </c>
      <c r="C27" s="183" t="str">
        <f>'26_ábra_chart'!$B$2</f>
        <v>Average performance indicators of hotels in the region's capitals in 2019 and 2020</v>
      </c>
    </row>
    <row r="28" spans="1:3" x14ac:dyDescent="0.25">
      <c r="A28" s="184" t="s">
        <v>497</v>
      </c>
      <c r="B28" s="183" t="str">
        <f>'27_ábra_chart'!$B$1</f>
        <v>A hazai szállodák kapacitása és bevételeinek változása</v>
      </c>
      <c r="C28" s="183" t="str">
        <f>'27_ábra_chart'!$B$2</f>
        <v>Capacity and change in turnover of domestic hotels</v>
      </c>
    </row>
    <row r="29" spans="1:3" x14ac:dyDescent="0.25">
      <c r="A29" s="184" t="s">
        <v>498</v>
      </c>
      <c r="B29" s="183" t="str">
        <f>'28_ábra_chart'!$B$1</f>
        <v>Az átadott és átadni tervezett szállodai szobák száma Magyarországon</v>
      </c>
      <c r="C29" s="183" t="str">
        <f>'28_ábra_chart'!$B$2</f>
        <v>Number of opened and planned hotel rooms in Hungary</v>
      </c>
    </row>
    <row r="30" spans="1:3" x14ac:dyDescent="0.25">
      <c r="A30" s="184" t="s">
        <v>499</v>
      </c>
      <c r="B30" s="183" t="str">
        <f>'29_ábra_chart'!$B$1</f>
        <v>Új átadások és kihasználatlansági ráta a régiós fővárosok irodapiacain</v>
      </c>
      <c r="C30" s="183" t="str">
        <f>'29_ábra_chart'!$B$2</f>
        <v>New completions and vacancy rates in the regional capital office markets</v>
      </c>
    </row>
    <row r="31" spans="1:3" x14ac:dyDescent="0.25">
      <c r="A31" s="184" t="s">
        <v>500</v>
      </c>
      <c r="B31" s="183" t="str">
        <f>'30_ábra_chart'!$B$1</f>
        <v>A közép-kelet-európai régió kereskedelmiingatlan-piacának befektetési forgalma</v>
      </c>
      <c r="C31" s="183" t="str">
        <f>'30_ábra_chart'!$B$2</f>
        <v>CRE investment flows in the CEE region</v>
      </c>
    </row>
    <row r="32" spans="1:3" x14ac:dyDescent="0.25">
      <c r="A32" s="184" t="s">
        <v>501</v>
      </c>
      <c r="B32" s="183" t="str">
        <f>'31_ábra_chart'!$B$1</f>
        <v>Befektetési forgalom és prime irodapiaci hozamok a régióban</v>
      </c>
      <c r="C32" s="183" t="str">
        <f>'31_ábra_chart'!$B$2</f>
        <v>Investment volume and prime office market yields in the region</v>
      </c>
    </row>
    <row r="33" spans="1:3" x14ac:dyDescent="0.25">
      <c r="A33" s="184" t="s">
        <v>502</v>
      </c>
      <c r="B33" s="183" t="str">
        <f>'32_ábra_chart'!$B$1</f>
        <v>A magyar kereskedelmiingatlan-piac befektetési volumene, összetétele és a prime hozamok</v>
      </c>
      <c r="C33" s="183" t="str">
        <f>'32_ábra_chart'!$B$2</f>
        <v>Investment volume on the Hungarian CRE market, its composition and prime yields</v>
      </c>
    </row>
    <row r="34" spans="1:3" x14ac:dyDescent="0.25">
      <c r="A34" s="184" t="s">
        <v>503</v>
      </c>
      <c r="B34" s="183" t="str">
        <f>'33_ábra_chart'!$B$1</f>
        <v>A budapesti prime irodák hozamfelára a 10 éves állampapírhozamokhoz képest</v>
      </c>
      <c r="C34" s="183" t="str">
        <f>'33_ábra_chart'!$B$2</f>
        <v>Yield premium of Budapest prime office investments compared to 10-year government bonds</v>
      </c>
    </row>
    <row r="35" spans="1:3" x14ac:dyDescent="0.25">
      <c r="A35" s="184" t="s">
        <v>504</v>
      </c>
      <c r="B35" s="183" t="str">
        <f>'34_ábra_chart'!$B$1</f>
        <v>A magyar kereskedelmiingatlan-piac befektetési volumenének megoszlása a befektetők származási országa szerint</v>
      </c>
      <c r="C35" s="183" t="str">
        <f>'34_ábra_chart'!$B$2</f>
        <v>Investment volumes on the Hungarian CRE market by investors' country of origin</v>
      </c>
    </row>
    <row r="36" spans="1:3" x14ac:dyDescent="0.25">
      <c r="A36" s="184" t="s">
        <v>505</v>
      </c>
      <c r="B36" s="183" t="str">
        <f>'35_ábra_chart'!$B$1</f>
        <v>A magyar kereskedelmiingatlan-piac befektetési volumenének megoszlása befektetőtípusok szerint</v>
      </c>
      <c r="C36" s="183" t="str">
        <f>'35_ábra_chart'!$B$2</f>
        <v>Investment volumes on the Hungarian CRE market by investor types</v>
      </c>
    </row>
    <row r="37" spans="1:3" x14ac:dyDescent="0.25">
      <c r="A37" s="184" t="s">
        <v>506</v>
      </c>
      <c r="B37" s="183" t="str">
        <f>'36_ábra_chart'!$B$1</f>
        <v>A nyilvános ingatlanalapok vagyoni összetétele és a likvid eszkozök aránya a nettó eszközértékhez képest</v>
      </c>
      <c r="C37" s="183" t="str">
        <f>'36_ábra_chart'!$B$2</f>
        <v>Asset composition of public real estate funds and the ratio of liquid assets to net asset value</v>
      </c>
    </row>
    <row r="38" spans="1:3" x14ac:dyDescent="0.25">
      <c r="A38" s="184" t="s">
        <v>507</v>
      </c>
      <c r="B38" s="183" t="str">
        <f>'37_ábra_chart'!$B$1</f>
        <v>Nettó tőkeáramlás a hazai nyilvános ingatlanbefektetési alapoknál</v>
      </c>
      <c r="C38" s="183" t="str">
        <f>'37_ábra_chart'!$B$2</f>
        <v>Net capital flows in Hungarian public real estate investment funds</v>
      </c>
    </row>
    <row r="39" spans="1:3" x14ac:dyDescent="0.25">
      <c r="A39" s="184" t="s">
        <v>508</v>
      </c>
      <c r="B39" s="183" t="str">
        <f>'38_ábra_chart'!$B$1</f>
        <v>A nyílt végű, nyilvános ingatlanalapok ingatlan kitettségének megoszlása 2020. június végén</v>
      </c>
      <c r="C39" s="183" t="str">
        <f>'38_ábra_chart'!$B$2</f>
        <v>Breakdown of real estate exposure of open-end public real estate funds at end-June 2020</v>
      </c>
    </row>
    <row r="40" spans="1:3" x14ac:dyDescent="0.25">
      <c r="A40" s="184" t="s">
        <v>509</v>
      </c>
      <c r="B40" s="183" t="str">
        <f>'39_ábra_chart'!$B$1</f>
        <v>A hitelintézeti szektor kereskedelmi ingatlan fejlesztésére vagy vásárlására nyújtott projekthitel-állományának összetétele devizanemek szerint</v>
      </c>
      <c r="C40" s="183" t="str">
        <f>'39_ábra_chart'!$B$2</f>
        <v>Composition of the credit institution sector’s stock of CRE purchase or development project loans by currency</v>
      </c>
    </row>
    <row r="41" spans="1:3" x14ac:dyDescent="0.25">
      <c r="A41" s="184" t="s">
        <v>510</v>
      </c>
      <c r="B41" s="183" t="str">
        <f>'40_ábra_chart'!$B$1</f>
        <v>A hitelintézeti szektor kereskedelmi ingatlan fejlesztésére vagy vásárlására nyújtott projekthitel-állományának összetétele ingatlantípusok szerint</v>
      </c>
      <c r="C41" s="183" t="str">
        <f>'40_ábra_chart'!$B$2</f>
        <v>Composition of the project loan stock for CRE purchase or development by the credit institution sector by real estate type</v>
      </c>
    </row>
    <row r="42" spans="1:3" x14ac:dyDescent="0.25">
      <c r="A42" s="184" t="s">
        <v>511</v>
      </c>
      <c r="B42" s="183" t="str">
        <f>'41_ábra_chart'!$B$1</f>
        <v>A hitelintézeti szektor kereskedelmi ingatlan fejlesztésére vagy vásárlására nyújtott projekthitel-folyósításai belföldi vállalatok részére</v>
      </c>
      <c r="C42" s="183" t="str">
        <f>'41_ábra_chart'!$B$2</f>
        <v>Project loans provided to domestic companies for CRE purchase or development by the credit institution sector by real estate type</v>
      </c>
    </row>
    <row r="43" spans="1:3" x14ac:dyDescent="0.25">
      <c r="A43" s="184" t="s">
        <v>733</v>
      </c>
      <c r="B43" s="183" t="str">
        <f>'42_ábra_chart'!$B$1</f>
        <v>A hitelintézetek kereskedelmiingatlan-projekthiteleinek állománya és a folyósítások a szavatolótőke arányában</v>
      </c>
      <c r="C43" s="183" t="str">
        <f>'42_ábra_chart'!$B$2</f>
        <v>CRE project loan portfolios of credit institutions and disbursements as a percentage of regulatory capital</v>
      </c>
    </row>
    <row r="44" spans="1:3" x14ac:dyDescent="0.25">
      <c r="A44" s="184" t="s">
        <v>734</v>
      </c>
      <c r="B44" s="183" t="str">
        <f>'43_ábra_chart'!$B$1</f>
        <v>A kereskedelmiingatlan-projekthitelek moratórium státusza 2020. június végén</v>
      </c>
      <c r="C44" s="183" t="str">
        <f>'43_ábra_chart'!$B$2</f>
        <v>Moratorium status of commercial real estate project loans at the end of June 2020</v>
      </c>
    </row>
    <row r="45" spans="1:3" x14ac:dyDescent="0.25">
      <c r="A45" s="184" t="s">
        <v>741</v>
      </c>
      <c r="B45" s="183" t="str">
        <f>'44_ábra_chart'!$B$1</f>
        <v>Lakóparkok fejlesztése vagy vásárlása céljából nyújtott új projekthitelek volumene</v>
      </c>
      <c r="C45" s="183" t="str">
        <f>'44_ábra_chart'!$B$2</f>
        <v>Volume of new project loans granted for residential park development or purchase</v>
      </c>
    </row>
    <row r="46" spans="1:3" x14ac:dyDescent="0.25">
      <c r="A46" s="184" t="s">
        <v>735</v>
      </c>
      <c r="B46" s="183" t="str">
        <f>'45_ábra_chart'!$B$1</f>
        <v>Az üzleti célú ingatlanhitelek iránti kereslet és a hitelfeltételek alakulása</v>
      </c>
      <c r="C46" s="183" t="str">
        <f>'45_ábra_chart'!$B$2</f>
        <v>CRE loan demand and the development of loan conditions</v>
      </c>
    </row>
    <row r="47" spans="1:3" x14ac:dyDescent="0.25">
      <c r="A47" s="184" t="s">
        <v>736</v>
      </c>
      <c r="B47" s="183" t="str">
        <f>'46_ábra_chart'!$B$1</f>
        <v>Az üzleti célú ingatlanhitelek feltételeinek változására ható tényezők</v>
      </c>
      <c r="C47" s="183" t="str">
        <f>'46_ábra_chart'!$B$2</f>
        <v>Factors behind changes in CRE loan conditions</v>
      </c>
    </row>
    <row r="48" spans="1:3" x14ac:dyDescent="0.25">
      <c r="A48" s="184" t="s">
        <v>738</v>
      </c>
      <c r="B48" s="183" t="str">
        <f>'47_ábra_chart'!$B$1</f>
        <v>A befektetési és a bérleti konjunktúraindex alakulása</v>
      </c>
      <c r="C48" s="183" t="str">
        <f>'47_ábra_chart'!$B$2</f>
        <v>Development of Investment and Occupier Sentiment Index</v>
      </c>
    </row>
    <row r="49" spans="1:3" x14ac:dyDescent="0.25">
      <c r="A49" s="184" t="s">
        <v>737</v>
      </c>
      <c r="B49" s="183" t="str">
        <f>'48_ábra_chart'!$B$1</f>
        <v>A bérleti kereslet alakulása szegmensenként</v>
      </c>
      <c r="C49" s="183" t="str">
        <f>'48_ábra_chart'!$B$2</f>
        <v>Development of rental demand by segment</v>
      </c>
    </row>
    <row r="50" spans="1:3" x14ac:dyDescent="0.25">
      <c r="A50" s="184" t="s">
        <v>739</v>
      </c>
      <c r="B50" s="183" t="str">
        <f>'49_ábra_chart'!$B$1</f>
        <v>A kereskedelmiingatlan-piac értékeltségének helyzete</v>
      </c>
      <c r="C50" s="183" t="str">
        <f>'49_ábra_chart'!$B$2</f>
        <v>Valuation level of the commercial real estate market</v>
      </c>
    </row>
    <row r="51" spans="1:3" x14ac:dyDescent="0.25">
      <c r="A51" s="184" t="s">
        <v>740</v>
      </c>
      <c r="B51" s="183" t="str">
        <f>'50_ábra_chart'!$B$1</f>
        <v>A hazai kereskedelmiingatlan-piaci ciklus helyzetének értékelése</v>
      </c>
      <c r="C51" s="183" t="str">
        <f>'50_ábra_chart'!$B$2</f>
        <v>Perceptions on current phase of property cycle</v>
      </c>
    </row>
    <row r="52" spans="1:3" x14ac:dyDescent="0.25">
      <c r="A52" s="184" t="s">
        <v>745</v>
      </c>
      <c r="B52" s="183" t="str">
        <f>'51_ábra_chart'!$B$1</f>
        <v>A budapesti irodapiac alpiacai</v>
      </c>
      <c r="C52" s="183" t="str">
        <f>'51_ábra_chart'!$B$2</f>
        <v>Sub-markets of the Budapest office market</v>
      </c>
    </row>
    <row r="53" spans="1:3" x14ac:dyDescent="0.25">
      <c r="A53" s="184" t="s">
        <v>980</v>
      </c>
      <c r="B53" s="183" t="str">
        <f>box_2_ábra_chart_1!$B$1</f>
        <v>A bérleti szerződésekben foglalt fizetési kötelezettségekkel kapcsolatos megállapodások a bérlők válaszai alapján</v>
      </c>
      <c r="C53" s="183" t="str">
        <f>box_2_ábra_chart_1!$B$2</f>
        <v>Agreements on payment obligations in leases based on tenants' responses</v>
      </c>
    </row>
  </sheetData>
  <hyperlinks>
    <hyperlink ref="A2" location="'1_ábra_chart'!A1" display="1_ábra_chart" xr:uid="{900D6246-AB37-473F-B6E6-9351D23BA460}"/>
    <hyperlink ref="A3" location="'2_ábra_chart'!A1" display="2_ábra_chart" xr:uid="{54CF7540-6620-411B-9282-1A4A55F11883}"/>
    <hyperlink ref="A4" location="'3_ábra_chart'!A1" display="3_ábra_chart" xr:uid="{5D0DE750-22AE-4140-B7AC-974A5AE2B053}"/>
    <hyperlink ref="A5" location="'4_ábra_chart'!A1" display="4_ábra_chart" xr:uid="{CA3DDBE4-19DA-4B6C-8E6E-79E1DC236D4F}"/>
    <hyperlink ref="A6" location="'5_ábra_chart'!A1" display="5_ábra_chart" xr:uid="{5865E3F2-3412-4969-98C8-CB5D19BA9545}"/>
    <hyperlink ref="A7" location="'6_ábra_chart'!A1" display="6_ábra_chart" xr:uid="{8A490771-27C2-4835-9B51-BA75ADF18A80}"/>
    <hyperlink ref="A8" location="'7_ábra_chart'!A1" display="7_ábra_chart" xr:uid="{5F3E4A54-B910-470F-AE87-2A9933DD1739}"/>
    <hyperlink ref="A9" location="'8_ábra_chart'!A1" display="8_ábra_chart" xr:uid="{28DB2030-70E5-4559-BA4B-467B649B074C}"/>
    <hyperlink ref="A10" location="'9_ábra _chart'!A1" display="9_ábra_chart" xr:uid="{EE465D8B-AB6F-4370-A64D-4A8459175A63}"/>
    <hyperlink ref="A11" location="'10_ábra _chart'!A1" display="10_ábra_chart" xr:uid="{FA7DABB5-9843-446B-AA13-1F08E4F77C5B}"/>
    <hyperlink ref="A12" location="'11_ábra_chart'!A1" display="11_ábra_chart" xr:uid="{391E699C-A676-48CC-9272-F5C307914D94}"/>
    <hyperlink ref="A13" location="'12_ábra_chart'!A1" display="12_ábra_chart" xr:uid="{852F8A23-A97B-47D6-907B-2E6E0DD44BC0}"/>
    <hyperlink ref="A14" location="'13_ábra_chart'!A1" display="13_ábra_chart" xr:uid="{65BC013E-7282-4541-BDEB-0C69F1373B22}"/>
    <hyperlink ref="A15" location="'14_ábra_chart'!A1" display="14_ábra_chart" xr:uid="{AF453BA3-C3EF-4EBF-B751-D701CA58ACD0}"/>
    <hyperlink ref="A16" location="'15_ábra_chart'!A1" display="15_ábra_chart" xr:uid="{3FEE1647-58D1-4E28-A4ED-5E4C65A0D5B1}"/>
    <hyperlink ref="A17" location="'16_ábra_chart'!A1" display="16_ábra_chart" xr:uid="{71EB0306-9590-41F2-A1B0-77567EA76AF1}"/>
    <hyperlink ref="A18" location="'17_ábra_chart'!A1" display="17_ábra_chart" xr:uid="{500049B7-D47C-4791-9232-B16CD6FC4F63}"/>
    <hyperlink ref="A19" location="'18_ábra_chart'!A1" display="18_ábra_chart" xr:uid="{5152708A-0F9A-44AC-B41D-9AB56F5376DE}"/>
    <hyperlink ref="A20" location="'19_ábra_chart'!A1" display="19_ábra_chart" xr:uid="{6631C59E-14BB-457B-9A39-BD0309101785}"/>
    <hyperlink ref="A21" location="'20_ábra_chart'!A1" display="20_ábra_chart" xr:uid="{8DF475B6-B1C3-4034-A101-DAF61BE16392}"/>
    <hyperlink ref="A22" location="'21_ábra_chart'!A1" display="21_ábra_chart" xr:uid="{EAF7977D-BCA5-407B-9A46-8F8F7D897AE4}"/>
    <hyperlink ref="A23" location="'22_ábra_chart'!A1" display="22_ábra_chart" xr:uid="{FE25B5DD-5DF6-4F16-8C47-C881E084BF54}"/>
    <hyperlink ref="A24" location="'23_ábra_chart'!A1" display="23_ábra_chart" xr:uid="{09850883-F6EF-467C-A748-3522B46B1B8D}"/>
    <hyperlink ref="A25" location="'24_ábra_chart'!A1" display="24_ábra_chart" xr:uid="{64DA1CEA-00B2-4C06-B7EE-6A2502A73EAF}"/>
    <hyperlink ref="A26" location="'25_ábra_chart'!A1" display="25_ábra_chart" xr:uid="{4EF188B0-53AA-4485-BEC2-0A6FDABE55FB}"/>
    <hyperlink ref="A27" location="'26_ábra_chart'!A1" display="26_ábra_chart" xr:uid="{C29D79AE-5029-4A73-B4A2-544C7D074AA7}"/>
    <hyperlink ref="A28" location="'27_ábra_chart'!A1" display="27_ábra_chart" xr:uid="{D4786C72-0758-435C-ACB4-2B1ABB448239}"/>
    <hyperlink ref="A29" location="'28_ábra_chart'!A1" display="28_ábra_chart" xr:uid="{C91E58C8-37F5-466B-86AC-F13994B86513}"/>
    <hyperlink ref="A30" location="'29_ábra_chart'!A1" display="29_ábra_chart" xr:uid="{54E5677D-C4FB-4BDE-8675-970B296AA2C0}"/>
    <hyperlink ref="A31" location="'30_ábra_chart'!A1" display="30_ábra_chart" xr:uid="{322B7AC5-67C2-4BFF-90A2-10DBA23167E5}"/>
    <hyperlink ref="A32" location="'31_ábra_chart'!A1" display="31_ábra_chart" xr:uid="{B7B0E317-1E69-4F77-9252-88589C58DE0B}"/>
    <hyperlink ref="A33" location="'32_ábra_chart'!A1" display="32_ábra_chart" xr:uid="{EA260EB0-B15F-4A9B-8320-A12D2169B462}"/>
    <hyperlink ref="A34" location="'33_ábra_chart'!A1" display="33_ábra_chart" xr:uid="{88DD6C35-A9C8-4E1A-B328-E42423D38DF2}"/>
    <hyperlink ref="A35" location="'34_ábra_chart'!A1" display="34_ábra_chart" xr:uid="{59B4DF7F-66DE-423B-8ECB-6C7C4C6C89E3}"/>
    <hyperlink ref="A36:A37" location="'34_ábra_chart'!A1" display="34_ábra_chart" xr:uid="{67D7402B-DC67-4154-BB58-02A72C3B1CC2}"/>
    <hyperlink ref="A36" location="'35_ábra_chart'!A1" display="35_ábra_chart" xr:uid="{F988B5DB-D5BF-423E-8399-98C5611A1EFA}"/>
    <hyperlink ref="A37" location="'36_ábra_chart'!A1" display="36_ábra_chart" xr:uid="{5765DFF1-209E-4894-8EAC-5BE722615265}"/>
    <hyperlink ref="A38:A42" location="'34_ábra_chart'!A1" display="34_ábra_chart" xr:uid="{C4729026-EC3A-426E-B52C-99A23E60C7D1}"/>
    <hyperlink ref="A38" location="'37_ábra_chart'!A1" display="37_ábra_chart" xr:uid="{8DE65A53-CF95-4A94-9235-78DDB518D41A}"/>
    <hyperlink ref="A39" location="'38_ábra_chart'!A1" display="38_ábra_chart" xr:uid="{657297F9-2EC1-46F4-8F75-483298C9C136}"/>
    <hyperlink ref="A40" location="'39_ábra_chart'!A1" display="39_ábra_chart" xr:uid="{86E1E305-9DC5-4EB6-81B6-E876752A5B77}"/>
    <hyperlink ref="A41" location="'40_ábra_chart'!A1" display="40_ábra_chart" xr:uid="{C8752E85-BF6E-4614-BFD9-0857A9D56794}"/>
    <hyperlink ref="A42" location="'41_ábra_chart'!A1" display="41_ábra_chart" xr:uid="{DBF42902-7C7D-478D-82C9-F36D5297FB51}"/>
    <hyperlink ref="A43" location="'42_ábra_chart'!A1" display="42_ábra_chart" xr:uid="{0A7B35D4-8042-4EE9-82DF-4E4523541019}"/>
    <hyperlink ref="A44" location="'43_ábra_chart'!A1" display="43_ábra_chart" xr:uid="{4567F053-3ABF-4391-BF17-9514D64E61D9}"/>
    <hyperlink ref="A45" location="'44_ábra_chart'!A1" display="44_ábra_chart" xr:uid="{1514B981-911D-420E-8C2D-DE246E7F13B9}"/>
    <hyperlink ref="A46" location="'45_ábra_chart'!A1" display="45_ábra_chart" xr:uid="{CEF382A5-67A8-4CBF-AE6E-6C2276F9CE91}"/>
    <hyperlink ref="A47" location="'46_ábra_chart'!A1" display="46_ábra_chart" xr:uid="{EB413C5C-A624-4399-96AE-166B14E9F543}"/>
    <hyperlink ref="A48" location="'47_ábra_chart'!A1" display="47_ábra_chart" xr:uid="{D1DB10E8-7503-4A3E-BF91-5154E29DD862}"/>
    <hyperlink ref="A49" location="'48_ábra_chart'!A1" display="48_ábra_chart" xr:uid="{54167CB0-8C93-4861-99A7-E243C1E7BE60}"/>
    <hyperlink ref="A50:A51" location="'34_ábra_chart'!A1" display="34_ábra_chart" xr:uid="{8BCDE840-C4C3-4C48-BAD7-29F057AE6B3E}"/>
    <hyperlink ref="A51" location="'50_ábra_chart'!A1" display="50_ábra_chart" xr:uid="{372C3866-E213-45E8-BB5E-D0CBF8B19912}"/>
    <hyperlink ref="A50" location="'49_ábra_chart'!A1" display="49_ábra_chart" xr:uid="{5B3D4A35-6468-425A-92D1-FC6410284142}"/>
    <hyperlink ref="A52" location="'51_ábra_chart'!A1" display="51_ábra_chart" xr:uid="{EA6160F7-378D-47B1-850E-B376CB6A87A9}"/>
    <hyperlink ref="A53" location="box_2_ábra_chart_1!A1" display="box_2_ábra_chart_1" xr:uid="{EF13172E-E36B-446C-8F4B-6B6E5BA3EEE3}"/>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DA72-E4DA-48BA-B4E3-B9E32E305F9D}">
  <dimension ref="A1:F256"/>
  <sheetViews>
    <sheetView zoomScale="75" zoomScaleNormal="75" workbookViewId="0"/>
  </sheetViews>
  <sheetFormatPr defaultRowHeight="15" x14ac:dyDescent="0.3"/>
  <cols>
    <col min="1" max="1" width="13.7109375" style="37" bestFit="1" customWidth="1"/>
    <col min="2" max="2" width="87.5703125" style="37" bestFit="1" customWidth="1"/>
    <col min="3" max="3" width="9.140625" style="37"/>
    <col min="4" max="4" width="11.28515625" style="37" bestFit="1" customWidth="1"/>
    <col min="5" max="5" width="18.42578125" style="37" customWidth="1"/>
    <col min="6" max="6" width="17.42578125" style="37" customWidth="1"/>
    <col min="7" max="220" width="9.140625" style="37"/>
    <col min="221" max="221" width="11.28515625" style="37" bestFit="1" customWidth="1"/>
    <col min="222" max="234" width="9.140625" style="37"/>
    <col min="235" max="235" width="10.7109375" style="37" bestFit="1" customWidth="1"/>
    <col min="236" max="236" width="9.7109375" style="37" bestFit="1" customWidth="1"/>
    <col min="237" max="237" width="9.140625" style="37"/>
    <col min="238" max="238" width="10.5703125" style="37" bestFit="1" customWidth="1"/>
    <col min="239" max="239" width="14.5703125" style="37" customWidth="1"/>
    <col min="240" max="476" width="9.140625" style="37"/>
    <col min="477" max="477" width="11.28515625" style="37" bestFit="1" customWidth="1"/>
    <col min="478" max="490" width="9.140625" style="37"/>
    <col min="491" max="491" width="10.7109375" style="37" bestFit="1" customWidth="1"/>
    <col min="492" max="492" width="9.7109375" style="37" bestFit="1" customWidth="1"/>
    <col min="493" max="493" width="9.140625" style="37"/>
    <col min="494" max="494" width="10.5703125" style="37" bestFit="1" customWidth="1"/>
    <col min="495" max="495" width="14.5703125" style="37" customWidth="1"/>
    <col min="496" max="732" width="9.140625" style="37"/>
    <col min="733" max="733" width="11.28515625" style="37" bestFit="1" customWidth="1"/>
    <col min="734" max="746" width="9.140625" style="37"/>
    <col min="747" max="747" width="10.7109375" style="37" bestFit="1" customWidth="1"/>
    <col min="748" max="748" width="9.7109375" style="37" bestFit="1" customWidth="1"/>
    <col min="749" max="749" width="9.140625" style="37"/>
    <col min="750" max="750" width="10.5703125" style="37" bestFit="1" customWidth="1"/>
    <col min="751" max="751" width="14.5703125" style="37" customWidth="1"/>
    <col min="752" max="988" width="9.140625" style="37"/>
    <col min="989" max="989" width="11.28515625" style="37" bestFit="1" customWidth="1"/>
    <col min="990" max="1002" width="9.140625" style="37"/>
    <col min="1003" max="1003" width="10.7109375" style="37" bestFit="1" customWidth="1"/>
    <col min="1004" max="1004" width="9.7109375" style="37" bestFit="1" customWidth="1"/>
    <col min="1005" max="1005" width="9.140625" style="37"/>
    <col min="1006" max="1006" width="10.5703125" style="37" bestFit="1" customWidth="1"/>
    <col min="1007" max="1007" width="14.5703125" style="37" customWidth="1"/>
    <col min="1008" max="1244" width="9.140625" style="37"/>
    <col min="1245" max="1245" width="11.28515625" style="37" bestFit="1" customWidth="1"/>
    <col min="1246" max="1258" width="9.140625" style="37"/>
    <col min="1259" max="1259" width="10.7109375" style="37" bestFit="1" customWidth="1"/>
    <col min="1260" max="1260" width="9.7109375" style="37" bestFit="1" customWidth="1"/>
    <col min="1261" max="1261" width="9.140625" style="37"/>
    <col min="1262" max="1262" width="10.5703125" style="37" bestFit="1" customWidth="1"/>
    <col min="1263" max="1263" width="14.5703125" style="37" customWidth="1"/>
    <col min="1264" max="1500" width="9.140625" style="37"/>
    <col min="1501" max="1501" width="11.28515625" style="37" bestFit="1" customWidth="1"/>
    <col min="1502" max="1514" width="9.140625" style="37"/>
    <col min="1515" max="1515" width="10.7109375" style="37" bestFit="1" customWidth="1"/>
    <col min="1516" max="1516" width="9.7109375" style="37" bestFit="1" customWidth="1"/>
    <col min="1517" max="1517" width="9.140625" style="37"/>
    <col min="1518" max="1518" width="10.5703125" style="37" bestFit="1" customWidth="1"/>
    <col min="1519" max="1519" width="14.5703125" style="37" customWidth="1"/>
    <col min="1520" max="1756" width="9.140625" style="37"/>
    <col min="1757" max="1757" width="11.28515625" style="37" bestFit="1" customWidth="1"/>
    <col min="1758" max="1770" width="9.140625" style="37"/>
    <col min="1771" max="1771" width="10.7109375" style="37" bestFit="1" customWidth="1"/>
    <col min="1772" max="1772" width="9.7109375" style="37" bestFit="1" customWidth="1"/>
    <col min="1773" max="1773" width="9.140625" style="37"/>
    <col min="1774" max="1774" width="10.5703125" style="37" bestFit="1" customWidth="1"/>
    <col min="1775" max="1775" width="14.5703125" style="37" customWidth="1"/>
    <col min="1776" max="2012" width="9.140625" style="37"/>
    <col min="2013" max="2013" width="11.28515625" style="37" bestFit="1" customWidth="1"/>
    <col min="2014" max="2026" width="9.140625" style="37"/>
    <col min="2027" max="2027" width="10.7109375" style="37" bestFit="1" customWidth="1"/>
    <col min="2028" max="2028" width="9.7109375" style="37" bestFit="1" customWidth="1"/>
    <col min="2029" max="2029" width="9.140625" style="37"/>
    <col min="2030" max="2030" width="10.5703125" style="37" bestFit="1" customWidth="1"/>
    <col min="2031" max="2031" width="14.5703125" style="37" customWidth="1"/>
    <col min="2032" max="2268" width="9.140625" style="37"/>
    <col min="2269" max="2269" width="11.28515625" style="37" bestFit="1" customWidth="1"/>
    <col min="2270" max="2282" width="9.140625" style="37"/>
    <col min="2283" max="2283" width="10.7109375" style="37" bestFit="1" customWidth="1"/>
    <col min="2284" max="2284" width="9.7109375" style="37" bestFit="1" customWidth="1"/>
    <col min="2285" max="2285" width="9.140625" style="37"/>
    <col min="2286" max="2286" width="10.5703125" style="37" bestFit="1" customWidth="1"/>
    <col min="2287" max="2287" width="14.5703125" style="37" customWidth="1"/>
    <col min="2288" max="2524" width="9.140625" style="37"/>
    <col min="2525" max="2525" width="11.28515625" style="37" bestFit="1" customWidth="1"/>
    <col min="2526" max="2538" width="9.140625" style="37"/>
    <col min="2539" max="2539" width="10.7109375" style="37" bestFit="1" customWidth="1"/>
    <col min="2540" max="2540" width="9.7109375" style="37" bestFit="1" customWidth="1"/>
    <col min="2541" max="2541" width="9.140625" style="37"/>
    <col min="2542" max="2542" width="10.5703125" style="37" bestFit="1" customWidth="1"/>
    <col min="2543" max="2543" width="14.5703125" style="37" customWidth="1"/>
    <col min="2544" max="2780" width="9.140625" style="37"/>
    <col min="2781" max="2781" width="11.28515625" style="37" bestFit="1" customWidth="1"/>
    <col min="2782" max="2794" width="9.140625" style="37"/>
    <col min="2795" max="2795" width="10.7109375" style="37" bestFit="1" customWidth="1"/>
    <col min="2796" max="2796" width="9.7109375" style="37" bestFit="1" customWidth="1"/>
    <col min="2797" max="2797" width="9.140625" style="37"/>
    <col min="2798" max="2798" width="10.5703125" style="37" bestFit="1" customWidth="1"/>
    <col min="2799" max="2799" width="14.5703125" style="37" customWidth="1"/>
    <col min="2800" max="3036" width="9.140625" style="37"/>
    <col min="3037" max="3037" width="11.28515625" style="37" bestFit="1" customWidth="1"/>
    <col min="3038" max="3050" width="9.140625" style="37"/>
    <col min="3051" max="3051" width="10.7109375" style="37" bestFit="1" customWidth="1"/>
    <col min="3052" max="3052" width="9.7109375" style="37" bestFit="1" customWidth="1"/>
    <col min="3053" max="3053" width="9.140625" style="37"/>
    <col min="3054" max="3054" width="10.5703125" style="37" bestFit="1" customWidth="1"/>
    <col min="3055" max="3055" width="14.5703125" style="37" customWidth="1"/>
    <col min="3056" max="3292" width="9.140625" style="37"/>
    <col min="3293" max="3293" width="11.28515625" style="37" bestFit="1" customWidth="1"/>
    <col min="3294" max="3306" width="9.140625" style="37"/>
    <col min="3307" max="3307" width="10.7109375" style="37" bestFit="1" customWidth="1"/>
    <col min="3308" max="3308" width="9.7109375" style="37" bestFit="1" customWidth="1"/>
    <col min="3309" max="3309" width="9.140625" style="37"/>
    <col min="3310" max="3310" width="10.5703125" style="37" bestFit="1" customWidth="1"/>
    <col min="3311" max="3311" width="14.5703125" style="37" customWidth="1"/>
    <col min="3312" max="3548" width="9.140625" style="37"/>
    <col min="3549" max="3549" width="11.28515625" style="37" bestFit="1" customWidth="1"/>
    <col min="3550" max="3562" width="9.140625" style="37"/>
    <col min="3563" max="3563" width="10.7109375" style="37" bestFit="1" customWidth="1"/>
    <col min="3564" max="3564" width="9.7109375" style="37" bestFit="1" customWidth="1"/>
    <col min="3565" max="3565" width="9.140625" style="37"/>
    <col min="3566" max="3566" width="10.5703125" style="37" bestFit="1" customWidth="1"/>
    <col min="3567" max="3567" width="14.5703125" style="37" customWidth="1"/>
    <col min="3568" max="3804" width="9.140625" style="37"/>
    <col min="3805" max="3805" width="11.28515625" style="37" bestFit="1" customWidth="1"/>
    <col min="3806" max="3818" width="9.140625" style="37"/>
    <col min="3819" max="3819" width="10.7109375" style="37" bestFit="1" customWidth="1"/>
    <col min="3820" max="3820" width="9.7109375" style="37" bestFit="1" customWidth="1"/>
    <col min="3821" max="3821" width="9.140625" style="37"/>
    <col min="3822" max="3822" width="10.5703125" style="37" bestFit="1" customWidth="1"/>
    <col min="3823" max="3823" width="14.5703125" style="37" customWidth="1"/>
    <col min="3824" max="4060" width="9.140625" style="37"/>
    <col min="4061" max="4061" width="11.28515625" style="37" bestFit="1" customWidth="1"/>
    <col min="4062" max="4074" width="9.140625" style="37"/>
    <col min="4075" max="4075" width="10.7109375" style="37" bestFit="1" customWidth="1"/>
    <col min="4076" max="4076" width="9.7109375" style="37" bestFit="1" customWidth="1"/>
    <col min="4077" max="4077" width="9.140625" style="37"/>
    <col min="4078" max="4078" width="10.5703125" style="37" bestFit="1" customWidth="1"/>
    <col min="4079" max="4079" width="14.5703125" style="37" customWidth="1"/>
    <col min="4080" max="4316" width="9.140625" style="37"/>
    <col min="4317" max="4317" width="11.28515625" style="37" bestFit="1" customWidth="1"/>
    <col min="4318" max="4330" width="9.140625" style="37"/>
    <col min="4331" max="4331" width="10.7109375" style="37" bestFit="1" customWidth="1"/>
    <col min="4332" max="4332" width="9.7109375" style="37" bestFit="1" customWidth="1"/>
    <col min="4333" max="4333" width="9.140625" style="37"/>
    <col min="4334" max="4334" width="10.5703125" style="37" bestFit="1" customWidth="1"/>
    <col min="4335" max="4335" width="14.5703125" style="37" customWidth="1"/>
    <col min="4336" max="4572" width="9.140625" style="37"/>
    <col min="4573" max="4573" width="11.28515625" style="37" bestFit="1" customWidth="1"/>
    <col min="4574" max="4586" width="9.140625" style="37"/>
    <col min="4587" max="4587" width="10.7109375" style="37" bestFit="1" customWidth="1"/>
    <col min="4588" max="4588" width="9.7109375" style="37" bestFit="1" customWidth="1"/>
    <col min="4589" max="4589" width="9.140625" style="37"/>
    <col min="4590" max="4590" width="10.5703125" style="37" bestFit="1" customWidth="1"/>
    <col min="4591" max="4591" width="14.5703125" style="37" customWidth="1"/>
    <col min="4592" max="4828" width="9.140625" style="37"/>
    <col min="4829" max="4829" width="11.28515625" style="37" bestFit="1" customWidth="1"/>
    <col min="4830" max="4842" width="9.140625" style="37"/>
    <col min="4843" max="4843" width="10.7109375" style="37" bestFit="1" customWidth="1"/>
    <col min="4844" max="4844" width="9.7109375" style="37" bestFit="1" customWidth="1"/>
    <col min="4845" max="4845" width="9.140625" style="37"/>
    <col min="4846" max="4846" width="10.5703125" style="37" bestFit="1" customWidth="1"/>
    <col min="4847" max="4847" width="14.5703125" style="37" customWidth="1"/>
    <col min="4848" max="5084" width="9.140625" style="37"/>
    <col min="5085" max="5085" width="11.28515625" style="37" bestFit="1" customWidth="1"/>
    <col min="5086" max="5098" width="9.140625" style="37"/>
    <col min="5099" max="5099" width="10.7109375" style="37" bestFit="1" customWidth="1"/>
    <col min="5100" max="5100" width="9.7109375" style="37" bestFit="1" customWidth="1"/>
    <col min="5101" max="5101" width="9.140625" style="37"/>
    <col min="5102" max="5102" width="10.5703125" style="37" bestFit="1" customWidth="1"/>
    <col min="5103" max="5103" width="14.5703125" style="37" customWidth="1"/>
    <col min="5104" max="5340" width="9.140625" style="37"/>
    <col min="5341" max="5341" width="11.28515625" style="37" bestFit="1" customWidth="1"/>
    <col min="5342" max="5354" width="9.140625" style="37"/>
    <col min="5355" max="5355" width="10.7109375" style="37" bestFit="1" customWidth="1"/>
    <col min="5356" max="5356" width="9.7109375" style="37" bestFit="1" customWidth="1"/>
    <col min="5357" max="5357" width="9.140625" style="37"/>
    <col min="5358" max="5358" width="10.5703125" style="37" bestFit="1" customWidth="1"/>
    <col min="5359" max="5359" width="14.5703125" style="37" customWidth="1"/>
    <col min="5360" max="5596" width="9.140625" style="37"/>
    <col min="5597" max="5597" width="11.28515625" style="37" bestFit="1" customWidth="1"/>
    <col min="5598" max="5610" width="9.140625" style="37"/>
    <col min="5611" max="5611" width="10.7109375" style="37" bestFit="1" customWidth="1"/>
    <col min="5612" max="5612" width="9.7109375" style="37" bestFit="1" customWidth="1"/>
    <col min="5613" max="5613" width="9.140625" style="37"/>
    <col min="5614" max="5614" width="10.5703125" style="37" bestFit="1" customWidth="1"/>
    <col min="5615" max="5615" width="14.5703125" style="37" customWidth="1"/>
    <col min="5616" max="5852" width="9.140625" style="37"/>
    <col min="5853" max="5853" width="11.28515625" style="37" bestFit="1" customWidth="1"/>
    <col min="5854" max="5866" width="9.140625" style="37"/>
    <col min="5867" max="5867" width="10.7109375" style="37" bestFit="1" customWidth="1"/>
    <col min="5868" max="5868" width="9.7109375" style="37" bestFit="1" customWidth="1"/>
    <col min="5869" max="5869" width="9.140625" style="37"/>
    <col min="5870" max="5870" width="10.5703125" style="37" bestFit="1" customWidth="1"/>
    <col min="5871" max="5871" width="14.5703125" style="37" customWidth="1"/>
    <col min="5872" max="6108" width="9.140625" style="37"/>
    <col min="6109" max="6109" width="11.28515625" style="37" bestFit="1" customWidth="1"/>
    <col min="6110" max="6122" width="9.140625" style="37"/>
    <col min="6123" max="6123" width="10.7109375" style="37" bestFit="1" customWidth="1"/>
    <col min="6124" max="6124" width="9.7109375" style="37" bestFit="1" customWidth="1"/>
    <col min="6125" max="6125" width="9.140625" style="37"/>
    <col min="6126" max="6126" width="10.5703125" style="37" bestFit="1" customWidth="1"/>
    <col min="6127" max="6127" width="14.5703125" style="37" customWidth="1"/>
    <col min="6128" max="6364" width="9.140625" style="37"/>
    <col min="6365" max="6365" width="11.28515625" style="37" bestFit="1" customWidth="1"/>
    <col min="6366" max="6378" width="9.140625" style="37"/>
    <col min="6379" max="6379" width="10.7109375" style="37" bestFit="1" customWidth="1"/>
    <col min="6380" max="6380" width="9.7109375" style="37" bestFit="1" customWidth="1"/>
    <col min="6381" max="6381" width="9.140625" style="37"/>
    <col min="6382" max="6382" width="10.5703125" style="37" bestFit="1" customWidth="1"/>
    <col min="6383" max="6383" width="14.5703125" style="37" customWidth="1"/>
    <col min="6384" max="6620" width="9.140625" style="37"/>
    <col min="6621" max="6621" width="11.28515625" style="37" bestFit="1" customWidth="1"/>
    <col min="6622" max="6634" width="9.140625" style="37"/>
    <col min="6635" max="6635" width="10.7109375" style="37" bestFit="1" customWidth="1"/>
    <col min="6636" max="6636" width="9.7109375" style="37" bestFit="1" customWidth="1"/>
    <col min="6637" max="6637" width="9.140625" style="37"/>
    <col min="6638" max="6638" width="10.5703125" style="37" bestFit="1" customWidth="1"/>
    <col min="6639" max="6639" width="14.5703125" style="37" customWidth="1"/>
    <col min="6640" max="6876" width="9.140625" style="37"/>
    <col min="6877" max="6877" width="11.28515625" style="37" bestFit="1" customWidth="1"/>
    <col min="6878" max="6890" width="9.140625" style="37"/>
    <col min="6891" max="6891" width="10.7109375" style="37" bestFit="1" customWidth="1"/>
    <col min="6892" max="6892" width="9.7109375" style="37" bestFit="1" customWidth="1"/>
    <col min="6893" max="6893" width="9.140625" style="37"/>
    <col min="6894" max="6894" width="10.5703125" style="37" bestFit="1" customWidth="1"/>
    <col min="6895" max="6895" width="14.5703125" style="37" customWidth="1"/>
    <col min="6896" max="7132" width="9.140625" style="37"/>
    <col min="7133" max="7133" width="11.28515625" style="37" bestFit="1" customWidth="1"/>
    <col min="7134" max="7146" width="9.140625" style="37"/>
    <col min="7147" max="7147" width="10.7109375" style="37" bestFit="1" customWidth="1"/>
    <col min="7148" max="7148" width="9.7109375" style="37" bestFit="1" customWidth="1"/>
    <col min="7149" max="7149" width="9.140625" style="37"/>
    <col min="7150" max="7150" width="10.5703125" style="37" bestFit="1" customWidth="1"/>
    <col min="7151" max="7151" width="14.5703125" style="37" customWidth="1"/>
    <col min="7152" max="7388" width="9.140625" style="37"/>
    <col min="7389" max="7389" width="11.28515625" style="37" bestFit="1" customWidth="1"/>
    <col min="7390" max="7402" width="9.140625" style="37"/>
    <col min="7403" max="7403" width="10.7109375" style="37" bestFit="1" customWidth="1"/>
    <col min="7404" max="7404" width="9.7109375" style="37" bestFit="1" customWidth="1"/>
    <col min="7405" max="7405" width="9.140625" style="37"/>
    <col min="7406" max="7406" width="10.5703125" style="37" bestFit="1" customWidth="1"/>
    <col min="7407" max="7407" width="14.5703125" style="37" customWidth="1"/>
    <col min="7408" max="7644" width="9.140625" style="37"/>
    <col min="7645" max="7645" width="11.28515625" style="37" bestFit="1" customWidth="1"/>
    <col min="7646" max="7658" width="9.140625" style="37"/>
    <col min="7659" max="7659" width="10.7109375" style="37" bestFit="1" customWidth="1"/>
    <col min="7660" max="7660" width="9.7109375" style="37" bestFit="1" customWidth="1"/>
    <col min="7661" max="7661" width="9.140625" style="37"/>
    <col min="7662" max="7662" width="10.5703125" style="37" bestFit="1" customWidth="1"/>
    <col min="7663" max="7663" width="14.5703125" style="37" customWidth="1"/>
    <col min="7664" max="7900" width="9.140625" style="37"/>
    <col min="7901" max="7901" width="11.28515625" style="37" bestFit="1" customWidth="1"/>
    <col min="7902" max="7914" width="9.140625" style="37"/>
    <col min="7915" max="7915" width="10.7109375" style="37" bestFit="1" customWidth="1"/>
    <col min="7916" max="7916" width="9.7109375" style="37" bestFit="1" customWidth="1"/>
    <col min="7917" max="7917" width="9.140625" style="37"/>
    <col min="7918" max="7918" width="10.5703125" style="37" bestFit="1" customWidth="1"/>
    <col min="7919" max="7919" width="14.5703125" style="37" customWidth="1"/>
    <col min="7920" max="8156" width="9.140625" style="37"/>
    <col min="8157" max="8157" width="11.28515625" style="37" bestFit="1" customWidth="1"/>
    <col min="8158" max="8170" width="9.140625" style="37"/>
    <col min="8171" max="8171" width="10.7109375" style="37" bestFit="1" customWidth="1"/>
    <col min="8172" max="8172" width="9.7109375" style="37" bestFit="1" customWidth="1"/>
    <col min="8173" max="8173" width="9.140625" style="37"/>
    <col min="8174" max="8174" width="10.5703125" style="37" bestFit="1" customWidth="1"/>
    <col min="8175" max="8175" width="14.5703125" style="37" customWidth="1"/>
    <col min="8176" max="8412" width="9.140625" style="37"/>
    <col min="8413" max="8413" width="11.28515625" style="37" bestFit="1" customWidth="1"/>
    <col min="8414" max="8426" width="9.140625" style="37"/>
    <col min="8427" max="8427" width="10.7109375" style="37" bestFit="1" customWidth="1"/>
    <col min="8428" max="8428" width="9.7109375" style="37" bestFit="1" customWidth="1"/>
    <col min="8429" max="8429" width="9.140625" style="37"/>
    <col min="8430" max="8430" width="10.5703125" style="37" bestFit="1" customWidth="1"/>
    <col min="8431" max="8431" width="14.5703125" style="37" customWidth="1"/>
    <col min="8432" max="8668" width="9.140625" style="37"/>
    <col min="8669" max="8669" width="11.28515625" style="37" bestFit="1" customWidth="1"/>
    <col min="8670" max="8682" width="9.140625" style="37"/>
    <col min="8683" max="8683" width="10.7109375" style="37" bestFit="1" customWidth="1"/>
    <col min="8684" max="8684" width="9.7109375" style="37" bestFit="1" customWidth="1"/>
    <col min="8685" max="8685" width="9.140625" style="37"/>
    <col min="8686" max="8686" width="10.5703125" style="37" bestFit="1" customWidth="1"/>
    <col min="8687" max="8687" width="14.5703125" style="37" customWidth="1"/>
    <col min="8688" max="8924" width="9.140625" style="37"/>
    <col min="8925" max="8925" width="11.28515625" style="37" bestFit="1" customWidth="1"/>
    <col min="8926" max="8938" width="9.140625" style="37"/>
    <col min="8939" max="8939" width="10.7109375" style="37" bestFit="1" customWidth="1"/>
    <col min="8940" max="8940" width="9.7109375" style="37" bestFit="1" customWidth="1"/>
    <col min="8941" max="8941" width="9.140625" style="37"/>
    <col min="8942" max="8942" width="10.5703125" style="37" bestFit="1" customWidth="1"/>
    <col min="8943" max="8943" width="14.5703125" style="37" customWidth="1"/>
    <col min="8944" max="9180" width="9.140625" style="37"/>
    <col min="9181" max="9181" width="11.28515625" style="37" bestFit="1" customWidth="1"/>
    <col min="9182" max="9194" width="9.140625" style="37"/>
    <col min="9195" max="9195" width="10.7109375" style="37" bestFit="1" customWidth="1"/>
    <col min="9196" max="9196" width="9.7109375" style="37" bestFit="1" customWidth="1"/>
    <col min="9197" max="9197" width="9.140625" style="37"/>
    <col min="9198" max="9198" width="10.5703125" style="37" bestFit="1" customWidth="1"/>
    <col min="9199" max="9199" width="14.5703125" style="37" customWidth="1"/>
    <col min="9200" max="9436" width="9.140625" style="37"/>
    <col min="9437" max="9437" width="11.28515625" style="37" bestFit="1" customWidth="1"/>
    <col min="9438" max="9450" width="9.140625" style="37"/>
    <col min="9451" max="9451" width="10.7109375" style="37" bestFit="1" customWidth="1"/>
    <col min="9452" max="9452" width="9.7109375" style="37" bestFit="1" customWidth="1"/>
    <col min="9453" max="9453" width="9.140625" style="37"/>
    <col min="9454" max="9454" width="10.5703125" style="37" bestFit="1" customWidth="1"/>
    <col min="9455" max="9455" width="14.5703125" style="37" customWidth="1"/>
    <col min="9456" max="9692" width="9.140625" style="37"/>
    <col min="9693" max="9693" width="11.28515625" style="37" bestFit="1" customWidth="1"/>
    <col min="9694" max="9706" width="9.140625" style="37"/>
    <col min="9707" max="9707" width="10.7109375" style="37" bestFit="1" customWidth="1"/>
    <col min="9708" max="9708" width="9.7109375" style="37" bestFit="1" customWidth="1"/>
    <col min="9709" max="9709" width="9.140625" style="37"/>
    <col min="9710" max="9710" width="10.5703125" style="37" bestFit="1" customWidth="1"/>
    <col min="9711" max="9711" width="14.5703125" style="37" customWidth="1"/>
    <col min="9712" max="9948" width="9.140625" style="37"/>
    <col min="9949" max="9949" width="11.28515625" style="37" bestFit="1" customWidth="1"/>
    <col min="9950" max="9962" width="9.140625" style="37"/>
    <col min="9963" max="9963" width="10.7109375" style="37" bestFit="1" customWidth="1"/>
    <col min="9964" max="9964" width="9.7109375" style="37" bestFit="1" customWidth="1"/>
    <col min="9965" max="9965" width="9.140625" style="37"/>
    <col min="9966" max="9966" width="10.5703125" style="37" bestFit="1" customWidth="1"/>
    <col min="9967" max="9967" width="14.5703125" style="37" customWidth="1"/>
    <col min="9968" max="10204" width="9.140625" style="37"/>
    <col min="10205" max="10205" width="11.28515625" style="37" bestFit="1" customWidth="1"/>
    <col min="10206" max="10218" width="9.140625" style="37"/>
    <col min="10219" max="10219" width="10.7109375" style="37" bestFit="1" customWidth="1"/>
    <col min="10220" max="10220" width="9.7109375" style="37" bestFit="1" customWidth="1"/>
    <col min="10221" max="10221" width="9.140625" style="37"/>
    <col min="10222" max="10222" width="10.5703125" style="37" bestFit="1" customWidth="1"/>
    <col min="10223" max="10223" width="14.5703125" style="37" customWidth="1"/>
    <col min="10224" max="10460" width="9.140625" style="37"/>
    <col min="10461" max="10461" width="11.28515625" style="37" bestFit="1" customWidth="1"/>
    <col min="10462" max="10474" width="9.140625" style="37"/>
    <col min="10475" max="10475" width="10.7109375" style="37" bestFit="1" customWidth="1"/>
    <col min="10476" max="10476" width="9.7109375" style="37" bestFit="1" customWidth="1"/>
    <col min="10477" max="10477" width="9.140625" style="37"/>
    <col min="10478" max="10478" width="10.5703125" style="37" bestFit="1" customWidth="1"/>
    <col min="10479" max="10479" width="14.5703125" style="37" customWidth="1"/>
    <col min="10480" max="10716" width="9.140625" style="37"/>
    <col min="10717" max="10717" width="11.28515625" style="37" bestFit="1" customWidth="1"/>
    <col min="10718" max="10730" width="9.140625" style="37"/>
    <col min="10731" max="10731" width="10.7109375" style="37" bestFit="1" customWidth="1"/>
    <col min="10732" max="10732" width="9.7109375" style="37" bestFit="1" customWidth="1"/>
    <col min="10733" max="10733" width="9.140625" style="37"/>
    <col min="10734" max="10734" width="10.5703125" style="37" bestFit="1" customWidth="1"/>
    <col min="10735" max="10735" width="14.5703125" style="37" customWidth="1"/>
    <col min="10736" max="10972" width="9.140625" style="37"/>
    <col min="10973" max="10973" width="11.28515625" style="37" bestFit="1" customWidth="1"/>
    <col min="10974" max="10986" width="9.140625" style="37"/>
    <col min="10987" max="10987" width="10.7109375" style="37" bestFit="1" customWidth="1"/>
    <col min="10988" max="10988" width="9.7109375" style="37" bestFit="1" customWidth="1"/>
    <col min="10989" max="10989" width="9.140625" style="37"/>
    <col min="10990" max="10990" width="10.5703125" style="37" bestFit="1" customWidth="1"/>
    <col min="10991" max="10991" width="14.5703125" style="37" customWidth="1"/>
    <col min="10992" max="11228" width="9.140625" style="37"/>
    <col min="11229" max="11229" width="11.28515625" style="37" bestFit="1" customWidth="1"/>
    <col min="11230" max="11242" width="9.140625" style="37"/>
    <col min="11243" max="11243" width="10.7109375" style="37" bestFit="1" customWidth="1"/>
    <col min="11244" max="11244" width="9.7109375" style="37" bestFit="1" customWidth="1"/>
    <col min="11245" max="11245" width="9.140625" style="37"/>
    <col min="11246" max="11246" width="10.5703125" style="37" bestFit="1" customWidth="1"/>
    <col min="11247" max="11247" width="14.5703125" style="37" customWidth="1"/>
    <col min="11248" max="11484" width="9.140625" style="37"/>
    <col min="11485" max="11485" width="11.28515625" style="37" bestFit="1" customWidth="1"/>
    <col min="11486" max="11498" width="9.140625" style="37"/>
    <col min="11499" max="11499" width="10.7109375" style="37" bestFit="1" customWidth="1"/>
    <col min="11500" max="11500" width="9.7109375" style="37" bestFit="1" customWidth="1"/>
    <col min="11501" max="11501" width="9.140625" style="37"/>
    <col min="11502" max="11502" width="10.5703125" style="37" bestFit="1" customWidth="1"/>
    <col min="11503" max="11503" width="14.5703125" style="37" customWidth="1"/>
    <col min="11504" max="11740" width="9.140625" style="37"/>
    <col min="11741" max="11741" width="11.28515625" style="37" bestFit="1" customWidth="1"/>
    <col min="11742" max="11754" width="9.140625" style="37"/>
    <col min="11755" max="11755" width="10.7109375" style="37" bestFit="1" customWidth="1"/>
    <col min="11756" max="11756" width="9.7109375" style="37" bestFit="1" customWidth="1"/>
    <col min="11757" max="11757" width="9.140625" style="37"/>
    <col min="11758" max="11758" width="10.5703125" style="37" bestFit="1" customWidth="1"/>
    <col min="11759" max="11759" width="14.5703125" style="37" customWidth="1"/>
    <col min="11760" max="11996" width="9.140625" style="37"/>
    <col min="11997" max="11997" width="11.28515625" style="37" bestFit="1" customWidth="1"/>
    <col min="11998" max="12010" width="9.140625" style="37"/>
    <col min="12011" max="12011" width="10.7109375" style="37" bestFit="1" customWidth="1"/>
    <col min="12012" max="12012" width="9.7109375" style="37" bestFit="1" customWidth="1"/>
    <col min="12013" max="12013" width="9.140625" style="37"/>
    <col min="12014" max="12014" width="10.5703125" style="37" bestFit="1" customWidth="1"/>
    <col min="12015" max="12015" width="14.5703125" style="37" customWidth="1"/>
    <col min="12016" max="12252" width="9.140625" style="37"/>
    <col min="12253" max="12253" width="11.28515625" style="37" bestFit="1" customWidth="1"/>
    <col min="12254" max="12266" width="9.140625" style="37"/>
    <col min="12267" max="12267" width="10.7109375" style="37" bestFit="1" customWidth="1"/>
    <col min="12268" max="12268" width="9.7109375" style="37" bestFit="1" customWidth="1"/>
    <col min="12269" max="12269" width="9.140625" style="37"/>
    <col min="12270" max="12270" width="10.5703125" style="37" bestFit="1" customWidth="1"/>
    <col min="12271" max="12271" width="14.5703125" style="37" customWidth="1"/>
    <col min="12272" max="12508" width="9.140625" style="37"/>
    <col min="12509" max="12509" width="11.28515625" style="37" bestFit="1" customWidth="1"/>
    <col min="12510" max="12522" width="9.140625" style="37"/>
    <col min="12523" max="12523" width="10.7109375" style="37" bestFit="1" customWidth="1"/>
    <col min="12524" max="12524" width="9.7109375" style="37" bestFit="1" customWidth="1"/>
    <col min="12525" max="12525" width="9.140625" style="37"/>
    <col min="12526" max="12526" width="10.5703125" style="37" bestFit="1" customWidth="1"/>
    <col min="12527" max="12527" width="14.5703125" style="37" customWidth="1"/>
    <col min="12528" max="12764" width="9.140625" style="37"/>
    <col min="12765" max="12765" width="11.28515625" style="37" bestFit="1" customWidth="1"/>
    <col min="12766" max="12778" width="9.140625" style="37"/>
    <col min="12779" max="12779" width="10.7109375" style="37" bestFit="1" customWidth="1"/>
    <col min="12780" max="12780" width="9.7109375" style="37" bestFit="1" customWidth="1"/>
    <col min="12781" max="12781" width="9.140625" style="37"/>
    <col min="12782" max="12782" width="10.5703125" style="37" bestFit="1" customWidth="1"/>
    <col min="12783" max="12783" width="14.5703125" style="37" customWidth="1"/>
    <col min="12784" max="13020" width="9.140625" style="37"/>
    <col min="13021" max="13021" width="11.28515625" style="37" bestFit="1" customWidth="1"/>
    <col min="13022" max="13034" width="9.140625" style="37"/>
    <col min="13035" max="13035" width="10.7109375" style="37" bestFit="1" customWidth="1"/>
    <col min="13036" max="13036" width="9.7109375" style="37" bestFit="1" customWidth="1"/>
    <col min="13037" max="13037" width="9.140625" style="37"/>
    <col min="13038" max="13038" width="10.5703125" style="37" bestFit="1" customWidth="1"/>
    <col min="13039" max="13039" width="14.5703125" style="37" customWidth="1"/>
    <col min="13040" max="13276" width="9.140625" style="37"/>
    <col min="13277" max="13277" width="11.28515625" style="37" bestFit="1" customWidth="1"/>
    <col min="13278" max="13290" width="9.140625" style="37"/>
    <col min="13291" max="13291" width="10.7109375" style="37" bestFit="1" customWidth="1"/>
    <col min="13292" max="13292" width="9.7109375" style="37" bestFit="1" customWidth="1"/>
    <col min="13293" max="13293" width="9.140625" style="37"/>
    <col min="13294" max="13294" width="10.5703125" style="37" bestFit="1" customWidth="1"/>
    <col min="13295" max="13295" width="14.5703125" style="37" customWidth="1"/>
    <col min="13296" max="13532" width="9.140625" style="37"/>
    <col min="13533" max="13533" width="11.28515625" style="37" bestFit="1" customWidth="1"/>
    <col min="13534" max="13546" width="9.140625" style="37"/>
    <col min="13547" max="13547" width="10.7109375" style="37" bestFit="1" customWidth="1"/>
    <col min="13548" max="13548" width="9.7109375" style="37" bestFit="1" customWidth="1"/>
    <col min="13549" max="13549" width="9.140625" style="37"/>
    <col min="13550" max="13550" width="10.5703125" style="37" bestFit="1" customWidth="1"/>
    <col min="13551" max="13551" width="14.5703125" style="37" customWidth="1"/>
    <col min="13552" max="13788" width="9.140625" style="37"/>
    <col min="13789" max="13789" width="11.28515625" style="37" bestFit="1" customWidth="1"/>
    <col min="13790" max="13802" width="9.140625" style="37"/>
    <col min="13803" max="13803" width="10.7109375" style="37" bestFit="1" customWidth="1"/>
    <col min="13804" max="13804" width="9.7109375" style="37" bestFit="1" customWidth="1"/>
    <col min="13805" max="13805" width="9.140625" style="37"/>
    <col min="13806" max="13806" width="10.5703125" style="37" bestFit="1" customWidth="1"/>
    <col min="13807" max="13807" width="14.5703125" style="37" customWidth="1"/>
    <col min="13808" max="14044" width="9.140625" style="37"/>
    <col min="14045" max="14045" width="11.28515625" style="37" bestFit="1" customWidth="1"/>
    <col min="14046" max="14058" width="9.140625" style="37"/>
    <col min="14059" max="14059" width="10.7109375" style="37" bestFit="1" customWidth="1"/>
    <col min="14060" max="14060" width="9.7109375" style="37" bestFit="1" customWidth="1"/>
    <col min="14061" max="14061" width="9.140625" style="37"/>
    <col min="14062" max="14062" width="10.5703125" style="37" bestFit="1" customWidth="1"/>
    <col min="14063" max="14063" width="14.5703125" style="37" customWidth="1"/>
    <col min="14064" max="14300" width="9.140625" style="37"/>
    <col min="14301" max="14301" width="11.28515625" style="37" bestFit="1" customWidth="1"/>
    <col min="14302" max="14314" width="9.140625" style="37"/>
    <col min="14315" max="14315" width="10.7109375" style="37" bestFit="1" customWidth="1"/>
    <col min="14316" max="14316" width="9.7109375" style="37" bestFit="1" customWidth="1"/>
    <col min="14317" max="14317" width="9.140625" style="37"/>
    <col min="14318" max="14318" width="10.5703125" style="37" bestFit="1" customWidth="1"/>
    <col min="14319" max="14319" width="14.5703125" style="37" customWidth="1"/>
    <col min="14320" max="14556" width="9.140625" style="37"/>
    <col min="14557" max="14557" width="11.28515625" style="37" bestFit="1" customWidth="1"/>
    <col min="14558" max="14570" width="9.140625" style="37"/>
    <col min="14571" max="14571" width="10.7109375" style="37" bestFit="1" customWidth="1"/>
    <col min="14572" max="14572" width="9.7109375" style="37" bestFit="1" customWidth="1"/>
    <col min="14573" max="14573" width="9.140625" style="37"/>
    <col min="14574" max="14574" width="10.5703125" style="37" bestFit="1" customWidth="1"/>
    <col min="14575" max="14575" width="14.5703125" style="37" customWidth="1"/>
    <col min="14576" max="14812" width="9.140625" style="37"/>
    <col min="14813" max="14813" width="11.28515625" style="37" bestFit="1" customWidth="1"/>
    <col min="14814" max="14826" width="9.140625" style="37"/>
    <col min="14827" max="14827" width="10.7109375" style="37" bestFit="1" customWidth="1"/>
    <col min="14828" max="14828" width="9.7109375" style="37" bestFit="1" customWidth="1"/>
    <col min="14829" max="14829" width="9.140625" style="37"/>
    <col min="14830" max="14830" width="10.5703125" style="37" bestFit="1" customWidth="1"/>
    <col min="14831" max="14831" width="14.5703125" style="37" customWidth="1"/>
    <col min="14832" max="15068" width="9.140625" style="37"/>
    <col min="15069" max="15069" width="11.28515625" style="37" bestFit="1" customWidth="1"/>
    <col min="15070" max="15082" width="9.140625" style="37"/>
    <col min="15083" max="15083" width="10.7109375" style="37" bestFit="1" customWidth="1"/>
    <col min="15084" max="15084" width="9.7109375" style="37" bestFit="1" customWidth="1"/>
    <col min="15085" max="15085" width="9.140625" style="37"/>
    <col min="15086" max="15086" width="10.5703125" style="37" bestFit="1" customWidth="1"/>
    <col min="15087" max="15087" width="14.5703125" style="37" customWidth="1"/>
    <col min="15088" max="15324" width="9.140625" style="37"/>
    <col min="15325" max="15325" width="11.28515625" style="37" bestFit="1" customWidth="1"/>
    <col min="15326" max="15338" width="9.140625" style="37"/>
    <col min="15339" max="15339" width="10.7109375" style="37" bestFit="1" customWidth="1"/>
    <col min="15340" max="15340" width="9.7109375" style="37" bestFit="1" customWidth="1"/>
    <col min="15341" max="15341" width="9.140625" style="37"/>
    <col min="15342" max="15342" width="10.5703125" style="37" bestFit="1" customWidth="1"/>
    <col min="15343" max="15343" width="14.5703125" style="37" customWidth="1"/>
    <col min="15344" max="15580" width="9.140625" style="37"/>
    <col min="15581" max="15581" width="11.28515625" style="37" bestFit="1" customWidth="1"/>
    <col min="15582" max="15594" width="9.140625" style="37"/>
    <col min="15595" max="15595" width="10.7109375" style="37" bestFit="1" customWidth="1"/>
    <col min="15596" max="15596" width="9.7109375" style="37" bestFit="1" customWidth="1"/>
    <col min="15597" max="15597" width="9.140625" style="37"/>
    <col min="15598" max="15598" width="10.5703125" style="37" bestFit="1" customWidth="1"/>
    <col min="15599" max="15599" width="14.5703125" style="37" customWidth="1"/>
    <col min="15600" max="15836" width="9.140625" style="37"/>
    <col min="15837" max="15837" width="11.28515625" style="37" bestFit="1" customWidth="1"/>
    <col min="15838" max="15850" width="9.140625" style="37"/>
    <col min="15851" max="15851" width="10.7109375" style="37" bestFit="1" customWidth="1"/>
    <col min="15852" max="15852" width="9.7109375" style="37" bestFit="1" customWidth="1"/>
    <col min="15853" max="15853" width="9.140625" style="37"/>
    <col min="15854" max="15854" width="10.5703125" style="37" bestFit="1" customWidth="1"/>
    <col min="15855" max="15855" width="14.5703125" style="37" customWidth="1"/>
    <col min="15856" max="16092" width="9.140625" style="37"/>
    <col min="16093" max="16093" width="11.28515625" style="37" bestFit="1" customWidth="1"/>
    <col min="16094" max="16106" width="9.140625" style="37"/>
    <col min="16107" max="16107" width="10.7109375" style="37" bestFit="1" customWidth="1"/>
    <col min="16108" max="16108" width="9.7109375" style="37" bestFit="1" customWidth="1"/>
    <col min="16109" max="16109" width="9.140625" style="37"/>
    <col min="16110" max="16110" width="10.5703125" style="37" bestFit="1" customWidth="1"/>
    <col min="16111" max="16111" width="14.5703125" style="37" customWidth="1"/>
    <col min="16112" max="16384" width="9.140625" style="37"/>
  </cols>
  <sheetData>
    <row r="1" spans="1:6" ht="16.5" x14ac:dyDescent="0.3">
      <c r="A1" s="35" t="s">
        <v>2</v>
      </c>
      <c r="B1" s="36" t="s">
        <v>983</v>
      </c>
      <c r="C1" s="186" t="s">
        <v>529</v>
      </c>
    </row>
    <row r="2" spans="1:6" ht="16.5" x14ac:dyDescent="0.3">
      <c r="A2" s="35" t="s">
        <v>3</v>
      </c>
      <c r="B2" s="34" t="s">
        <v>982</v>
      </c>
    </row>
    <row r="3" spans="1:6" ht="16.5" x14ac:dyDescent="0.3">
      <c r="A3" s="29" t="s">
        <v>4</v>
      </c>
      <c r="B3" s="29" t="s">
        <v>8</v>
      </c>
    </row>
    <row r="4" spans="1:6" ht="16.5" x14ac:dyDescent="0.3">
      <c r="A4" s="29" t="s">
        <v>5</v>
      </c>
      <c r="B4" s="29" t="s">
        <v>11</v>
      </c>
    </row>
    <row r="5" spans="1:6" ht="16.5" x14ac:dyDescent="0.3">
      <c r="A5" s="27" t="s">
        <v>6</v>
      </c>
      <c r="B5" s="29" t="s">
        <v>626</v>
      </c>
    </row>
    <row r="6" spans="1:6" ht="16.5" x14ac:dyDescent="0.3">
      <c r="A6" s="27" t="s">
        <v>7</v>
      </c>
      <c r="B6" s="28" t="s">
        <v>627</v>
      </c>
    </row>
    <row r="8" spans="1:6" ht="47.25" x14ac:dyDescent="0.3">
      <c r="E8" s="39" t="s">
        <v>906</v>
      </c>
      <c r="F8" s="39" t="s">
        <v>907</v>
      </c>
    </row>
    <row r="9" spans="1:6" ht="47.25" x14ac:dyDescent="0.3">
      <c r="D9" s="38"/>
      <c r="E9" s="39" t="s">
        <v>904</v>
      </c>
      <c r="F9" s="39" t="s">
        <v>905</v>
      </c>
    </row>
    <row r="10" spans="1:6" ht="16.5" x14ac:dyDescent="0.3">
      <c r="D10" s="40">
        <v>40179</v>
      </c>
      <c r="E10" s="41">
        <v>755.85675486405103</v>
      </c>
      <c r="F10" s="42">
        <v>769.28060285940001</v>
      </c>
    </row>
    <row r="11" spans="1:6" ht="16.5" x14ac:dyDescent="0.3">
      <c r="D11" s="40">
        <v>40210</v>
      </c>
      <c r="E11" s="41">
        <v>764.92907973789897</v>
      </c>
      <c r="F11" s="42">
        <v>777.44656955662606</v>
      </c>
    </row>
    <row r="12" spans="1:6" ht="16.5" x14ac:dyDescent="0.3">
      <c r="D12" s="40">
        <v>40238</v>
      </c>
      <c r="E12" s="41">
        <v>766.72710165545993</v>
      </c>
      <c r="F12" s="42">
        <v>789.78327712372197</v>
      </c>
    </row>
    <row r="13" spans="1:6" ht="16.5" x14ac:dyDescent="0.3">
      <c r="D13" s="40">
        <v>40269</v>
      </c>
      <c r="E13" s="41">
        <v>771.42584092716299</v>
      </c>
      <c r="F13" s="42">
        <v>807.24430978469002</v>
      </c>
    </row>
    <row r="14" spans="1:6" ht="16.5" x14ac:dyDescent="0.3">
      <c r="D14" s="40">
        <v>40299</v>
      </c>
      <c r="E14" s="41">
        <v>787.63299080116394</v>
      </c>
      <c r="F14" s="42">
        <v>816.47007508177796</v>
      </c>
    </row>
    <row r="15" spans="1:6" ht="16.5" x14ac:dyDescent="0.3">
      <c r="D15" s="40">
        <v>40330</v>
      </c>
      <c r="E15" s="41">
        <v>786.67740826663396</v>
      </c>
      <c r="F15" s="42">
        <v>806.53217812233197</v>
      </c>
    </row>
    <row r="16" spans="1:6" ht="16.5" x14ac:dyDescent="0.3">
      <c r="D16" s="40">
        <v>40360</v>
      </c>
      <c r="E16" s="41">
        <v>795.17177972048603</v>
      </c>
      <c r="F16" s="42">
        <v>843.52999031388094</v>
      </c>
    </row>
    <row r="17" spans="4:6" ht="16.5" x14ac:dyDescent="0.3">
      <c r="D17" s="40">
        <v>40391</v>
      </c>
      <c r="E17" s="41">
        <v>813.15215505216895</v>
      </c>
      <c r="F17" s="42">
        <v>852.34639965108306</v>
      </c>
    </row>
    <row r="18" spans="4:6" ht="16.5" x14ac:dyDescent="0.3">
      <c r="D18" s="40">
        <v>40422</v>
      </c>
      <c r="E18" s="41">
        <v>819.3336902380571</v>
      </c>
      <c r="F18" s="42">
        <v>833.351652541269</v>
      </c>
    </row>
    <row r="19" spans="4:6" ht="16.5" x14ac:dyDescent="0.3">
      <c r="D19" s="40">
        <v>40452</v>
      </c>
      <c r="E19" s="41">
        <v>809.17648815456198</v>
      </c>
      <c r="F19" s="42">
        <v>802.88753795949606</v>
      </c>
    </row>
    <row r="20" spans="4:6" ht="16.5" x14ac:dyDescent="0.3">
      <c r="D20" s="40">
        <v>40483</v>
      </c>
      <c r="E20" s="41">
        <v>788.464927887116</v>
      </c>
      <c r="F20" s="42">
        <v>876.16495055755399</v>
      </c>
    </row>
    <row r="21" spans="4:6" ht="16.5" x14ac:dyDescent="0.3">
      <c r="D21" s="40">
        <v>40513</v>
      </c>
      <c r="E21" s="41">
        <v>792.65860105330603</v>
      </c>
      <c r="F21" s="42">
        <v>818.76210443492198</v>
      </c>
    </row>
    <row r="22" spans="4:6" ht="16.5" x14ac:dyDescent="0.3">
      <c r="D22" s="40">
        <v>40544</v>
      </c>
      <c r="E22" s="41">
        <v>834.89672459449309</v>
      </c>
      <c r="F22" s="42">
        <v>848.70420627826297</v>
      </c>
    </row>
    <row r="23" spans="4:6" ht="16.5" x14ac:dyDescent="0.3">
      <c r="D23" s="40">
        <v>40575</v>
      </c>
      <c r="E23" s="41">
        <v>861.28766216403699</v>
      </c>
      <c r="F23" s="42">
        <v>852.83653170996399</v>
      </c>
    </row>
    <row r="24" spans="4:6" ht="16.5" x14ac:dyDescent="0.3">
      <c r="D24" s="40">
        <v>40603</v>
      </c>
      <c r="E24" s="41">
        <v>861.24975857626794</v>
      </c>
      <c r="F24" s="42">
        <v>872.16917519349397</v>
      </c>
    </row>
    <row r="25" spans="4:6" ht="16.5" x14ac:dyDescent="0.3">
      <c r="D25" s="40">
        <v>40634</v>
      </c>
      <c r="E25" s="41">
        <v>847.00126794108292</v>
      </c>
      <c r="F25" s="42">
        <v>832.12488929094002</v>
      </c>
    </row>
    <row r="26" spans="4:6" ht="16.5" x14ac:dyDescent="0.3">
      <c r="D26" s="40">
        <v>40664</v>
      </c>
      <c r="E26" s="41">
        <v>847.49227911634898</v>
      </c>
      <c r="F26" s="42">
        <v>843.98350459069195</v>
      </c>
    </row>
    <row r="27" spans="4:6" ht="16.5" x14ac:dyDescent="0.3">
      <c r="D27" s="40">
        <v>40695</v>
      </c>
      <c r="E27" s="41">
        <v>867.88258568706703</v>
      </c>
      <c r="F27" s="42">
        <v>857.38380249800105</v>
      </c>
    </row>
    <row r="28" spans="4:6" ht="16.5" x14ac:dyDescent="0.3">
      <c r="D28" s="40">
        <v>40725</v>
      </c>
      <c r="E28" s="41">
        <v>850.54168429825393</v>
      </c>
      <c r="F28" s="42">
        <v>823.07198436417002</v>
      </c>
    </row>
    <row r="29" spans="4:6" ht="16.5" x14ac:dyDescent="0.3">
      <c r="D29" s="40">
        <v>40756</v>
      </c>
      <c r="E29" s="41">
        <v>850.24846865713005</v>
      </c>
      <c r="F29" s="42">
        <v>841.78882648712204</v>
      </c>
    </row>
    <row r="30" spans="4:6" ht="16.5" x14ac:dyDescent="0.3">
      <c r="D30" s="40">
        <v>40787</v>
      </c>
      <c r="E30" s="41">
        <v>878.92033941246302</v>
      </c>
      <c r="F30" s="42">
        <v>868.03322160410403</v>
      </c>
    </row>
    <row r="31" spans="4:6" ht="16.5" x14ac:dyDescent="0.3">
      <c r="D31" s="40">
        <v>40817</v>
      </c>
      <c r="E31" s="41">
        <v>883.6480578710009</v>
      </c>
      <c r="F31" s="42">
        <v>840.3026325739271</v>
      </c>
    </row>
    <row r="32" spans="4:6" ht="16.5" x14ac:dyDescent="0.3">
      <c r="D32" s="40">
        <v>40848</v>
      </c>
      <c r="E32" s="41">
        <v>888.01374270462895</v>
      </c>
      <c r="F32" s="42">
        <v>859.34005513310706</v>
      </c>
    </row>
    <row r="33" spans="4:6" ht="16.5" x14ac:dyDescent="0.3">
      <c r="D33" s="40">
        <v>40878</v>
      </c>
      <c r="E33" s="41">
        <v>918.66862065437999</v>
      </c>
      <c r="F33" s="42">
        <v>857.84247984936599</v>
      </c>
    </row>
    <row r="34" spans="4:6" ht="16.5" x14ac:dyDescent="0.3">
      <c r="D34" s="40">
        <v>40909</v>
      </c>
      <c r="E34" s="41">
        <v>916.41350931754198</v>
      </c>
      <c r="F34" s="42">
        <v>859.97298382387601</v>
      </c>
    </row>
    <row r="35" spans="4:6" ht="16.5" x14ac:dyDescent="0.3">
      <c r="D35" s="40">
        <v>40940</v>
      </c>
      <c r="E35" s="41">
        <v>874.48876601903703</v>
      </c>
      <c r="F35" s="42">
        <v>836.610435273196</v>
      </c>
    </row>
    <row r="36" spans="4:6" ht="16.5" x14ac:dyDescent="0.3">
      <c r="D36" s="40">
        <v>40969</v>
      </c>
      <c r="E36" s="41">
        <v>894.00888882913</v>
      </c>
      <c r="F36" s="42">
        <v>877.37463548213395</v>
      </c>
    </row>
    <row r="37" spans="4:6" ht="16.5" x14ac:dyDescent="0.3">
      <c r="D37" s="40">
        <v>41000</v>
      </c>
      <c r="E37" s="41">
        <v>939.92205156320995</v>
      </c>
      <c r="F37" s="42">
        <v>875.46347193527401</v>
      </c>
    </row>
    <row r="38" spans="4:6" ht="16.5" x14ac:dyDescent="0.3">
      <c r="D38" s="40">
        <v>41030</v>
      </c>
      <c r="E38" s="41">
        <v>931.752441367595</v>
      </c>
      <c r="F38" s="42">
        <v>819.43799258644299</v>
      </c>
    </row>
    <row r="39" spans="4:6" ht="16.5" x14ac:dyDescent="0.3">
      <c r="D39" s="40">
        <v>41061</v>
      </c>
      <c r="E39" s="41">
        <v>922.00461016246697</v>
      </c>
      <c r="F39" s="42">
        <v>849.84924201013405</v>
      </c>
    </row>
    <row r="40" spans="4:6" ht="16.5" x14ac:dyDescent="0.3">
      <c r="D40" s="40">
        <v>41091</v>
      </c>
      <c r="E40" s="41">
        <v>941.01420233466797</v>
      </c>
      <c r="F40" s="42">
        <v>855.60782695493504</v>
      </c>
    </row>
    <row r="41" spans="4:6" ht="16.5" x14ac:dyDescent="0.3">
      <c r="D41" s="40">
        <v>41122</v>
      </c>
      <c r="E41" s="41">
        <v>958.885384524551</v>
      </c>
      <c r="F41" s="42">
        <v>868.43886662805198</v>
      </c>
    </row>
    <row r="42" spans="4:6" ht="16.5" x14ac:dyDescent="0.3">
      <c r="D42" s="40">
        <v>41153</v>
      </c>
      <c r="E42" s="41">
        <v>964.27762560646204</v>
      </c>
      <c r="F42" s="42">
        <v>862.33278429773998</v>
      </c>
    </row>
    <row r="43" spans="4:6" ht="16.5" x14ac:dyDescent="0.3">
      <c r="D43" s="40">
        <v>41183</v>
      </c>
      <c r="E43" s="41">
        <v>973.974867245773</v>
      </c>
      <c r="F43" s="42">
        <v>878.21419967531199</v>
      </c>
    </row>
    <row r="44" spans="4:6" ht="16.5" x14ac:dyDescent="0.3">
      <c r="D44" s="40">
        <v>41214</v>
      </c>
      <c r="E44" s="41">
        <v>991.509276684984</v>
      </c>
      <c r="F44" s="42">
        <v>849.93509824128205</v>
      </c>
    </row>
    <row r="45" spans="4:6" ht="16.5" x14ac:dyDescent="0.3">
      <c r="D45" s="40">
        <v>41244</v>
      </c>
      <c r="E45" s="41">
        <v>982.81659624572501</v>
      </c>
      <c r="F45" s="42">
        <v>868.56234701909693</v>
      </c>
    </row>
    <row r="46" spans="4:6" ht="16.5" x14ac:dyDescent="0.3">
      <c r="D46" s="40">
        <v>41275</v>
      </c>
      <c r="E46" s="41">
        <v>957.43563257396602</v>
      </c>
      <c r="F46" s="42">
        <v>849.51212485004794</v>
      </c>
    </row>
    <row r="47" spans="4:6" ht="16.5" x14ac:dyDescent="0.3">
      <c r="D47" s="40">
        <v>41306</v>
      </c>
      <c r="E47" s="41">
        <v>981.5105925302031</v>
      </c>
      <c r="F47" s="42">
        <v>869.63055817387408</v>
      </c>
    </row>
    <row r="48" spans="4:6" ht="16.5" x14ac:dyDescent="0.3">
      <c r="D48" s="40">
        <v>41334</v>
      </c>
      <c r="E48" s="41">
        <v>1002.0522888026401</v>
      </c>
      <c r="F48" s="42">
        <v>860.84795269260803</v>
      </c>
    </row>
    <row r="49" spans="4:6" ht="16.5" x14ac:dyDescent="0.3">
      <c r="D49" s="40">
        <v>41365</v>
      </c>
      <c r="E49" s="41">
        <v>995.22660880915907</v>
      </c>
      <c r="F49" s="42">
        <v>873.22731351601101</v>
      </c>
    </row>
    <row r="50" spans="4:6" ht="16.5" x14ac:dyDescent="0.3">
      <c r="D50" s="40">
        <v>41395</v>
      </c>
      <c r="E50" s="41">
        <v>1050.8392387574399</v>
      </c>
      <c r="F50" s="42">
        <v>886.34605077229503</v>
      </c>
    </row>
    <row r="51" spans="4:6" ht="16.5" x14ac:dyDescent="0.3">
      <c r="D51" s="40">
        <v>41426</v>
      </c>
      <c r="E51" s="41">
        <v>992.12162463080404</v>
      </c>
      <c r="F51" s="42">
        <v>902.43461229760499</v>
      </c>
    </row>
    <row r="52" spans="4:6" ht="16.5" x14ac:dyDescent="0.3">
      <c r="D52" s="40">
        <v>41456</v>
      </c>
      <c r="E52" s="41">
        <v>1010.24331758791</v>
      </c>
      <c r="F52" s="42">
        <v>934.853341477399</v>
      </c>
    </row>
    <row r="53" spans="4:6" ht="16.5" x14ac:dyDescent="0.3">
      <c r="D53" s="40">
        <v>41487</v>
      </c>
      <c r="E53" s="41">
        <v>1011.6442535595099</v>
      </c>
      <c r="F53" s="42">
        <v>913.83536543748801</v>
      </c>
    </row>
    <row r="54" spans="4:6" ht="16.5" x14ac:dyDescent="0.3">
      <c r="D54" s="40">
        <v>41518</v>
      </c>
      <c r="E54" s="41">
        <v>1003.5241743271901</v>
      </c>
      <c r="F54" s="42">
        <v>925.13650476668397</v>
      </c>
    </row>
    <row r="55" spans="4:6" ht="16.5" x14ac:dyDescent="0.3">
      <c r="D55" s="40">
        <v>41548</v>
      </c>
      <c r="E55" s="41">
        <v>1022.69787311977</v>
      </c>
      <c r="F55" s="42">
        <v>945.379059529286</v>
      </c>
    </row>
    <row r="56" spans="4:6" ht="16.5" x14ac:dyDescent="0.3">
      <c r="D56" s="40">
        <v>41579</v>
      </c>
      <c r="E56" s="41">
        <v>1006.14987068248</v>
      </c>
      <c r="F56" s="42">
        <v>962.24017227642094</v>
      </c>
    </row>
    <row r="57" spans="4:6" ht="16.5" x14ac:dyDescent="0.3">
      <c r="D57" s="40">
        <v>41609</v>
      </c>
      <c r="E57" s="41">
        <v>988.89225595696303</v>
      </c>
      <c r="F57" s="42">
        <v>950.45866816104103</v>
      </c>
    </row>
    <row r="58" spans="4:6" ht="16.5" x14ac:dyDescent="0.3">
      <c r="D58" s="40">
        <v>41640</v>
      </c>
      <c r="E58" s="41">
        <v>1023.9306311634399</v>
      </c>
      <c r="F58" s="42">
        <v>971.119577746652</v>
      </c>
    </row>
    <row r="59" spans="4:6" ht="16.5" x14ac:dyDescent="0.3">
      <c r="D59" s="40">
        <v>41671</v>
      </c>
      <c r="E59" s="41">
        <v>1031.0712278589301</v>
      </c>
      <c r="F59" s="42">
        <v>972.10011888750591</v>
      </c>
    </row>
    <row r="60" spans="4:6" ht="16.5" x14ac:dyDescent="0.3">
      <c r="D60" s="40">
        <v>41699</v>
      </c>
      <c r="E60" s="41">
        <v>1017.6611461068901</v>
      </c>
      <c r="F60" s="42">
        <v>961.26260518972799</v>
      </c>
    </row>
    <row r="61" spans="4:6" ht="16.5" x14ac:dyDescent="0.3">
      <c r="D61" s="40">
        <v>41730</v>
      </c>
      <c r="E61" s="41">
        <v>1030.3810515848299</v>
      </c>
      <c r="F61" s="42">
        <v>979.56332507003401</v>
      </c>
    </row>
    <row r="62" spans="4:6" ht="16.5" x14ac:dyDescent="0.3">
      <c r="D62" s="40">
        <v>41760</v>
      </c>
      <c r="E62" s="41">
        <v>1043.33474158592</v>
      </c>
      <c r="F62" s="42">
        <v>1031.2419516259301</v>
      </c>
    </row>
    <row r="63" spans="4:6" ht="16.5" x14ac:dyDescent="0.3">
      <c r="D63" s="40">
        <v>41791</v>
      </c>
      <c r="E63" s="41">
        <v>1034.3045087277899</v>
      </c>
      <c r="F63" s="42">
        <v>1001.59406186842</v>
      </c>
    </row>
    <row r="64" spans="4:6" ht="16.5" x14ac:dyDescent="0.3">
      <c r="D64" s="40">
        <v>41821</v>
      </c>
      <c r="E64" s="41">
        <v>1021.78156828427</v>
      </c>
      <c r="F64" s="42">
        <v>1001.50565124019</v>
      </c>
    </row>
    <row r="65" spans="4:6" ht="16.5" x14ac:dyDescent="0.3">
      <c r="D65" s="40">
        <v>41852</v>
      </c>
      <c r="E65" s="41">
        <v>1027.59266735241</v>
      </c>
      <c r="F65" s="42">
        <v>1009.0337062560601</v>
      </c>
    </row>
    <row r="66" spans="4:6" ht="16.5" x14ac:dyDescent="0.3">
      <c r="D66" s="40">
        <v>41883</v>
      </c>
      <c r="E66" s="41">
        <v>1036.08160414697</v>
      </c>
      <c r="F66" s="42">
        <v>1023.39147763348</v>
      </c>
    </row>
    <row r="67" spans="4:6" ht="16.5" x14ac:dyDescent="0.3">
      <c r="D67" s="40">
        <v>41913</v>
      </c>
      <c r="E67" s="41">
        <v>1048.72180304115</v>
      </c>
      <c r="F67" s="42">
        <v>1040.63354827328</v>
      </c>
    </row>
    <row r="68" spans="4:6" ht="16.5" x14ac:dyDescent="0.3">
      <c r="D68" s="40">
        <v>41944</v>
      </c>
      <c r="E68" s="41">
        <v>1081.36049904982</v>
      </c>
      <c r="F68" s="42">
        <v>1003.72888903027</v>
      </c>
    </row>
    <row r="69" spans="4:6" ht="16.5" x14ac:dyDescent="0.3">
      <c r="D69" s="40">
        <v>41974</v>
      </c>
      <c r="E69" s="41">
        <v>1099.4541433741399</v>
      </c>
      <c r="F69" s="42">
        <v>1051.97568049493</v>
      </c>
    </row>
    <row r="70" spans="4:6" ht="16.5" x14ac:dyDescent="0.3">
      <c r="D70" s="40">
        <v>42005</v>
      </c>
      <c r="E70" s="41">
        <v>1079.58385527479</v>
      </c>
      <c r="F70" s="42">
        <v>1050.9428726236201</v>
      </c>
    </row>
    <row r="71" spans="4:6" ht="16.5" x14ac:dyDescent="0.3">
      <c r="D71" s="40">
        <v>42036</v>
      </c>
      <c r="E71" s="41">
        <v>1077.05026148149</v>
      </c>
      <c r="F71" s="42">
        <v>1044.2114494181201</v>
      </c>
    </row>
    <row r="72" spans="4:6" ht="16.5" x14ac:dyDescent="0.3">
      <c r="D72" s="40">
        <v>42064</v>
      </c>
      <c r="E72" s="41">
        <v>1088.2452582487999</v>
      </c>
      <c r="F72" s="42">
        <v>1038.0079942228399</v>
      </c>
    </row>
    <row r="73" spans="4:6" ht="16.5" x14ac:dyDescent="0.3">
      <c r="D73" s="40">
        <v>42095</v>
      </c>
      <c r="E73" s="41">
        <v>1082.6616357892701</v>
      </c>
      <c r="F73" s="42">
        <v>1077.7822425187801</v>
      </c>
    </row>
    <row r="74" spans="4:6" ht="16.5" x14ac:dyDescent="0.3">
      <c r="D74" s="40">
        <v>42125</v>
      </c>
      <c r="E74" s="41">
        <v>1085.0663278397899</v>
      </c>
      <c r="F74" s="42">
        <v>1077.20817216861</v>
      </c>
    </row>
    <row r="75" spans="4:6" ht="16.5" x14ac:dyDescent="0.3">
      <c r="D75" s="40">
        <v>42156</v>
      </c>
      <c r="E75" s="41">
        <v>1114.73507559005</v>
      </c>
      <c r="F75" s="42">
        <v>1089.6815513645101</v>
      </c>
    </row>
    <row r="76" spans="4:6" ht="16.5" x14ac:dyDescent="0.3">
      <c r="D76" s="40">
        <v>42186</v>
      </c>
      <c r="E76" s="41">
        <v>1122.5255863192301</v>
      </c>
      <c r="F76" s="42">
        <v>1075.36011840382</v>
      </c>
    </row>
    <row r="77" spans="4:6" ht="16.5" x14ac:dyDescent="0.3">
      <c r="D77" s="40">
        <v>42217</v>
      </c>
      <c r="E77" s="41">
        <v>1116.2678739201999</v>
      </c>
      <c r="F77" s="42">
        <v>1090.98274674251</v>
      </c>
    </row>
    <row r="78" spans="4:6" ht="16.5" x14ac:dyDescent="0.3">
      <c r="D78" s="40">
        <v>42248</v>
      </c>
      <c r="E78" s="41">
        <v>1106.0103577820501</v>
      </c>
      <c r="F78" s="42">
        <v>1074.8028545067498</v>
      </c>
    </row>
    <row r="79" spans="4:6" ht="16.5" x14ac:dyDescent="0.3">
      <c r="D79" s="40">
        <v>42278</v>
      </c>
      <c r="E79" s="41">
        <v>1072.5927335417</v>
      </c>
      <c r="F79" s="42">
        <v>1135.0609855641201</v>
      </c>
    </row>
    <row r="80" spans="4:6" ht="16.5" x14ac:dyDescent="0.3">
      <c r="D80" s="40">
        <v>42309</v>
      </c>
      <c r="E80" s="41">
        <v>1073.44077672446</v>
      </c>
      <c r="F80" s="42">
        <v>1087.0622972023598</v>
      </c>
    </row>
    <row r="81" spans="4:6" ht="16.5" x14ac:dyDescent="0.3">
      <c r="D81" s="40">
        <v>42339</v>
      </c>
      <c r="E81" s="41">
        <v>1092.4746894989</v>
      </c>
      <c r="F81" s="42">
        <v>1128.2848895125301</v>
      </c>
    </row>
    <row r="82" spans="4:6" ht="16.5" x14ac:dyDescent="0.3">
      <c r="D82" s="40">
        <v>42370</v>
      </c>
      <c r="E82" s="41">
        <v>1107.46148253877</v>
      </c>
      <c r="F82" s="42">
        <v>1107.23747105847</v>
      </c>
    </row>
    <row r="83" spans="4:6" ht="16.5" x14ac:dyDescent="0.3">
      <c r="D83" s="40">
        <v>42401</v>
      </c>
      <c r="E83" s="41">
        <v>1124.0597115872099</v>
      </c>
      <c r="F83" s="42">
        <v>1150.1596268114401</v>
      </c>
    </row>
    <row r="84" spans="4:6" ht="16.5" x14ac:dyDescent="0.3">
      <c r="D84" s="40">
        <v>42430</v>
      </c>
      <c r="E84" s="41">
        <v>1122.4010781765899</v>
      </c>
      <c r="F84" s="42">
        <v>1142.7712892591599</v>
      </c>
    </row>
    <row r="85" spans="4:6" ht="16.5" x14ac:dyDescent="0.3">
      <c r="D85" s="40">
        <v>42461</v>
      </c>
      <c r="E85" s="41">
        <v>1128.55443551607</v>
      </c>
      <c r="F85" s="42">
        <v>1102.1795607124</v>
      </c>
    </row>
    <row r="86" spans="4:6" ht="16.5" x14ac:dyDescent="0.3">
      <c r="D86" s="40">
        <v>42491</v>
      </c>
      <c r="E86" s="41">
        <v>1138.4587064208699</v>
      </c>
      <c r="F86" s="42">
        <v>1139.8439044716099</v>
      </c>
    </row>
    <row r="87" spans="4:6" ht="16.5" x14ac:dyDescent="0.3">
      <c r="D87" s="40">
        <v>42522</v>
      </c>
      <c r="E87" s="41">
        <v>1143.75569036346</v>
      </c>
      <c r="F87" s="42">
        <v>1144.2019872542301</v>
      </c>
    </row>
    <row r="88" spans="4:6" ht="16.5" x14ac:dyDescent="0.3">
      <c r="D88" s="40">
        <v>42552</v>
      </c>
      <c r="E88" s="41">
        <v>1174.8817776257902</v>
      </c>
      <c r="F88" s="42">
        <v>1158.5926176876401</v>
      </c>
    </row>
    <row r="89" spans="4:6" ht="16.5" x14ac:dyDescent="0.3">
      <c r="D89" s="40">
        <v>42583</v>
      </c>
      <c r="E89" s="41">
        <v>1189.91700882742</v>
      </c>
      <c r="F89" s="42">
        <v>1192.1267922975201</v>
      </c>
    </row>
    <row r="90" spans="4:6" ht="16.5" x14ac:dyDescent="0.3">
      <c r="D90" s="40">
        <v>42614</v>
      </c>
      <c r="E90" s="41">
        <v>1205.1570538255</v>
      </c>
      <c r="F90" s="42">
        <v>1201.12480880718</v>
      </c>
    </row>
    <row r="91" spans="4:6" ht="16.5" x14ac:dyDescent="0.3">
      <c r="D91" s="40">
        <v>42644</v>
      </c>
      <c r="E91" s="41">
        <v>1235.9860296960899</v>
      </c>
      <c r="F91" s="42">
        <v>1126.8211348572599</v>
      </c>
    </row>
    <row r="92" spans="4:6" ht="16.5" x14ac:dyDescent="0.3">
      <c r="D92" s="40">
        <v>42675</v>
      </c>
      <c r="E92" s="41">
        <v>1237.0249276032598</v>
      </c>
      <c r="F92" s="42">
        <v>1218.26204179403</v>
      </c>
    </row>
    <row r="93" spans="4:6" ht="16.5" x14ac:dyDescent="0.3">
      <c r="D93" s="40">
        <v>42705</v>
      </c>
      <c r="E93" s="41">
        <v>1251.6333018837101</v>
      </c>
      <c r="F93" s="42">
        <v>1192.1834544673102</v>
      </c>
    </row>
    <row r="94" spans="4:6" ht="16.5" x14ac:dyDescent="0.3">
      <c r="D94" s="40">
        <v>42736</v>
      </c>
      <c r="E94" s="41">
        <v>1259.92745375964</v>
      </c>
      <c r="F94" s="42">
        <v>1202.5133375432702</v>
      </c>
    </row>
    <row r="95" spans="4:6" ht="16.5" x14ac:dyDescent="0.3">
      <c r="D95" s="40">
        <v>42767</v>
      </c>
      <c r="E95" s="41">
        <v>1257.3572937650899</v>
      </c>
      <c r="F95" s="42">
        <v>1192.2267483809699</v>
      </c>
    </row>
    <row r="96" spans="4:6" ht="16.5" x14ac:dyDescent="0.3">
      <c r="D96" s="40">
        <v>42795</v>
      </c>
      <c r="E96" s="41">
        <v>1278.7022928225201</v>
      </c>
      <c r="F96" s="42">
        <v>1230.1760843198599</v>
      </c>
    </row>
    <row r="97" spans="4:6" ht="16.5" x14ac:dyDescent="0.3">
      <c r="D97" s="40">
        <v>42826</v>
      </c>
      <c r="E97" s="41">
        <v>1268.2893152300999</v>
      </c>
      <c r="F97" s="42">
        <v>1241.96133028246</v>
      </c>
    </row>
    <row r="98" spans="4:6" ht="16.5" x14ac:dyDescent="0.3">
      <c r="D98" s="40">
        <v>42856</v>
      </c>
      <c r="E98" s="41">
        <v>1265.41984756489</v>
      </c>
      <c r="F98" s="42">
        <v>1238.6084334114898</v>
      </c>
    </row>
    <row r="99" spans="4:6" ht="16.5" x14ac:dyDescent="0.3">
      <c r="D99" s="40">
        <v>42887</v>
      </c>
      <c r="E99" s="41">
        <v>1288.51714068256</v>
      </c>
      <c r="F99" s="42">
        <v>1256.13420301983</v>
      </c>
    </row>
    <row r="100" spans="4:6" ht="16.5" x14ac:dyDescent="0.3">
      <c r="D100" s="40">
        <v>42917</v>
      </c>
      <c r="E100" s="41">
        <v>1276.1953161752301</v>
      </c>
      <c r="F100" s="42">
        <v>1261.7112238043401</v>
      </c>
    </row>
    <row r="101" spans="4:6" ht="16.5" x14ac:dyDescent="0.3">
      <c r="D101" s="40">
        <v>42948</v>
      </c>
      <c r="E101" s="41">
        <v>1287.7352501966102</v>
      </c>
      <c r="F101" s="42">
        <v>1244.1477085470301</v>
      </c>
    </row>
    <row r="102" spans="4:6" ht="16.5" x14ac:dyDescent="0.3">
      <c r="D102" s="40">
        <v>42979</v>
      </c>
      <c r="E102" s="41">
        <v>1291.92761098407</v>
      </c>
      <c r="F102" s="42">
        <v>1250.61295761157</v>
      </c>
    </row>
    <row r="103" spans="4:6" ht="16.5" x14ac:dyDescent="0.3">
      <c r="D103" s="40">
        <v>43009</v>
      </c>
      <c r="E103" s="41">
        <v>1282.8955415161101</v>
      </c>
      <c r="F103" s="42">
        <v>1259.7973724451501</v>
      </c>
    </row>
    <row r="104" spans="4:6" ht="16.5" x14ac:dyDescent="0.3">
      <c r="D104" s="40">
        <v>43040</v>
      </c>
      <c r="E104" s="41">
        <v>1303.3523706532501</v>
      </c>
      <c r="F104" s="42">
        <v>1279.2658228308101</v>
      </c>
    </row>
    <row r="105" spans="4:6" ht="16.5" x14ac:dyDescent="0.3">
      <c r="D105" s="40">
        <v>43070</v>
      </c>
      <c r="E105" s="41">
        <v>1299.3470258386001</v>
      </c>
      <c r="F105" s="42">
        <v>1270.6047409319501</v>
      </c>
    </row>
    <row r="106" spans="4:6" ht="16.5" x14ac:dyDescent="0.3">
      <c r="D106" s="40">
        <v>43101</v>
      </c>
      <c r="E106" s="41">
        <v>1306.8394484120902</v>
      </c>
      <c r="F106" s="42">
        <v>1311.37894403268</v>
      </c>
    </row>
    <row r="107" spans="4:6" ht="16.5" x14ac:dyDescent="0.3">
      <c r="D107" s="40">
        <v>43132</v>
      </c>
      <c r="E107" s="41">
        <v>1310.6034709453402</v>
      </c>
      <c r="F107" s="42">
        <v>1305.57829562847</v>
      </c>
    </row>
    <row r="108" spans="4:6" ht="16.5" x14ac:dyDescent="0.3">
      <c r="D108" s="40">
        <v>43160</v>
      </c>
      <c r="E108" s="41">
        <v>1304.6785719703998</v>
      </c>
      <c r="F108" s="42">
        <v>1304.1485619468801</v>
      </c>
    </row>
    <row r="109" spans="4:6" ht="16.5" x14ac:dyDescent="0.3">
      <c r="D109" s="40">
        <v>43191</v>
      </c>
      <c r="E109" s="41">
        <v>1324.89863567063</v>
      </c>
      <c r="F109" s="42">
        <v>1344.3272967972098</v>
      </c>
    </row>
    <row r="110" spans="4:6" ht="16.5" x14ac:dyDescent="0.3">
      <c r="D110" s="40">
        <v>43221</v>
      </c>
      <c r="E110" s="41">
        <v>1324.1293070757401</v>
      </c>
      <c r="F110" s="42">
        <v>1318.9188217699</v>
      </c>
    </row>
    <row r="111" spans="4:6" ht="16.5" x14ac:dyDescent="0.3">
      <c r="D111" s="40">
        <v>43252</v>
      </c>
      <c r="E111" s="41">
        <v>1323.77358970824</v>
      </c>
      <c r="F111" s="42">
        <v>1307.9035655242601</v>
      </c>
    </row>
    <row r="112" spans="4:6" ht="16.5" x14ac:dyDescent="0.3">
      <c r="D112" s="40">
        <v>43282</v>
      </c>
      <c r="E112" s="41">
        <v>1331.0198741567901</v>
      </c>
      <c r="F112" s="42">
        <v>1303.38338521067</v>
      </c>
    </row>
    <row r="113" spans="4:6" ht="16.5" x14ac:dyDescent="0.3">
      <c r="D113" s="40">
        <v>43313</v>
      </c>
      <c r="E113" s="41">
        <v>1315.0607805248001</v>
      </c>
      <c r="F113" s="42">
        <v>1304.49077923301</v>
      </c>
    </row>
    <row r="114" spans="4:6" ht="16.5" x14ac:dyDescent="0.3">
      <c r="D114" s="40">
        <v>43344</v>
      </c>
      <c r="E114" s="41">
        <v>1303.09651494221</v>
      </c>
      <c r="F114" s="42">
        <v>1347.4818049422299</v>
      </c>
    </row>
    <row r="115" spans="4:6" ht="16.5" x14ac:dyDescent="0.3">
      <c r="D115" s="40">
        <v>43374</v>
      </c>
      <c r="E115" s="41">
        <v>1306.96449181908</v>
      </c>
      <c r="F115" s="42">
        <v>1355.86019784666</v>
      </c>
    </row>
    <row r="116" spans="4:6" ht="16.5" x14ac:dyDescent="0.3">
      <c r="D116" s="40">
        <v>43405</v>
      </c>
      <c r="E116" s="41">
        <v>1312.6338572171701</v>
      </c>
      <c r="F116" s="42">
        <v>1331.0678887455501</v>
      </c>
    </row>
    <row r="117" spans="4:6" ht="16.5" x14ac:dyDescent="0.3">
      <c r="D117" s="40">
        <v>43435</v>
      </c>
      <c r="E117" s="41">
        <v>1306.97449747516</v>
      </c>
      <c r="F117" s="42">
        <v>1340.71314200447</v>
      </c>
    </row>
    <row r="118" spans="4:6" ht="16.5" x14ac:dyDescent="0.3">
      <c r="D118" s="40">
        <v>43466</v>
      </c>
      <c r="E118" s="41">
        <v>1320.17812572925</v>
      </c>
      <c r="F118" s="42">
        <v>1316.2526213708002</v>
      </c>
    </row>
    <row r="119" spans="4:6" ht="16.5" x14ac:dyDescent="0.3">
      <c r="D119" s="40">
        <v>43497</v>
      </c>
      <c r="E119" s="41">
        <v>1304.2838311779399</v>
      </c>
      <c r="F119" s="42">
        <v>1326.04756306423</v>
      </c>
    </row>
    <row r="120" spans="4:6" ht="16.5" x14ac:dyDescent="0.3">
      <c r="D120" s="40">
        <v>43525</v>
      </c>
      <c r="E120" s="41">
        <v>1299.95050732032</v>
      </c>
      <c r="F120" s="42">
        <v>1344.4326768845101</v>
      </c>
    </row>
    <row r="121" spans="4:6" ht="16.5" x14ac:dyDescent="0.3">
      <c r="D121" s="40">
        <v>43556</v>
      </c>
      <c r="E121" s="41">
        <v>1316.7207328622901</v>
      </c>
      <c r="F121" s="42">
        <v>1318.9875711534401</v>
      </c>
    </row>
    <row r="122" spans="4:6" ht="16.5" x14ac:dyDescent="0.3">
      <c r="D122" s="40">
        <v>43586</v>
      </c>
      <c r="E122" s="41">
        <v>1337.50106647557</v>
      </c>
      <c r="F122" s="42">
        <v>1323.3414304068401</v>
      </c>
    </row>
    <row r="123" spans="4:6" ht="16.5" x14ac:dyDescent="0.3">
      <c r="D123" s="40">
        <v>43617</v>
      </c>
      <c r="E123" s="41">
        <v>1371.6081435641699</v>
      </c>
      <c r="F123" s="42">
        <v>1387.9085534728299</v>
      </c>
    </row>
    <row r="124" spans="4:6" ht="16.5" x14ac:dyDescent="0.3">
      <c r="D124" s="40">
        <v>43647</v>
      </c>
      <c r="E124" s="41">
        <v>1349.2115776048602</v>
      </c>
      <c r="F124" s="42">
        <v>1298.1757167703399</v>
      </c>
    </row>
    <row r="125" spans="4:6" ht="16.5" x14ac:dyDescent="0.3">
      <c r="D125" s="40">
        <v>43678</v>
      </c>
      <c r="E125" s="41">
        <v>1364.7005431944099</v>
      </c>
      <c r="F125" s="42">
        <v>1340.66854499703</v>
      </c>
    </row>
    <row r="126" spans="4:6" ht="16.5" x14ac:dyDescent="0.3">
      <c r="D126" s="40">
        <v>43709</v>
      </c>
      <c r="E126" s="41">
        <v>1390.6338305730999</v>
      </c>
      <c r="F126" s="42">
        <v>1326.80209232426</v>
      </c>
    </row>
    <row r="127" spans="4:6" ht="16.5" x14ac:dyDescent="0.3">
      <c r="D127" s="40">
        <v>43739</v>
      </c>
      <c r="E127" s="41">
        <v>1419.52285945225</v>
      </c>
      <c r="F127" s="42">
        <v>1348.48647728691</v>
      </c>
    </row>
    <row r="128" spans="4:6" ht="16.5" x14ac:dyDescent="0.3">
      <c r="D128" s="40">
        <v>43770</v>
      </c>
      <c r="E128" s="41">
        <v>1427.25254581887</v>
      </c>
      <c r="F128" s="42">
        <v>1356.0703533221399</v>
      </c>
    </row>
    <row r="129" spans="4:6" ht="16.5" x14ac:dyDescent="0.3">
      <c r="D129" s="40">
        <v>43800</v>
      </c>
      <c r="E129" s="41">
        <v>1444.5872014696099</v>
      </c>
      <c r="F129" s="42">
        <v>1359.6346626234799</v>
      </c>
    </row>
    <row r="130" spans="4:6" ht="16.5" x14ac:dyDescent="0.3">
      <c r="D130" s="40">
        <v>43831</v>
      </c>
      <c r="E130" s="41">
        <v>1437.7427717671299</v>
      </c>
      <c r="F130" s="42">
        <v>1378.3904881856299</v>
      </c>
    </row>
    <row r="131" spans="4:6" ht="16.5" x14ac:dyDescent="0.3">
      <c r="D131" s="40">
        <v>43862</v>
      </c>
      <c r="E131" s="41">
        <v>1471.70845809356</v>
      </c>
      <c r="F131" s="42">
        <v>1384.1949048834799</v>
      </c>
    </row>
    <row r="132" spans="4:6" ht="16.5" x14ac:dyDescent="0.3">
      <c r="D132" s="40">
        <v>43891</v>
      </c>
      <c r="E132" s="41">
        <v>350.32454725732396</v>
      </c>
      <c r="F132" s="42">
        <v>541.93844398870704</v>
      </c>
    </row>
    <row r="133" spans="4:6" ht="16.5" x14ac:dyDescent="0.3">
      <c r="D133" s="40">
        <v>43922</v>
      </c>
      <c r="E133" s="41">
        <v>21.414921323949002</v>
      </c>
      <c r="F133" s="42">
        <v>63.503004031816005</v>
      </c>
    </row>
    <row r="134" spans="4:6" ht="16.5" x14ac:dyDescent="0.3">
      <c r="D134" s="40">
        <v>43952</v>
      </c>
      <c r="E134" s="41">
        <v>15.607139355947</v>
      </c>
      <c r="F134" s="42">
        <v>185.97240293533397</v>
      </c>
    </row>
    <row r="135" spans="4:6" ht="16.5" x14ac:dyDescent="0.3">
      <c r="D135" s="40">
        <v>43983</v>
      </c>
      <c r="E135" s="41">
        <v>131.747918795999</v>
      </c>
      <c r="F135" s="42">
        <v>617.02021532665105</v>
      </c>
    </row>
    <row r="136" spans="4:6" ht="16.5" x14ac:dyDescent="0.3">
      <c r="D136" s="40">
        <v>44013</v>
      </c>
      <c r="E136" s="41">
        <v>256.77493821029799</v>
      </c>
      <c r="F136" s="42">
        <v>986.15118879759598</v>
      </c>
    </row>
    <row r="137" spans="4:6" ht="16.5" x14ac:dyDescent="0.3">
      <c r="D137" s="40"/>
      <c r="E137" s="41"/>
      <c r="F137" s="42"/>
    </row>
    <row r="138" spans="4:6" ht="16.5" x14ac:dyDescent="0.3">
      <c r="D138" s="40"/>
      <c r="E138" s="41"/>
      <c r="F138" s="42"/>
    </row>
    <row r="139" spans="4:6" ht="16.5" x14ac:dyDescent="0.3">
      <c r="D139" s="40"/>
      <c r="E139" s="41"/>
      <c r="F139" s="42"/>
    </row>
    <row r="140" spans="4:6" ht="16.5" x14ac:dyDescent="0.3">
      <c r="D140" s="40"/>
      <c r="E140" s="41"/>
      <c r="F140" s="42"/>
    </row>
    <row r="141" spans="4:6" ht="16.5" x14ac:dyDescent="0.3">
      <c r="D141" s="40"/>
      <c r="E141" s="41"/>
      <c r="F141" s="42"/>
    </row>
    <row r="142" spans="4:6" ht="16.5" x14ac:dyDescent="0.3">
      <c r="D142" s="40"/>
      <c r="E142" s="41"/>
      <c r="F142" s="42"/>
    </row>
    <row r="143" spans="4:6" ht="16.5" x14ac:dyDescent="0.3">
      <c r="D143" s="40"/>
      <c r="E143" s="41"/>
      <c r="F143" s="42"/>
    </row>
    <row r="144" spans="4:6" ht="16.5" x14ac:dyDescent="0.3">
      <c r="D144" s="40"/>
      <c r="E144" s="41"/>
      <c r="F144" s="42"/>
    </row>
    <row r="145" spans="4:6" ht="16.5" x14ac:dyDescent="0.3">
      <c r="D145" s="40"/>
      <c r="E145" s="41"/>
      <c r="F145" s="42"/>
    </row>
    <row r="146" spans="4:6" ht="16.5" x14ac:dyDescent="0.3">
      <c r="D146" s="40"/>
      <c r="E146" s="41"/>
      <c r="F146" s="42"/>
    </row>
    <row r="147" spans="4:6" ht="16.5" x14ac:dyDescent="0.3">
      <c r="D147" s="40"/>
      <c r="E147" s="41"/>
      <c r="F147" s="42"/>
    </row>
    <row r="148" spans="4:6" ht="16.5" x14ac:dyDescent="0.3">
      <c r="D148" s="40"/>
      <c r="E148" s="41"/>
      <c r="F148" s="42"/>
    </row>
    <row r="149" spans="4:6" ht="16.5" x14ac:dyDescent="0.3">
      <c r="D149" s="40"/>
      <c r="E149" s="41"/>
      <c r="F149" s="42"/>
    </row>
    <row r="150" spans="4:6" ht="16.5" x14ac:dyDescent="0.3">
      <c r="D150" s="40"/>
      <c r="E150" s="41"/>
      <c r="F150" s="42"/>
    </row>
    <row r="151" spans="4:6" ht="16.5" x14ac:dyDescent="0.3">
      <c r="D151" s="40"/>
      <c r="E151" s="41"/>
      <c r="F151" s="42"/>
    </row>
    <row r="152" spans="4:6" ht="16.5" x14ac:dyDescent="0.3">
      <c r="D152" s="40"/>
      <c r="E152" s="41"/>
      <c r="F152" s="42"/>
    </row>
    <row r="153" spans="4:6" ht="16.5" x14ac:dyDescent="0.3">
      <c r="D153" s="40"/>
      <c r="E153" s="41"/>
      <c r="F153" s="42"/>
    </row>
    <row r="154" spans="4:6" ht="16.5" x14ac:dyDescent="0.3">
      <c r="D154" s="40"/>
      <c r="E154" s="41"/>
      <c r="F154" s="42"/>
    </row>
    <row r="155" spans="4:6" ht="16.5" x14ac:dyDescent="0.3">
      <c r="D155" s="40"/>
      <c r="E155" s="41"/>
      <c r="F155" s="42"/>
    </row>
    <row r="156" spans="4:6" ht="16.5" x14ac:dyDescent="0.3">
      <c r="D156" s="40"/>
      <c r="E156" s="41"/>
      <c r="F156" s="42"/>
    </row>
    <row r="157" spans="4:6" ht="16.5" x14ac:dyDescent="0.3">
      <c r="D157" s="40"/>
      <c r="E157" s="41"/>
      <c r="F157" s="42"/>
    </row>
    <row r="158" spans="4:6" ht="16.5" x14ac:dyDescent="0.3">
      <c r="D158" s="40"/>
      <c r="E158" s="41"/>
      <c r="F158" s="42"/>
    </row>
    <row r="159" spans="4:6" ht="16.5" x14ac:dyDescent="0.3">
      <c r="D159" s="40"/>
      <c r="E159" s="41"/>
      <c r="F159" s="42"/>
    </row>
    <row r="160" spans="4:6" ht="16.5" x14ac:dyDescent="0.3">
      <c r="D160" s="40"/>
      <c r="E160" s="41"/>
      <c r="F160" s="42"/>
    </row>
    <row r="161" spans="4:6" ht="16.5" x14ac:dyDescent="0.3">
      <c r="D161" s="40"/>
      <c r="E161" s="41"/>
      <c r="F161" s="42"/>
    </row>
    <row r="162" spans="4:6" ht="16.5" x14ac:dyDescent="0.3">
      <c r="D162" s="40"/>
      <c r="E162" s="41"/>
      <c r="F162" s="42"/>
    </row>
    <row r="163" spans="4:6" ht="16.5" x14ac:dyDescent="0.3">
      <c r="D163" s="40"/>
      <c r="E163" s="41"/>
      <c r="F163" s="42"/>
    </row>
    <row r="164" spans="4:6" ht="16.5" x14ac:dyDescent="0.3">
      <c r="D164" s="40"/>
      <c r="E164" s="41"/>
      <c r="F164" s="42"/>
    </row>
    <row r="165" spans="4:6" ht="16.5" x14ac:dyDescent="0.3">
      <c r="D165" s="40"/>
      <c r="E165" s="41"/>
      <c r="F165" s="42"/>
    </row>
    <row r="166" spans="4:6" ht="16.5" x14ac:dyDescent="0.3">
      <c r="D166" s="40"/>
      <c r="E166" s="41"/>
      <c r="F166" s="42"/>
    </row>
    <row r="167" spans="4:6" ht="16.5" x14ac:dyDescent="0.3">
      <c r="D167" s="40"/>
      <c r="E167" s="41"/>
      <c r="F167" s="42"/>
    </row>
    <row r="168" spans="4:6" ht="16.5" x14ac:dyDescent="0.3">
      <c r="D168" s="40"/>
      <c r="E168" s="41"/>
      <c r="F168" s="42"/>
    </row>
    <row r="169" spans="4:6" ht="16.5" x14ac:dyDescent="0.3">
      <c r="D169" s="40"/>
      <c r="E169" s="41"/>
      <c r="F169" s="42"/>
    </row>
    <row r="170" spans="4:6" ht="16.5" x14ac:dyDescent="0.3">
      <c r="D170" s="40"/>
      <c r="E170" s="41"/>
      <c r="F170" s="42"/>
    </row>
    <row r="171" spans="4:6" ht="16.5" x14ac:dyDescent="0.3">
      <c r="D171" s="40"/>
      <c r="E171" s="41"/>
      <c r="F171" s="42"/>
    </row>
    <row r="172" spans="4:6" ht="16.5" x14ac:dyDescent="0.3">
      <c r="D172" s="40"/>
      <c r="E172" s="41"/>
      <c r="F172" s="42"/>
    </row>
    <row r="173" spans="4:6" ht="16.5" x14ac:dyDescent="0.3">
      <c r="D173" s="40"/>
      <c r="E173" s="41"/>
      <c r="F173" s="42"/>
    </row>
    <row r="174" spans="4:6" ht="16.5" x14ac:dyDescent="0.3">
      <c r="D174" s="40"/>
      <c r="E174" s="41"/>
      <c r="F174" s="42"/>
    </row>
    <row r="175" spans="4:6" ht="16.5" x14ac:dyDescent="0.3">
      <c r="D175" s="40"/>
      <c r="E175" s="41"/>
      <c r="F175" s="42"/>
    </row>
    <row r="176" spans="4:6" ht="16.5" x14ac:dyDescent="0.3">
      <c r="D176" s="40"/>
      <c r="E176" s="41"/>
      <c r="F176" s="42"/>
    </row>
    <row r="177" spans="4:6" ht="16.5" x14ac:dyDescent="0.3">
      <c r="D177" s="40"/>
      <c r="E177" s="41"/>
      <c r="F177" s="42"/>
    </row>
    <row r="178" spans="4:6" ht="16.5" x14ac:dyDescent="0.3">
      <c r="D178" s="40"/>
      <c r="E178" s="41"/>
      <c r="F178" s="42"/>
    </row>
    <row r="179" spans="4:6" ht="16.5" x14ac:dyDescent="0.3">
      <c r="D179" s="40"/>
      <c r="E179" s="41"/>
      <c r="F179" s="42"/>
    </row>
    <row r="180" spans="4:6" ht="16.5" x14ac:dyDescent="0.3">
      <c r="D180" s="40"/>
      <c r="E180" s="41"/>
      <c r="F180" s="42"/>
    </row>
    <row r="181" spans="4:6" ht="16.5" x14ac:dyDescent="0.3">
      <c r="D181" s="40"/>
      <c r="E181" s="41"/>
      <c r="F181" s="42"/>
    </row>
    <row r="182" spans="4:6" ht="16.5" x14ac:dyDescent="0.3">
      <c r="D182" s="40"/>
      <c r="E182" s="41"/>
      <c r="F182" s="42"/>
    </row>
    <row r="183" spans="4:6" ht="16.5" x14ac:dyDescent="0.3">
      <c r="D183" s="40"/>
      <c r="E183" s="41"/>
      <c r="F183" s="42"/>
    </row>
    <row r="184" spans="4:6" ht="16.5" x14ac:dyDescent="0.3">
      <c r="D184" s="40"/>
      <c r="E184" s="41"/>
      <c r="F184" s="42"/>
    </row>
    <row r="185" spans="4:6" ht="16.5" x14ac:dyDescent="0.3">
      <c r="D185" s="40"/>
      <c r="E185" s="41"/>
      <c r="F185" s="42"/>
    </row>
    <row r="186" spans="4:6" ht="16.5" x14ac:dyDescent="0.3">
      <c r="D186" s="40"/>
      <c r="E186" s="41"/>
      <c r="F186" s="42"/>
    </row>
    <row r="187" spans="4:6" ht="16.5" x14ac:dyDescent="0.3">
      <c r="D187" s="40"/>
      <c r="E187" s="41"/>
      <c r="F187" s="42"/>
    </row>
    <row r="188" spans="4:6" ht="16.5" x14ac:dyDescent="0.3">
      <c r="D188" s="40"/>
      <c r="E188" s="41"/>
      <c r="F188" s="42"/>
    </row>
    <row r="189" spans="4:6" ht="16.5" x14ac:dyDescent="0.3">
      <c r="D189" s="40"/>
      <c r="E189" s="41"/>
      <c r="F189" s="42"/>
    </row>
    <row r="190" spans="4:6" ht="16.5" x14ac:dyDescent="0.3">
      <c r="D190" s="40"/>
      <c r="E190" s="41"/>
      <c r="F190" s="42"/>
    </row>
    <row r="191" spans="4:6" ht="16.5" x14ac:dyDescent="0.3">
      <c r="D191" s="40"/>
      <c r="E191" s="41"/>
      <c r="F191" s="42"/>
    </row>
    <row r="192" spans="4:6" ht="16.5" x14ac:dyDescent="0.3">
      <c r="D192" s="40"/>
      <c r="E192" s="41"/>
      <c r="F192" s="42"/>
    </row>
    <row r="193" spans="4:6" ht="16.5" x14ac:dyDescent="0.3">
      <c r="D193" s="40"/>
      <c r="E193" s="41"/>
      <c r="F193" s="42"/>
    </row>
    <row r="194" spans="4:6" ht="16.5" x14ac:dyDescent="0.3">
      <c r="D194" s="40"/>
      <c r="E194" s="41"/>
      <c r="F194" s="42"/>
    </row>
    <row r="195" spans="4:6" ht="16.5" x14ac:dyDescent="0.3">
      <c r="D195" s="40"/>
      <c r="E195" s="41"/>
      <c r="F195" s="42"/>
    </row>
    <row r="196" spans="4:6" ht="16.5" x14ac:dyDescent="0.3">
      <c r="D196" s="40"/>
      <c r="E196" s="41"/>
      <c r="F196" s="42"/>
    </row>
    <row r="197" spans="4:6" ht="16.5" x14ac:dyDescent="0.3">
      <c r="D197" s="40"/>
      <c r="E197" s="41"/>
      <c r="F197" s="42"/>
    </row>
    <row r="198" spans="4:6" ht="16.5" x14ac:dyDescent="0.3">
      <c r="D198" s="40"/>
      <c r="E198" s="41"/>
      <c r="F198" s="42"/>
    </row>
    <row r="199" spans="4:6" ht="16.5" x14ac:dyDescent="0.3">
      <c r="D199" s="40"/>
      <c r="E199" s="41"/>
      <c r="F199" s="42"/>
    </row>
    <row r="200" spans="4:6" ht="16.5" x14ac:dyDescent="0.3">
      <c r="D200" s="40"/>
      <c r="E200" s="41"/>
      <c r="F200" s="42"/>
    </row>
    <row r="201" spans="4:6" ht="16.5" x14ac:dyDescent="0.3">
      <c r="D201" s="40"/>
      <c r="E201" s="41"/>
      <c r="F201" s="42"/>
    </row>
    <row r="202" spans="4:6" ht="16.5" x14ac:dyDescent="0.3">
      <c r="D202" s="40"/>
      <c r="E202" s="41"/>
      <c r="F202" s="42"/>
    </row>
    <row r="203" spans="4:6" ht="16.5" x14ac:dyDescent="0.3">
      <c r="D203" s="40"/>
      <c r="E203" s="41"/>
      <c r="F203" s="42"/>
    </row>
    <row r="204" spans="4:6" ht="16.5" x14ac:dyDescent="0.3">
      <c r="D204" s="40"/>
      <c r="E204" s="41"/>
      <c r="F204" s="42"/>
    </row>
    <row r="205" spans="4:6" ht="16.5" x14ac:dyDescent="0.3">
      <c r="D205" s="40"/>
      <c r="E205" s="41"/>
      <c r="F205" s="42"/>
    </row>
    <row r="206" spans="4:6" ht="16.5" x14ac:dyDescent="0.3">
      <c r="D206" s="40"/>
      <c r="E206" s="41"/>
      <c r="F206" s="42"/>
    </row>
    <row r="207" spans="4:6" ht="16.5" x14ac:dyDescent="0.3">
      <c r="D207" s="40"/>
      <c r="E207" s="41"/>
      <c r="F207" s="42"/>
    </row>
    <row r="208" spans="4:6" ht="16.5" x14ac:dyDescent="0.3">
      <c r="D208" s="40"/>
      <c r="E208" s="41"/>
      <c r="F208" s="42"/>
    </row>
    <row r="209" spans="4:6" ht="16.5" x14ac:dyDescent="0.3">
      <c r="D209" s="40"/>
      <c r="E209" s="41"/>
      <c r="F209" s="42"/>
    </row>
    <row r="210" spans="4:6" ht="16.5" x14ac:dyDescent="0.3">
      <c r="D210" s="40"/>
      <c r="E210" s="41"/>
      <c r="F210" s="42"/>
    </row>
    <row r="211" spans="4:6" ht="16.5" x14ac:dyDescent="0.3">
      <c r="D211" s="40"/>
      <c r="E211" s="41"/>
      <c r="F211" s="42"/>
    </row>
    <row r="212" spans="4:6" ht="16.5" x14ac:dyDescent="0.3">
      <c r="D212" s="40"/>
      <c r="E212" s="41"/>
      <c r="F212" s="42"/>
    </row>
    <row r="213" spans="4:6" ht="16.5" x14ac:dyDescent="0.3">
      <c r="D213" s="40"/>
      <c r="E213" s="41"/>
      <c r="F213" s="42"/>
    </row>
    <row r="214" spans="4:6" ht="16.5" x14ac:dyDescent="0.3">
      <c r="D214" s="40"/>
      <c r="E214" s="41"/>
      <c r="F214" s="42"/>
    </row>
    <row r="215" spans="4:6" ht="16.5" x14ac:dyDescent="0.3">
      <c r="D215" s="40"/>
      <c r="E215" s="41"/>
      <c r="F215" s="42"/>
    </row>
    <row r="216" spans="4:6" ht="16.5" x14ac:dyDescent="0.3">
      <c r="D216" s="40"/>
      <c r="E216" s="41"/>
      <c r="F216" s="42"/>
    </row>
    <row r="217" spans="4:6" ht="16.5" x14ac:dyDescent="0.3">
      <c r="D217" s="40"/>
      <c r="E217" s="41"/>
      <c r="F217" s="42"/>
    </row>
    <row r="218" spans="4:6" ht="16.5" x14ac:dyDescent="0.3">
      <c r="D218" s="40"/>
      <c r="E218" s="41"/>
      <c r="F218" s="42"/>
    </row>
    <row r="219" spans="4:6" ht="16.5" x14ac:dyDescent="0.3">
      <c r="D219" s="40"/>
      <c r="E219" s="41"/>
      <c r="F219" s="42"/>
    </row>
    <row r="220" spans="4:6" ht="16.5" x14ac:dyDescent="0.3">
      <c r="D220" s="40"/>
      <c r="E220" s="41"/>
      <c r="F220" s="42"/>
    </row>
    <row r="221" spans="4:6" ht="16.5" x14ac:dyDescent="0.3">
      <c r="D221" s="40"/>
      <c r="E221" s="41"/>
      <c r="F221" s="42"/>
    </row>
    <row r="222" spans="4:6" ht="16.5" x14ac:dyDescent="0.3">
      <c r="D222" s="40"/>
      <c r="E222" s="41"/>
      <c r="F222" s="42"/>
    </row>
    <row r="223" spans="4:6" ht="16.5" x14ac:dyDescent="0.3">
      <c r="D223" s="40"/>
      <c r="E223" s="41"/>
      <c r="F223" s="42"/>
    </row>
    <row r="224" spans="4:6" ht="16.5" x14ac:dyDescent="0.3">
      <c r="D224" s="40"/>
      <c r="E224" s="41"/>
      <c r="F224" s="42"/>
    </row>
    <row r="225" spans="4:6" ht="16.5" x14ac:dyDescent="0.3">
      <c r="D225" s="40"/>
      <c r="E225" s="41"/>
      <c r="F225" s="42"/>
    </row>
    <row r="226" spans="4:6" ht="16.5" x14ac:dyDescent="0.3">
      <c r="D226" s="40"/>
      <c r="E226" s="41"/>
      <c r="F226" s="42"/>
    </row>
    <row r="227" spans="4:6" ht="16.5" x14ac:dyDescent="0.3">
      <c r="D227" s="40"/>
      <c r="E227" s="41"/>
      <c r="F227" s="42"/>
    </row>
    <row r="228" spans="4:6" ht="16.5" x14ac:dyDescent="0.3">
      <c r="D228" s="40"/>
      <c r="E228" s="41"/>
      <c r="F228" s="42"/>
    </row>
    <row r="229" spans="4:6" ht="16.5" x14ac:dyDescent="0.3">
      <c r="D229" s="40"/>
      <c r="E229" s="41"/>
      <c r="F229" s="42"/>
    </row>
    <row r="230" spans="4:6" ht="16.5" x14ac:dyDescent="0.3">
      <c r="D230" s="40"/>
      <c r="E230" s="41"/>
      <c r="F230" s="42"/>
    </row>
    <row r="231" spans="4:6" ht="16.5" x14ac:dyDescent="0.3">
      <c r="D231" s="40"/>
      <c r="E231" s="41"/>
      <c r="F231" s="42"/>
    </row>
    <row r="232" spans="4:6" ht="16.5" x14ac:dyDescent="0.3">
      <c r="D232" s="40"/>
      <c r="E232" s="41"/>
      <c r="F232" s="42"/>
    </row>
    <row r="233" spans="4:6" ht="16.5" x14ac:dyDescent="0.3">
      <c r="D233" s="40"/>
      <c r="E233" s="41"/>
      <c r="F233" s="42"/>
    </row>
    <row r="234" spans="4:6" ht="16.5" x14ac:dyDescent="0.3">
      <c r="D234" s="40"/>
      <c r="E234" s="41"/>
      <c r="F234" s="42"/>
    </row>
    <row r="235" spans="4:6" ht="16.5" x14ac:dyDescent="0.3">
      <c r="D235" s="40"/>
      <c r="E235" s="41"/>
      <c r="F235" s="42"/>
    </row>
    <row r="236" spans="4:6" ht="16.5" x14ac:dyDescent="0.3">
      <c r="D236" s="40"/>
      <c r="E236" s="41"/>
      <c r="F236" s="42"/>
    </row>
    <row r="237" spans="4:6" ht="16.5" x14ac:dyDescent="0.3">
      <c r="D237" s="40"/>
      <c r="E237" s="41"/>
      <c r="F237" s="42"/>
    </row>
    <row r="238" spans="4:6" ht="16.5" x14ac:dyDescent="0.3">
      <c r="D238" s="40"/>
      <c r="E238" s="41"/>
      <c r="F238" s="42"/>
    </row>
    <row r="239" spans="4:6" ht="16.5" x14ac:dyDescent="0.3">
      <c r="D239" s="40"/>
      <c r="E239" s="41"/>
      <c r="F239" s="42"/>
    </row>
    <row r="240" spans="4:6" ht="16.5" x14ac:dyDescent="0.3">
      <c r="D240" s="40"/>
      <c r="E240" s="41"/>
      <c r="F240" s="42"/>
    </row>
    <row r="241" spans="4:6" ht="16.5" x14ac:dyDescent="0.3">
      <c r="D241" s="40"/>
      <c r="E241" s="41"/>
      <c r="F241" s="42"/>
    </row>
    <row r="242" spans="4:6" ht="16.5" x14ac:dyDescent="0.3">
      <c r="D242" s="40"/>
      <c r="E242" s="41"/>
      <c r="F242" s="42"/>
    </row>
    <row r="243" spans="4:6" ht="16.5" x14ac:dyDescent="0.3">
      <c r="D243" s="40"/>
      <c r="E243" s="41"/>
      <c r="F243" s="42"/>
    </row>
    <row r="244" spans="4:6" ht="16.5" x14ac:dyDescent="0.3">
      <c r="D244" s="40"/>
      <c r="E244" s="41"/>
      <c r="F244" s="42"/>
    </row>
    <row r="245" spans="4:6" ht="16.5" x14ac:dyDescent="0.3">
      <c r="D245" s="40"/>
      <c r="E245" s="41"/>
      <c r="F245" s="42"/>
    </row>
    <row r="246" spans="4:6" ht="16.5" x14ac:dyDescent="0.3">
      <c r="D246" s="40"/>
      <c r="E246" s="41"/>
      <c r="F246" s="42"/>
    </row>
    <row r="247" spans="4:6" ht="16.5" x14ac:dyDescent="0.3">
      <c r="D247" s="40"/>
      <c r="E247" s="41"/>
      <c r="F247" s="42"/>
    </row>
    <row r="248" spans="4:6" ht="16.5" x14ac:dyDescent="0.3">
      <c r="D248" s="40"/>
      <c r="E248" s="41"/>
      <c r="F248" s="42"/>
    </row>
    <row r="249" spans="4:6" ht="16.5" x14ac:dyDescent="0.3">
      <c r="D249" s="40"/>
      <c r="E249" s="41"/>
      <c r="F249" s="42"/>
    </row>
    <row r="250" spans="4:6" ht="16.5" x14ac:dyDescent="0.3">
      <c r="D250" s="40"/>
      <c r="E250" s="41"/>
      <c r="F250" s="42"/>
    </row>
    <row r="251" spans="4:6" ht="16.5" x14ac:dyDescent="0.3">
      <c r="D251" s="40"/>
      <c r="E251" s="41"/>
      <c r="F251" s="42"/>
    </row>
    <row r="252" spans="4:6" ht="16.5" x14ac:dyDescent="0.3">
      <c r="D252" s="40"/>
      <c r="E252" s="41"/>
      <c r="F252" s="42"/>
    </row>
    <row r="253" spans="4:6" ht="16.5" x14ac:dyDescent="0.3">
      <c r="D253" s="40"/>
      <c r="E253" s="41"/>
      <c r="F253" s="42"/>
    </row>
    <row r="254" spans="4:6" ht="16.5" x14ac:dyDescent="0.3">
      <c r="D254" s="40"/>
      <c r="E254" s="41"/>
      <c r="F254" s="42"/>
    </row>
    <row r="255" spans="4:6" ht="16.5" x14ac:dyDescent="0.3">
      <c r="D255" s="40"/>
      <c r="E255" s="41"/>
      <c r="F255" s="42"/>
    </row>
    <row r="256" spans="4:6" ht="16.5" x14ac:dyDescent="0.3">
      <c r="D256" s="40"/>
      <c r="E256" s="41"/>
      <c r="F256" s="42"/>
    </row>
  </sheetData>
  <hyperlinks>
    <hyperlink ref="C1" location="Jegyzék_index!A1" display="Vissza a jegyzékre / Return to the Index" xr:uid="{296C2BD7-6884-4CC4-B848-7BED45AABE3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dimension ref="A1:E32"/>
  <sheetViews>
    <sheetView showGridLines="0" zoomScale="75" zoomScaleNormal="75" workbookViewId="0"/>
  </sheetViews>
  <sheetFormatPr defaultRowHeight="15" x14ac:dyDescent="0.25"/>
  <cols>
    <col min="1" max="1" width="12.5703125" bestFit="1" customWidth="1"/>
    <col min="2" max="2" width="91.42578125" bestFit="1" customWidth="1"/>
    <col min="3" max="3" width="30.85546875" customWidth="1"/>
    <col min="4" max="4" width="22.85546875" bestFit="1" customWidth="1"/>
    <col min="5" max="5" width="22.28515625" customWidth="1"/>
  </cols>
  <sheetData>
    <row r="1" spans="1:5" ht="15.75" x14ac:dyDescent="0.25">
      <c r="A1" s="35" t="s">
        <v>2</v>
      </c>
      <c r="B1" s="36" t="s">
        <v>908</v>
      </c>
      <c r="C1" s="190" t="s">
        <v>529</v>
      </c>
    </row>
    <row r="2" spans="1:5" ht="15.75" x14ac:dyDescent="0.25">
      <c r="A2" s="35" t="s">
        <v>3</v>
      </c>
      <c r="B2" s="36" t="s">
        <v>996</v>
      </c>
    </row>
    <row r="3" spans="1:5" ht="15.75" x14ac:dyDescent="0.25">
      <c r="A3" s="29" t="s">
        <v>4</v>
      </c>
      <c r="B3" s="29" t="s">
        <v>8</v>
      </c>
    </row>
    <row r="4" spans="1:5" ht="15.75" x14ac:dyDescent="0.25">
      <c r="A4" s="29" t="s">
        <v>5</v>
      </c>
      <c r="B4" s="29" t="s">
        <v>11</v>
      </c>
    </row>
    <row r="5" spans="1:5" ht="15.75" x14ac:dyDescent="0.25">
      <c r="A5" s="27" t="s">
        <v>6</v>
      </c>
      <c r="B5" s="15" t="s">
        <v>915</v>
      </c>
    </row>
    <row r="6" spans="1:5" ht="15.75" x14ac:dyDescent="0.25">
      <c r="A6" s="27" t="s">
        <v>7</v>
      </c>
      <c r="B6" s="15" t="s">
        <v>997</v>
      </c>
    </row>
    <row r="11" spans="1:5" ht="45" x14ac:dyDescent="0.25">
      <c r="D11" t="s">
        <v>51</v>
      </c>
      <c r="E11" s="195" t="s">
        <v>916</v>
      </c>
    </row>
    <row r="12" spans="1:5" ht="60" x14ac:dyDescent="0.25">
      <c r="D12" t="s">
        <v>50</v>
      </c>
      <c r="E12" s="195" t="s">
        <v>908</v>
      </c>
    </row>
    <row r="13" spans="1:5" x14ac:dyDescent="0.25">
      <c r="D13" t="s">
        <v>48</v>
      </c>
      <c r="E13" s="135">
        <v>-83.658120833722222</v>
      </c>
    </row>
    <row r="14" spans="1:5" x14ac:dyDescent="0.25">
      <c r="D14" t="s">
        <v>216</v>
      </c>
      <c r="E14" s="135">
        <v>-34.420406246911142</v>
      </c>
    </row>
    <row r="15" spans="1:5" x14ac:dyDescent="0.25">
      <c r="D15" t="s">
        <v>46</v>
      </c>
      <c r="E15" s="135">
        <v>-66.023764163240742</v>
      </c>
    </row>
    <row r="16" spans="1:5" x14ac:dyDescent="0.25">
      <c r="D16" t="s">
        <v>909</v>
      </c>
      <c r="E16" s="135">
        <v>-27.658473168500379</v>
      </c>
    </row>
    <row r="17" spans="4:5" x14ac:dyDescent="0.25">
      <c r="D17" t="s">
        <v>47</v>
      </c>
      <c r="E17" s="135">
        <v>-34.649080409152589</v>
      </c>
    </row>
    <row r="18" spans="4:5" x14ac:dyDescent="0.25">
      <c r="D18" t="s">
        <v>910</v>
      </c>
      <c r="E18" s="135">
        <v>-32.659659497238607</v>
      </c>
    </row>
    <row r="19" spans="4:5" x14ac:dyDescent="0.25">
      <c r="D19" t="s">
        <v>49</v>
      </c>
      <c r="E19" s="135">
        <v>-19.358127941827775</v>
      </c>
    </row>
    <row r="20" spans="4:5" x14ac:dyDescent="0.25">
      <c r="D20" t="s">
        <v>219</v>
      </c>
      <c r="E20" s="135">
        <v>-24.856489463143532</v>
      </c>
    </row>
    <row r="21" spans="4:5" x14ac:dyDescent="0.25">
      <c r="D21" t="s">
        <v>40</v>
      </c>
      <c r="E21" s="135">
        <v>-17.547066874682955</v>
      </c>
    </row>
    <row r="22" spans="4:5" x14ac:dyDescent="0.25">
      <c r="D22" t="s">
        <v>41</v>
      </c>
      <c r="E22" s="135">
        <v>-31.612526009870862</v>
      </c>
    </row>
    <row r="23" spans="4:5" x14ac:dyDescent="0.25">
      <c r="D23" t="s">
        <v>223</v>
      </c>
      <c r="E23" s="135">
        <v>-23.178649433025171</v>
      </c>
    </row>
    <row r="24" spans="4:5" x14ac:dyDescent="0.25">
      <c r="D24" t="s">
        <v>911</v>
      </c>
      <c r="E24" s="135">
        <v>-21.733540260093349</v>
      </c>
    </row>
    <row r="25" spans="4:5" x14ac:dyDescent="0.25">
      <c r="D25" t="s">
        <v>44</v>
      </c>
      <c r="E25" s="135">
        <v>-21.165239931168173</v>
      </c>
    </row>
    <row r="26" spans="4:5" x14ac:dyDescent="0.25">
      <c r="D26" t="s">
        <v>45</v>
      </c>
      <c r="E26" s="135">
        <v>-26.99707317073171</v>
      </c>
    </row>
    <row r="27" spans="4:5" x14ac:dyDescent="0.25">
      <c r="D27" t="s">
        <v>42</v>
      </c>
      <c r="E27" s="135">
        <v>-38.791730047434314</v>
      </c>
    </row>
    <row r="28" spans="4:5" x14ac:dyDescent="0.25">
      <c r="D28" t="s">
        <v>912</v>
      </c>
      <c r="E28" s="135">
        <v>-17.931727277754234</v>
      </c>
    </row>
    <row r="29" spans="4:5" x14ac:dyDescent="0.25">
      <c r="D29" t="s">
        <v>913</v>
      </c>
      <c r="E29" s="135">
        <v>-9.0096058297449417</v>
      </c>
    </row>
    <row r="30" spans="4:5" x14ac:dyDescent="0.25">
      <c r="D30" t="s">
        <v>37</v>
      </c>
      <c r="E30" s="135">
        <v>-26.569815477829792</v>
      </c>
    </row>
    <row r="31" spans="4:5" x14ac:dyDescent="0.25">
      <c r="D31" t="s">
        <v>38</v>
      </c>
      <c r="E31" s="135">
        <v>-25.964060395548302</v>
      </c>
    </row>
    <row r="32" spans="4:5" x14ac:dyDescent="0.25">
      <c r="D32" t="s">
        <v>914</v>
      </c>
      <c r="E32" s="135">
        <v>-17.225824939767989</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dimension ref="A1:J83"/>
  <sheetViews>
    <sheetView showGridLines="0" zoomScale="75" zoomScaleNormal="75" workbookViewId="0"/>
  </sheetViews>
  <sheetFormatPr defaultRowHeight="15.75" x14ac:dyDescent="0.25"/>
  <cols>
    <col min="1" max="1" width="13.7109375" style="55" bestFit="1" customWidth="1"/>
    <col min="2" max="2" width="100.7109375" style="55" customWidth="1"/>
    <col min="3" max="3" width="11.140625" style="55" customWidth="1"/>
    <col min="4" max="5" width="9.140625" style="55"/>
    <col min="6" max="6" width="25.28515625" style="55" customWidth="1"/>
    <col min="7" max="7" width="29.42578125" style="55" customWidth="1"/>
    <col min="8" max="8" width="14.7109375" style="55" customWidth="1"/>
    <col min="9" max="9" width="18.5703125" style="55" customWidth="1"/>
    <col min="10" max="10" width="13" style="55" customWidth="1"/>
    <col min="11" max="187" width="9.140625" style="55"/>
    <col min="188" max="188" width="14.7109375" style="55" customWidth="1"/>
    <col min="189" max="189" width="100.7109375" style="55" customWidth="1"/>
    <col min="190" max="190" width="4.7109375" style="55" customWidth="1"/>
    <col min="191" max="192" width="9.140625" style="55"/>
    <col min="193" max="195" width="25.28515625" style="55" customWidth="1"/>
    <col min="196" max="443" width="9.140625" style="55"/>
    <col min="444" max="444" width="14.7109375" style="55" customWidth="1"/>
    <col min="445" max="445" width="100.7109375" style="55" customWidth="1"/>
    <col min="446" max="446" width="4.7109375" style="55" customWidth="1"/>
    <col min="447" max="448" width="9.140625" style="55"/>
    <col min="449" max="451" width="25.28515625" style="55" customWidth="1"/>
    <col min="452" max="699" width="9.140625" style="55"/>
    <col min="700" max="700" width="14.7109375" style="55" customWidth="1"/>
    <col min="701" max="701" width="100.7109375" style="55" customWidth="1"/>
    <col min="702" max="702" width="4.7109375" style="55" customWidth="1"/>
    <col min="703" max="704" width="9.140625" style="55"/>
    <col min="705" max="707" width="25.28515625" style="55" customWidth="1"/>
    <col min="708" max="955" width="9.140625" style="55"/>
    <col min="956" max="956" width="14.7109375" style="55" customWidth="1"/>
    <col min="957" max="957" width="100.7109375" style="55" customWidth="1"/>
    <col min="958" max="958" width="4.7109375" style="55" customWidth="1"/>
    <col min="959" max="960" width="9.140625" style="55"/>
    <col min="961" max="963" width="25.28515625" style="55" customWidth="1"/>
    <col min="964" max="1211" width="9.140625" style="55"/>
    <col min="1212" max="1212" width="14.7109375" style="55" customWidth="1"/>
    <col min="1213" max="1213" width="100.7109375" style="55" customWidth="1"/>
    <col min="1214" max="1214" width="4.7109375" style="55" customWidth="1"/>
    <col min="1215" max="1216" width="9.140625" style="55"/>
    <col min="1217" max="1219" width="25.28515625" style="55" customWidth="1"/>
    <col min="1220" max="1467" width="9.140625" style="55"/>
    <col min="1468" max="1468" width="14.7109375" style="55" customWidth="1"/>
    <col min="1469" max="1469" width="100.7109375" style="55" customWidth="1"/>
    <col min="1470" max="1470" width="4.7109375" style="55" customWidth="1"/>
    <col min="1471" max="1472" width="9.140625" style="55"/>
    <col min="1473" max="1475" width="25.28515625" style="55" customWidth="1"/>
    <col min="1476" max="1723" width="9.140625" style="55"/>
    <col min="1724" max="1724" width="14.7109375" style="55" customWidth="1"/>
    <col min="1725" max="1725" width="100.7109375" style="55" customWidth="1"/>
    <col min="1726" max="1726" width="4.7109375" style="55" customWidth="1"/>
    <col min="1727" max="1728" width="9.140625" style="55"/>
    <col min="1729" max="1731" width="25.28515625" style="55" customWidth="1"/>
    <col min="1732" max="1979" width="9.140625" style="55"/>
    <col min="1980" max="1980" width="14.7109375" style="55" customWidth="1"/>
    <col min="1981" max="1981" width="100.7109375" style="55" customWidth="1"/>
    <col min="1982" max="1982" width="4.7109375" style="55" customWidth="1"/>
    <col min="1983" max="1984" width="9.140625" style="55"/>
    <col min="1985" max="1987" width="25.28515625" style="55" customWidth="1"/>
    <col min="1988" max="2235" width="9.140625" style="55"/>
    <col min="2236" max="2236" width="14.7109375" style="55" customWidth="1"/>
    <col min="2237" max="2237" width="100.7109375" style="55" customWidth="1"/>
    <col min="2238" max="2238" width="4.7109375" style="55" customWidth="1"/>
    <col min="2239" max="2240" width="9.140625" style="55"/>
    <col min="2241" max="2243" width="25.28515625" style="55" customWidth="1"/>
    <col min="2244" max="2491" width="9.140625" style="55"/>
    <col min="2492" max="2492" width="14.7109375" style="55" customWidth="1"/>
    <col min="2493" max="2493" width="100.7109375" style="55" customWidth="1"/>
    <col min="2494" max="2494" width="4.7109375" style="55" customWidth="1"/>
    <col min="2495" max="2496" width="9.140625" style="55"/>
    <col min="2497" max="2499" width="25.28515625" style="55" customWidth="1"/>
    <col min="2500" max="2747" width="9.140625" style="55"/>
    <col min="2748" max="2748" width="14.7109375" style="55" customWidth="1"/>
    <col min="2749" max="2749" width="100.7109375" style="55" customWidth="1"/>
    <col min="2750" max="2750" width="4.7109375" style="55" customWidth="1"/>
    <col min="2751" max="2752" width="9.140625" style="55"/>
    <col min="2753" max="2755" width="25.28515625" style="55" customWidth="1"/>
    <col min="2756" max="3003" width="9.140625" style="55"/>
    <col min="3004" max="3004" width="14.7109375" style="55" customWidth="1"/>
    <col min="3005" max="3005" width="100.7109375" style="55" customWidth="1"/>
    <col min="3006" max="3006" width="4.7109375" style="55" customWidth="1"/>
    <col min="3007" max="3008" width="9.140625" style="55"/>
    <col min="3009" max="3011" width="25.28515625" style="55" customWidth="1"/>
    <col min="3012" max="3259" width="9.140625" style="55"/>
    <col min="3260" max="3260" width="14.7109375" style="55" customWidth="1"/>
    <col min="3261" max="3261" width="100.7109375" style="55" customWidth="1"/>
    <col min="3262" max="3262" width="4.7109375" style="55" customWidth="1"/>
    <col min="3263" max="3264" width="9.140625" style="55"/>
    <col min="3265" max="3267" width="25.28515625" style="55" customWidth="1"/>
    <col min="3268" max="3515" width="9.140625" style="55"/>
    <col min="3516" max="3516" width="14.7109375" style="55" customWidth="1"/>
    <col min="3517" max="3517" width="100.7109375" style="55" customWidth="1"/>
    <col min="3518" max="3518" width="4.7109375" style="55" customWidth="1"/>
    <col min="3519" max="3520" width="9.140625" style="55"/>
    <col min="3521" max="3523" width="25.28515625" style="55" customWidth="1"/>
    <col min="3524" max="3771" width="9.140625" style="55"/>
    <col min="3772" max="3772" width="14.7109375" style="55" customWidth="1"/>
    <col min="3773" max="3773" width="100.7109375" style="55" customWidth="1"/>
    <col min="3774" max="3774" width="4.7109375" style="55" customWidth="1"/>
    <col min="3775" max="3776" width="9.140625" style="55"/>
    <col min="3777" max="3779" width="25.28515625" style="55" customWidth="1"/>
    <col min="3780" max="4027" width="9.140625" style="55"/>
    <col min="4028" max="4028" width="14.7109375" style="55" customWidth="1"/>
    <col min="4029" max="4029" width="100.7109375" style="55" customWidth="1"/>
    <col min="4030" max="4030" width="4.7109375" style="55" customWidth="1"/>
    <col min="4031" max="4032" width="9.140625" style="55"/>
    <col min="4033" max="4035" width="25.28515625" style="55" customWidth="1"/>
    <col min="4036" max="4283" width="9.140625" style="55"/>
    <col min="4284" max="4284" width="14.7109375" style="55" customWidth="1"/>
    <col min="4285" max="4285" width="100.7109375" style="55" customWidth="1"/>
    <col min="4286" max="4286" width="4.7109375" style="55" customWidth="1"/>
    <col min="4287" max="4288" width="9.140625" style="55"/>
    <col min="4289" max="4291" width="25.28515625" style="55" customWidth="1"/>
    <col min="4292" max="4539" width="9.140625" style="55"/>
    <col min="4540" max="4540" width="14.7109375" style="55" customWidth="1"/>
    <col min="4541" max="4541" width="100.7109375" style="55" customWidth="1"/>
    <col min="4542" max="4542" width="4.7109375" style="55" customWidth="1"/>
    <col min="4543" max="4544" width="9.140625" style="55"/>
    <col min="4545" max="4547" width="25.28515625" style="55" customWidth="1"/>
    <col min="4548" max="4795" width="9.140625" style="55"/>
    <col min="4796" max="4796" width="14.7109375" style="55" customWidth="1"/>
    <col min="4797" max="4797" width="100.7109375" style="55" customWidth="1"/>
    <col min="4798" max="4798" width="4.7109375" style="55" customWidth="1"/>
    <col min="4799" max="4800" width="9.140625" style="55"/>
    <col min="4801" max="4803" width="25.28515625" style="55" customWidth="1"/>
    <col min="4804" max="5051" width="9.140625" style="55"/>
    <col min="5052" max="5052" width="14.7109375" style="55" customWidth="1"/>
    <col min="5053" max="5053" width="100.7109375" style="55" customWidth="1"/>
    <col min="5054" max="5054" width="4.7109375" style="55" customWidth="1"/>
    <col min="5055" max="5056" width="9.140625" style="55"/>
    <col min="5057" max="5059" width="25.28515625" style="55" customWidth="1"/>
    <col min="5060" max="5307" width="9.140625" style="55"/>
    <col min="5308" max="5308" width="14.7109375" style="55" customWidth="1"/>
    <col min="5309" max="5309" width="100.7109375" style="55" customWidth="1"/>
    <col min="5310" max="5310" width="4.7109375" style="55" customWidth="1"/>
    <col min="5311" max="5312" width="9.140625" style="55"/>
    <col min="5313" max="5315" width="25.28515625" style="55" customWidth="1"/>
    <col min="5316" max="5563" width="9.140625" style="55"/>
    <col min="5564" max="5564" width="14.7109375" style="55" customWidth="1"/>
    <col min="5565" max="5565" width="100.7109375" style="55" customWidth="1"/>
    <col min="5566" max="5566" width="4.7109375" style="55" customWidth="1"/>
    <col min="5567" max="5568" width="9.140625" style="55"/>
    <col min="5569" max="5571" width="25.28515625" style="55" customWidth="1"/>
    <col min="5572" max="5819" width="9.140625" style="55"/>
    <col min="5820" max="5820" width="14.7109375" style="55" customWidth="1"/>
    <col min="5821" max="5821" width="100.7109375" style="55" customWidth="1"/>
    <col min="5822" max="5822" width="4.7109375" style="55" customWidth="1"/>
    <col min="5823" max="5824" width="9.140625" style="55"/>
    <col min="5825" max="5827" width="25.28515625" style="55" customWidth="1"/>
    <col min="5828" max="6075" width="9.140625" style="55"/>
    <col min="6076" max="6076" width="14.7109375" style="55" customWidth="1"/>
    <col min="6077" max="6077" width="100.7109375" style="55" customWidth="1"/>
    <col min="6078" max="6078" width="4.7109375" style="55" customWidth="1"/>
    <col min="6079" max="6080" width="9.140625" style="55"/>
    <col min="6081" max="6083" width="25.28515625" style="55" customWidth="1"/>
    <col min="6084" max="6331" width="9.140625" style="55"/>
    <col min="6332" max="6332" width="14.7109375" style="55" customWidth="1"/>
    <col min="6333" max="6333" width="100.7109375" style="55" customWidth="1"/>
    <col min="6334" max="6334" width="4.7109375" style="55" customWidth="1"/>
    <col min="6335" max="6336" width="9.140625" style="55"/>
    <col min="6337" max="6339" width="25.28515625" style="55" customWidth="1"/>
    <col min="6340" max="6587" width="9.140625" style="55"/>
    <col min="6588" max="6588" width="14.7109375" style="55" customWidth="1"/>
    <col min="6589" max="6589" width="100.7109375" style="55" customWidth="1"/>
    <col min="6590" max="6590" width="4.7109375" style="55" customWidth="1"/>
    <col min="6591" max="6592" width="9.140625" style="55"/>
    <col min="6593" max="6595" width="25.28515625" style="55" customWidth="1"/>
    <col min="6596" max="6843" width="9.140625" style="55"/>
    <col min="6844" max="6844" width="14.7109375" style="55" customWidth="1"/>
    <col min="6845" max="6845" width="100.7109375" style="55" customWidth="1"/>
    <col min="6846" max="6846" width="4.7109375" style="55" customWidth="1"/>
    <col min="6847" max="6848" width="9.140625" style="55"/>
    <col min="6849" max="6851" width="25.28515625" style="55" customWidth="1"/>
    <col min="6852" max="7099" width="9.140625" style="55"/>
    <col min="7100" max="7100" width="14.7109375" style="55" customWidth="1"/>
    <col min="7101" max="7101" width="100.7109375" style="55" customWidth="1"/>
    <col min="7102" max="7102" width="4.7109375" style="55" customWidth="1"/>
    <col min="7103" max="7104" width="9.140625" style="55"/>
    <col min="7105" max="7107" width="25.28515625" style="55" customWidth="1"/>
    <col min="7108" max="7355" width="9.140625" style="55"/>
    <col min="7356" max="7356" width="14.7109375" style="55" customWidth="1"/>
    <col min="7357" max="7357" width="100.7109375" style="55" customWidth="1"/>
    <col min="7358" max="7358" width="4.7109375" style="55" customWidth="1"/>
    <col min="7359" max="7360" width="9.140625" style="55"/>
    <col min="7361" max="7363" width="25.28515625" style="55" customWidth="1"/>
    <col min="7364" max="7611" width="9.140625" style="55"/>
    <col min="7612" max="7612" width="14.7109375" style="55" customWidth="1"/>
    <col min="7613" max="7613" width="100.7109375" style="55" customWidth="1"/>
    <col min="7614" max="7614" width="4.7109375" style="55" customWidth="1"/>
    <col min="7615" max="7616" width="9.140625" style="55"/>
    <col min="7617" max="7619" width="25.28515625" style="55" customWidth="1"/>
    <col min="7620" max="7867" width="9.140625" style="55"/>
    <col min="7868" max="7868" width="14.7109375" style="55" customWidth="1"/>
    <col min="7869" max="7869" width="100.7109375" style="55" customWidth="1"/>
    <col min="7870" max="7870" width="4.7109375" style="55" customWidth="1"/>
    <col min="7871" max="7872" width="9.140625" style="55"/>
    <col min="7873" max="7875" width="25.28515625" style="55" customWidth="1"/>
    <col min="7876" max="8123" width="9.140625" style="55"/>
    <col min="8124" max="8124" width="14.7109375" style="55" customWidth="1"/>
    <col min="8125" max="8125" width="100.7109375" style="55" customWidth="1"/>
    <col min="8126" max="8126" width="4.7109375" style="55" customWidth="1"/>
    <col min="8127" max="8128" width="9.140625" style="55"/>
    <col min="8129" max="8131" width="25.28515625" style="55" customWidth="1"/>
    <col min="8132" max="8379" width="9.140625" style="55"/>
    <col min="8380" max="8380" width="14.7109375" style="55" customWidth="1"/>
    <col min="8381" max="8381" width="100.7109375" style="55" customWidth="1"/>
    <col min="8382" max="8382" width="4.7109375" style="55" customWidth="1"/>
    <col min="8383" max="8384" width="9.140625" style="55"/>
    <col min="8385" max="8387" width="25.28515625" style="55" customWidth="1"/>
    <col min="8388" max="8635" width="9.140625" style="55"/>
    <col min="8636" max="8636" width="14.7109375" style="55" customWidth="1"/>
    <col min="8637" max="8637" width="100.7109375" style="55" customWidth="1"/>
    <col min="8638" max="8638" width="4.7109375" style="55" customWidth="1"/>
    <col min="8639" max="8640" width="9.140625" style="55"/>
    <col min="8641" max="8643" width="25.28515625" style="55" customWidth="1"/>
    <col min="8644" max="8891" width="9.140625" style="55"/>
    <col min="8892" max="8892" width="14.7109375" style="55" customWidth="1"/>
    <col min="8893" max="8893" width="100.7109375" style="55" customWidth="1"/>
    <col min="8894" max="8894" width="4.7109375" style="55" customWidth="1"/>
    <col min="8895" max="8896" width="9.140625" style="55"/>
    <col min="8897" max="8899" width="25.28515625" style="55" customWidth="1"/>
    <col min="8900" max="9147" width="9.140625" style="55"/>
    <col min="9148" max="9148" width="14.7109375" style="55" customWidth="1"/>
    <col min="9149" max="9149" width="100.7109375" style="55" customWidth="1"/>
    <col min="9150" max="9150" width="4.7109375" style="55" customWidth="1"/>
    <col min="9151" max="9152" width="9.140625" style="55"/>
    <col min="9153" max="9155" width="25.28515625" style="55" customWidth="1"/>
    <col min="9156" max="9403" width="9.140625" style="55"/>
    <col min="9404" max="9404" width="14.7109375" style="55" customWidth="1"/>
    <col min="9405" max="9405" width="100.7109375" style="55" customWidth="1"/>
    <col min="9406" max="9406" width="4.7109375" style="55" customWidth="1"/>
    <col min="9407" max="9408" width="9.140625" style="55"/>
    <col min="9409" max="9411" width="25.28515625" style="55" customWidth="1"/>
    <col min="9412" max="9659" width="9.140625" style="55"/>
    <col min="9660" max="9660" width="14.7109375" style="55" customWidth="1"/>
    <col min="9661" max="9661" width="100.7109375" style="55" customWidth="1"/>
    <col min="9662" max="9662" width="4.7109375" style="55" customWidth="1"/>
    <col min="9663" max="9664" width="9.140625" style="55"/>
    <col min="9665" max="9667" width="25.28515625" style="55" customWidth="1"/>
    <col min="9668" max="9915" width="9.140625" style="55"/>
    <col min="9916" max="9916" width="14.7109375" style="55" customWidth="1"/>
    <col min="9917" max="9917" width="100.7109375" style="55" customWidth="1"/>
    <col min="9918" max="9918" width="4.7109375" style="55" customWidth="1"/>
    <col min="9919" max="9920" width="9.140625" style="55"/>
    <col min="9921" max="9923" width="25.28515625" style="55" customWidth="1"/>
    <col min="9924" max="10171" width="9.140625" style="55"/>
    <col min="10172" max="10172" width="14.7109375" style="55" customWidth="1"/>
    <col min="10173" max="10173" width="100.7109375" style="55" customWidth="1"/>
    <col min="10174" max="10174" width="4.7109375" style="55" customWidth="1"/>
    <col min="10175" max="10176" width="9.140625" style="55"/>
    <col min="10177" max="10179" width="25.28515625" style="55" customWidth="1"/>
    <col min="10180" max="10427" width="9.140625" style="55"/>
    <col min="10428" max="10428" width="14.7109375" style="55" customWidth="1"/>
    <col min="10429" max="10429" width="100.7109375" style="55" customWidth="1"/>
    <col min="10430" max="10430" width="4.7109375" style="55" customWidth="1"/>
    <col min="10431" max="10432" width="9.140625" style="55"/>
    <col min="10433" max="10435" width="25.28515625" style="55" customWidth="1"/>
    <col min="10436" max="10683" width="9.140625" style="55"/>
    <col min="10684" max="10684" width="14.7109375" style="55" customWidth="1"/>
    <col min="10685" max="10685" width="100.7109375" style="55" customWidth="1"/>
    <col min="10686" max="10686" width="4.7109375" style="55" customWidth="1"/>
    <col min="10687" max="10688" width="9.140625" style="55"/>
    <col min="10689" max="10691" width="25.28515625" style="55" customWidth="1"/>
    <col min="10692" max="10939" width="9.140625" style="55"/>
    <col min="10940" max="10940" width="14.7109375" style="55" customWidth="1"/>
    <col min="10941" max="10941" width="100.7109375" style="55" customWidth="1"/>
    <col min="10942" max="10942" width="4.7109375" style="55" customWidth="1"/>
    <col min="10943" max="10944" width="9.140625" style="55"/>
    <col min="10945" max="10947" width="25.28515625" style="55" customWidth="1"/>
    <col min="10948" max="11195" width="9.140625" style="55"/>
    <col min="11196" max="11196" width="14.7109375" style="55" customWidth="1"/>
    <col min="11197" max="11197" width="100.7109375" style="55" customWidth="1"/>
    <col min="11198" max="11198" width="4.7109375" style="55" customWidth="1"/>
    <col min="11199" max="11200" width="9.140625" style="55"/>
    <col min="11201" max="11203" width="25.28515625" style="55" customWidth="1"/>
    <col min="11204" max="11451" width="9.140625" style="55"/>
    <col min="11452" max="11452" width="14.7109375" style="55" customWidth="1"/>
    <col min="11453" max="11453" width="100.7109375" style="55" customWidth="1"/>
    <col min="11454" max="11454" width="4.7109375" style="55" customWidth="1"/>
    <col min="11455" max="11456" width="9.140625" style="55"/>
    <col min="11457" max="11459" width="25.28515625" style="55" customWidth="1"/>
    <col min="11460" max="11707" width="9.140625" style="55"/>
    <col min="11708" max="11708" width="14.7109375" style="55" customWidth="1"/>
    <col min="11709" max="11709" width="100.7109375" style="55" customWidth="1"/>
    <col min="11710" max="11710" width="4.7109375" style="55" customWidth="1"/>
    <col min="11711" max="11712" width="9.140625" style="55"/>
    <col min="11713" max="11715" width="25.28515625" style="55" customWidth="1"/>
    <col min="11716" max="11963" width="9.140625" style="55"/>
    <col min="11964" max="11964" width="14.7109375" style="55" customWidth="1"/>
    <col min="11965" max="11965" width="100.7109375" style="55" customWidth="1"/>
    <col min="11966" max="11966" width="4.7109375" style="55" customWidth="1"/>
    <col min="11967" max="11968" width="9.140625" style="55"/>
    <col min="11969" max="11971" width="25.28515625" style="55" customWidth="1"/>
    <col min="11972" max="12219" width="9.140625" style="55"/>
    <col min="12220" max="12220" width="14.7109375" style="55" customWidth="1"/>
    <col min="12221" max="12221" width="100.7109375" style="55" customWidth="1"/>
    <col min="12222" max="12222" width="4.7109375" style="55" customWidth="1"/>
    <col min="12223" max="12224" width="9.140625" style="55"/>
    <col min="12225" max="12227" width="25.28515625" style="55" customWidth="1"/>
    <col min="12228" max="12475" width="9.140625" style="55"/>
    <col min="12476" max="12476" width="14.7109375" style="55" customWidth="1"/>
    <col min="12477" max="12477" width="100.7109375" style="55" customWidth="1"/>
    <col min="12478" max="12478" width="4.7109375" style="55" customWidth="1"/>
    <col min="12479" max="12480" width="9.140625" style="55"/>
    <col min="12481" max="12483" width="25.28515625" style="55" customWidth="1"/>
    <col min="12484" max="12731" width="9.140625" style="55"/>
    <col min="12732" max="12732" width="14.7109375" style="55" customWidth="1"/>
    <col min="12733" max="12733" width="100.7109375" style="55" customWidth="1"/>
    <col min="12734" max="12734" width="4.7109375" style="55" customWidth="1"/>
    <col min="12735" max="12736" width="9.140625" style="55"/>
    <col min="12737" max="12739" width="25.28515625" style="55" customWidth="1"/>
    <col min="12740" max="12987" width="9.140625" style="55"/>
    <col min="12988" max="12988" width="14.7109375" style="55" customWidth="1"/>
    <col min="12989" max="12989" width="100.7109375" style="55" customWidth="1"/>
    <col min="12990" max="12990" width="4.7109375" style="55" customWidth="1"/>
    <col min="12991" max="12992" width="9.140625" style="55"/>
    <col min="12993" max="12995" width="25.28515625" style="55" customWidth="1"/>
    <col min="12996" max="13243" width="9.140625" style="55"/>
    <col min="13244" max="13244" width="14.7109375" style="55" customWidth="1"/>
    <col min="13245" max="13245" width="100.7109375" style="55" customWidth="1"/>
    <col min="13246" max="13246" width="4.7109375" style="55" customWidth="1"/>
    <col min="13247" max="13248" width="9.140625" style="55"/>
    <col min="13249" max="13251" width="25.28515625" style="55" customWidth="1"/>
    <col min="13252" max="13499" width="9.140625" style="55"/>
    <col min="13500" max="13500" width="14.7109375" style="55" customWidth="1"/>
    <col min="13501" max="13501" width="100.7109375" style="55" customWidth="1"/>
    <col min="13502" max="13502" width="4.7109375" style="55" customWidth="1"/>
    <col min="13503" max="13504" width="9.140625" style="55"/>
    <col min="13505" max="13507" width="25.28515625" style="55" customWidth="1"/>
    <col min="13508" max="13755" width="9.140625" style="55"/>
    <col min="13756" max="13756" width="14.7109375" style="55" customWidth="1"/>
    <col min="13757" max="13757" width="100.7109375" style="55" customWidth="1"/>
    <col min="13758" max="13758" width="4.7109375" style="55" customWidth="1"/>
    <col min="13759" max="13760" width="9.140625" style="55"/>
    <col min="13761" max="13763" width="25.28515625" style="55" customWidth="1"/>
    <col min="13764" max="14011" width="9.140625" style="55"/>
    <col min="14012" max="14012" width="14.7109375" style="55" customWidth="1"/>
    <col min="14013" max="14013" width="100.7109375" style="55" customWidth="1"/>
    <col min="14014" max="14014" width="4.7109375" style="55" customWidth="1"/>
    <col min="14015" max="14016" width="9.140625" style="55"/>
    <col min="14017" max="14019" width="25.28515625" style="55" customWidth="1"/>
    <col min="14020" max="14267" width="9.140625" style="55"/>
    <col min="14268" max="14268" width="14.7109375" style="55" customWidth="1"/>
    <col min="14269" max="14269" width="100.7109375" style="55" customWidth="1"/>
    <col min="14270" max="14270" width="4.7109375" style="55" customWidth="1"/>
    <col min="14271" max="14272" width="9.140625" style="55"/>
    <col min="14273" max="14275" width="25.28515625" style="55" customWidth="1"/>
    <col min="14276" max="14523" width="9.140625" style="55"/>
    <col min="14524" max="14524" width="14.7109375" style="55" customWidth="1"/>
    <col min="14525" max="14525" width="100.7109375" style="55" customWidth="1"/>
    <col min="14526" max="14526" width="4.7109375" style="55" customWidth="1"/>
    <col min="14527" max="14528" width="9.140625" style="55"/>
    <col min="14529" max="14531" width="25.28515625" style="55" customWidth="1"/>
    <col min="14532" max="14779" width="9.140625" style="55"/>
    <col min="14780" max="14780" width="14.7109375" style="55" customWidth="1"/>
    <col min="14781" max="14781" width="100.7109375" style="55" customWidth="1"/>
    <col min="14782" max="14782" width="4.7109375" style="55" customWidth="1"/>
    <col min="14783" max="14784" width="9.140625" style="55"/>
    <col min="14785" max="14787" width="25.28515625" style="55" customWidth="1"/>
    <col min="14788" max="15035" width="9.140625" style="55"/>
    <col min="15036" max="15036" width="14.7109375" style="55" customWidth="1"/>
    <col min="15037" max="15037" width="100.7109375" style="55" customWidth="1"/>
    <col min="15038" max="15038" width="4.7109375" style="55" customWidth="1"/>
    <col min="15039" max="15040" width="9.140625" style="55"/>
    <col min="15041" max="15043" width="25.28515625" style="55" customWidth="1"/>
    <col min="15044" max="15291" width="9.140625" style="55"/>
    <col min="15292" max="15292" width="14.7109375" style="55" customWidth="1"/>
    <col min="15293" max="15293" width="100.7109375" style="55" customWidth="1"/>
    <col min="15294" max="15294" width="4.7109375" style="55" customWidth="1"/>
    <col min="15295" max="15296" width="9.140625" style="55"/>
    <col min="15297" max="15299" width="25.28515625" style="55" customWidth="1"/>
    <col min="15300" max="15547" width="9.140625" style="55"/>
    <col min="15548" max="15548" width="14.7109375" style="55" customWidth="1"/>
    <col min="15549" max="15549" width="100.7109375" style="55" customWidth="1"/>
    <col min="15550" max="15550" width="4.7109375" style="55" customWidth="1"/>
    <col min="15551" max="15552" width="9.140625" style="55"/>
    <col min="15553" max="15555" width="25.28515625" style="55" customWidth="1"/>
    <col min="15556" max="15803" width="9.140625" style="55"/>
    <col min="15804" max="15804" width="14.7109375" style="55" customWidth="1"/>
    <col min="15805" max="15805" width="100.7109375" style="55" customWidth="1"/>
    <col min="15806" max="15806" width="4.7109375" style="55" customWidth="1"/>
    <col min="15807" max="15808" width="9.140625" style="55"/>
    <col min="15809" max="15811" width="25.28515625" style="55" customWidth="1"/>
    <col min="15812" max="16059" width="9.140625" style="55"/>
    <col min="16060" max="16060" width="14.7109375" style="55" customWidth="1"/>
    <col min="16061" max="16061" width="100.7109375" style="55" customWidth="1"/>
    <col min="16062" max="16062" width="4.7109375" style="55" customWidth="1"/>
    <col min="16063" max="16064" width="9.140625" style="55"/>
    <col min="16065" max="16067" width="25.28515625" style="55" customWidth="1"/>
    <col min="16068" max="16384" width="9.140625" style="55"/>
  </cols>
  <sheetData>
    <row r="1" spans="1:10" x14ac:dyDescent="0.25">
      <c r="A1" s="53" t="s">
        <v>2</v>
      </c>
      <c r="B1" s="54" t="s">
        <v>53</v>
      </c>
      <c r="C1" s="186" t="s">
        <v>529</v>
      </c>
      <c r="D1" s="56"/>
    </row>
    <row r="2" spans="1:10" x14ac:dyDescent="0.25">
      <c r="A2" s="53" t="s">
        <v>3</v>
      </c>
      <c r="B2" s="54" t="s">
        <v>516</v>
      </c>
    </row>
    <row r="3" spans="1:10" x14ac:dyDescent="0.25">
      <c r="A3" s="53" t="s">
        <v>4</v>
      </c>
      <c r="B3" s="55" t="s">
        <v>103</v>
      </c>
    </row>
    <row r="4" spans="1:10" x14ac:dyDescent="0.25">
      <c r="A4" s="53" t="s">
        <v>5</v>
      </c>
      <c r="B4" s="55" t="s">
        <v>185</v>
      </c>
    </row>
    <row r="5" spans="1:10" x14ac:dyDescent="0.25">
      <c r="A5" s="57" t="s">
        <v>6</v>
      </c>
      <c r="B5" s="58" t="s">
        <v>54</v>
      </c>
    </row>
    <row r="6" spans="1:10" x14ac:dyDescent="0.25">
      <c r="A6" s="57" t="s">
        <v>7</v>
      </c>
      <c r="B6" s="58" t="s">
        <v>517</v>
      </c>
    </row>
    <row r="8" spans="1:10" ht="78.75" x14ac:dyDescent="0.25">
      <c r="E8" s="59"/>
      <c r="F8" s="60" t="s">
        <v>606</v>
      </c>
      <c r="G8" s="60" t="s">
        <v>607</v>
      </c>
      <c r="H8" s="60" t="s">
        <v>55</v>
      </c>
      <c r="I8" s="60" t="s">
        <v>56</v>
      </c>
      <c r="J8" s="60" t="s">
        <v>57</v>
      </c>
    </row>
    <row r="9" spans="1:10" ht="47.25" x14ac:dyDescent="0.25">
      <c r="E9" s="59"/>
      <c r="F9" s="60" t="s">
        <v>58</v>
      </c>
      <c r="G9" s="60" t="s">
        <v>59</v>
      </c>
      <c r="H9" s="60" t="s">
        <v>60</v>
      </c>
      <c r="I9" s="60" t="s">
        <v>61</v>
      </c>
      <c r="J9" s="60" t="s">
        <v>62</v>
      </c>
    </row>
    <row r="10" spans="1:10" x14ac:dyDescent="0.25">
      <c r="D10" s="61" t="s">
        <v>63</v>
      </c>
      <c r="E10" s="61" t="s">
        <v>64</v>
      </c>
      <c r="F10" s="62">
        <v>22.9</v>
      </c>
      <c r="G10" s="62"/>
      <c r="H10" s="63">
        <v>0.91065508500000003</v>
      </c>
      <c r="I10" s="63">
        <v>0.27047991500000002</v>
      </c>
    </row>
    <row r="11" spans="1:10" x14ac:dyDescent="0.25">
      <c r="D11" s="61" t="s">
        <v>65</v>
      </c>
      <c r="E11" s="61" t="s">
        <v>66</v>
      </c>
      <c r="F11" s="62">
        <v>23.3</v>
      </c>
      <c r="G11" s="62"/>
      <c r="H11" s="63">
        <v>0.97037925399999991</v>
      </c>
      <c r="I11" s="63">
        <v>0.29478274599999998</v>
      </c>
    </row>
    <row r="12" spans="1:10" x14ac:dyDescent="0.25">
      <c r="D12" s="61" t="s">
        <v>67</v>
      </c>
      <c r="E12" s="61" t="s">
        <v>68</v>
      </c>
      <c r="F12" s="62">
        <v>21</v>
      </c>
      <c r="G12" s="62"/>
      <c r="H12" s="63">
        <v>1.00390198</v>
      </c>
      <c r="I12" s="63">
        <v>0.26686001999999998</v>
      </c>
    </row>
    <row r="13" spans="1:10" x14ac:dyDescent="0.25">
      <c r="D13" s="61" t="s">
        <v>69</v>
      </c>
      <c r="E13" s="61" t="s">
        <v>70</v>
      </c>
      <c r="F13" s="62">
        <v>20.9</v>
      </c>
      <c r="G13" s="62"/>
      <c r="H13" s="63">
        <v>1.0217046420000002</v>
      </c>
      <c r="I13" s="63">
        <v>0.26995735799999987</v>
      </c>
    </row>
    <row r="14" spans="1:10" x14ac:dyDescent="0.25">
      <c r="D14" s="61" t="s">
        <v>71</v>
      </c>
      <c r="E14" s="61" t="s">
        <v>72</v>
      </c>
      <c r="F14" s="62">
        <v>19.7</v>
      </c>
      <c r="G14" s="62"/>
      <c r="H14" s="63">
        <v>1.038087886</v>
      </c>
      <c r="I14" s="63">
        <v>0.25467411399999995</v>
      </c>
    </row>
    <row r="15" spans="1:10" x14ac:dyDescent="0.25">
      <c r="D15" s="61" t="s">
        <v>65</v>
      </c>
      <c r="E15" s="61" t="s">
        <v>66</v>
      </c>
      <c r="F15" s="62">
        <v>19.399999999999999</v>
      </c>
      <c r="G15" s="62"/>
      <c r="H15" s="63">
        <v>1.045735834</v>
      </c>
      <c r="I15" s="63">
        <v>0.25170316599999998</v>
      </c>
    </row>
    <row r="16" spans="1:10" x14ac:dyDescent="0.25">
      <c r="D16" s="61" t="s">
        <v>67</v>
      </c>
      <c r="E16" s="61" t="s">
        <v>68</v>
      </c>
      <c r="F16" s="62">
        <v>20.100000000000001</v>
      </c>
      <c r="G16" s="62"/>
      <c r="H16" s="63">
        <v>1.0678395299999999</v>
      </c>
      <c r="I16" s="63">
        <v>0.26863047000000018</v>
      </c>
    </row>
    <row r="17" spans="4:9" x14ac:dyDescent="0.25">
      <c r="D17" s="61" t="s">
        <v>69</v>
      </c>
      <c r="E17" s="61" t="s">
        <v>70</v>
      </c>
      <c r="F17" s="62">
        <v>20.5</v>
      </c>
      <c r="G17" s="62"/>
      <c r="H17" s="63">
        <v>1.0798667850000001</v>
      </c>
      <c r="I17" s="63">
        <v>0.27845621499999984</v>
      </c>
    </row>
    <row r="18" spans="4:9" x14ac:dyDescent="0.25">
      <c r="D18" s="61" t="s">
        <v>73</v>
      </c>
      <c r="E18" s="61" t="s">
        <v>74</v>
      </c>
      <c r="F18" s="62">
        <v>18.899999999999999</v>
      </c>
      <c r="G18" s="62"/>
      <c r="H18" s="63">
        <v>1.1078941240000002</v>
      </c>
      <c r="I18" s="63">
        <v>0.25818987599999987</v>
      </c>
    </row>
    <row r="19" spans="4:9" x14ac:dyDescent="0.25">
      <c r="D19" s="61" t="s">
        <v>65</v>
      </c>
      <c r="E19" s="61" t="s">
        <v>66</v>
      </c>
      <c r="F19" s="62">
        <v>17.7</v>
      </c>
      <c r="G19" s="62"/>
      <c r="H19" s="63">
        <v>1.1488314609999999</v>
      </c>
      <c r="I19" s="63">
        <v>0.24707553900000012</v>
      </c>
    </row>
    <row r="20" spans="4:9" x14ac:dyDescent="0.25">
      <c r="D20" s="61" t="s">
        <v>67</v>
      </c>
      <c r="E20" s="61" t="s">
        <v>68</v>
      </c>
      <c r="F20" s="62">
        <v>17</v>
      </c>
      <c r="G20" s="62"/>
      <c r="H20" s="63">
        <v>1.19387781</v>
      </c>
      <c r="I20" s="63">
        <v>0.24452918999999995</v>
      </c>
    </row>
    <row r="21" spans="4:9" x14ac:dyDescent="0.25">
      <c r="D21" s="61" t="s">
        <v>69</v>
      </c>
      <c r="E21" s="61" t="s">
        <v>70</v>
      </c>
      <c r="F21" s="62">
        <v>15.2</v>
      </c>
      <c r="G21" s="62"/>
      <c r="H21" s="63">
        <v>1.2481415199999999</v>
      </c>
      <c r="I21" s="63">
        <v>0.22372348000000009</v>
      </c>
    </row>
    <row r="22" spans="4:9" x14ac:dyDescent="0.25">
      <c r="D22" s="61" t="s">
        <v>75</v>
      </c>
      <c r="E22" s="61" t="s">
        <v>76</v>
      </c>
      <c r="F22" s="62">
        <v>14.030000000000001</v>
      </c>
      <c r="G22" s="62"/>
      <c r="H22" s="63">
        <v>1.2883378230000002</v>
      </c>
      <c r="I22" s="63">
        <v>0.21025217699999987</v>
      </c>
    </row>
    <row r="23" spans="4:9" x14ac:dyDescent="0.25">
      <c r="D23" s="61" t="s">
        <v>65</v>
      </c>
      <c r="E23" s="61" t="s">
        <v>66</v>
      </c>
      <c r="F23" s="62">
        <v>14.248557129291825</v>
      </c>
      <c r="G23" s="62"/>
      <c r="H23" s="63">
        <v>1.3085250000000002</v>
      </c>
      <c r="I23" s="63">
        <v>0.2174259999999999</v>
      </c>
    </row>
    <row r="24" spans="4:9" x14ac:dyDescent="0.25">
      <c r="D24" s="61" t="s">
        <v>67</v>
      </c>
      <c r="E24" s="61" t="s">
        <v>68</v>
      </c>
      <c r="F24" s="62">
        <v>13.000896529742207</v>
      </c>
      <c r="G24" s="62"/>
      <c r="H24" s="63">
        <v>1.3387034199999999</v>
      </c>
      <c r="I24" s="63">
        <v>0.20005200000000012</v>
      </c>
    </row>
    <row r="25" spans="4:9" x14ac:dyDescent="0.25">
      <c r="D25" s="61" t="s">
        <v>69</v>
      </c>
      <c r="E25" s="61" t="s">
        <v>70</v>
      </c>
      <c r="F25" s="62">
        <v>11.63344143826464</v>
      </c>
      <c r="G25" s="62"/>
      <c r="H25" s="63">
        <v>1.36083742</v>
      </c>
      <c r="I25" s="63">
        <v>0.17915400000000004</v>
      </c>
    </row>
    <row r="26" spans="4:9" x14ac:dyDescent="0.25">
      <c r="D26" s="61" t="s">
        <v>77</v>
      </c>
      <c r="E26" s="61" t="s">
        <v>78</v>
      </c>
      <c r="F26" s="62">
        <v>13.180140873400035</v>
      </c>
      <c r="G26" s="62"/>
      <c r="H26" s="63">
        <v>1.385559</v>
      </c>
      <c r="I26" s="63">
        <v>0.21034200000000003</v>
      </c>
    </row>
    <row r="27" spans="4:9" x14ac:dyDescent="0.25">
      <c r="D27" s="61" t="s">
        <v>65</v>
      </c>
      <c r="E27" s="61" t="s">
        <v>66</v>
      </c>
      <c r="F27" s="62">
        <v>13.555000335023749</v>
      </c>
      <c r="G27" s="62"/>
      <c r="H27" s="63">
        <v>1.4320469999999998</v>
      </c>
      <c r="I27" s="63">
        <v>0.22455200000000008</v>
      </c>
    </row>
    <row r="28" spans="4:9" x14ac:dyDescent="0.25">
      <c r="D28" s="61" t="s">
        <v>67</v>
      </c>
      <c r="E28" s="61" t="s">
        <v>68</v>
      </c>
      <c r="F28" s="62">
        <v>12.406132881496532</v>
      </c>
      <c r="G28" s="62"/>
      <c r="H28" s="63">
        <v>1.4614589999999998</v>
      </c>
      <c r="I28" s="63">
        <v>0.20699000000000023</v>
      </c>
    </row>
    <row r="29" spans="4:9" x14ac:dyDescent="0.25">
      <c r="D29" s="61" t="s">
        <v>69</v>
      </c>
      <c r="E29" s="61" t="s">
        <v>70</v>
      </c>
      <c r="F29" s="62">
        <v>12.829306749004203</v>
      </c>
      <c r="G29" s="62"/>
      <c r="H29" s="63">
        <v>1.5077064200000001</v>
      </c>
      <c r="I29" s="63">
        <v>0.22189599999999987</v>
      </c>
    </row>
    <row r="30" spans="4:9" x14ac:dyDescent="0.25">
      <c r="D30" s="61" t="s">
        <v>79</v>
      </c>
      <c r="E30" s="61" t="s">
        <v>80</v>
      </c>
      <c r="F30" s="62">
        <v>12.005215163299809</v>
      </c>
      <c r="G30" s="62"/>
      <c r="H30" s="63">
        <v>1.53120642</v>
      </c>
      <c r="I30" s="63">
        <v>0.20890399999999998</v>
      </c>
    </row>
    <row r="31" spans="4:9" x14ac:dyDescent="0.25">
      <c r="D31" s="61" t="s">
        <v>65</v>
      </c>
      <c r="E31" s="61" t="s">
        <v>66</v>
      </c>
      <c r="F31" s="62">
        <v>11.578170802032488</v>
      </c>
      <c r="G31" s="62"/>
      <c r="H31" s="63">
        <v>1.5636564199999998</v>
      </c>
      <c r="I31" s="63">
        <v>0.20474900000000007</v>
      </c>
    </row>
    <row r="32" spans="4:9" x14ac:dyDescent="0.25">
      <c r="D32" s="61" t="s">
        <v>67</v>
      </c>
      <c r="E32" s="61" t="s">
        <v>68</v>
      </c>
      <c r="F32" s="62">
        <v>12.11652327643948</v>
      </c>
      <c r="G32" s="62"/>
      <c r="H32" s="63">
        <v>1.6414409999999999</v>
      </c>
      <c r="I32" s="63">
        <v>0.22630600000000012</v>
      </c>
    </row>
    <row r="33" spans="4:10" x14ac:dyDescent="0.25">
      <c r="D33" s="61" t="s">
        <v>69</v>
      </c>
      <c r="E33" s="61" t="s">
        <v>70</v>
      </c>
      <c r="F33" s="62">
        <v>12.274767954755347</v>
      </c>
      <c r="G33" s="62"/>
      <c r="H33" s="63">
        <v>1.6307492700000001</v>
      </c>
      <c r="I33" s="63">
        <v>0.22817914999999989</v>
      </c>
    </row>
    <row r="34" spans="4:10" x14ac:dyDescent="0.25">
      <c r="D34" s="61" t="s">
        <v>81</v>
      </c>
      <c r="E34" s="61" t="s">
        <v>82</v>
      </c>
      <c r="F34" s="62">
        <v>11.982383397058712</v>
      </c>
      <c r="G34" s="62"/>
      <c r="H34" s="63">
        <v>1.6710104199999998</v>
      </c>
      <c r="I34" s="63">
        <v>0.22748500000000016</v>
      </c>
    </row>
    <row r="35" spans="4:10" x14ac:dyDescent="0.25">
      <c r="D35" s="61" t="s">
        <v>65</v>
      </c>
      <c r="E35" s="61" t="s">
        <v>66</v>
      </c>
      <c r="F35" s="62">
        <v>12.631827646488688</v>
      </c>
      <c r="G35" s="62"/>
      <c r="H35" s="63">
        <v>1.7378660199999998</v>
      </c>
      <c r="I35" s="63">
        <v>0.25126340000000003</v>
      </c>
    </row>
    <row r="36" spans="4:10" x14ac:dyDescent="0.25">
      <c r="D36" s="61" t="s">
        <v>67</v>
      </c>
      <c r="E36" s="61" t="s">
        <v>68</v>
      </c>
      <c r="F36" s="62">
        <v>15.1144890777352</v>
      </c>
      <c r="G36" s="62"/>
      <c r="H36" s="63">
        <v>1.7460554199999994</v>
      </c>
      <c r="I36" s="63">
        <v>0.31089800000000078</v>
      </c>
    </row>
    <row r="37" spans="4:10" x14ac:dyDescent="0.25">
      <c r="D37" s="61" t="s">
        <v>69</v>
      </c>
      <c r="E37" s="61" t="s">
        <v>70</v>
      </c>
      <c r="F37" s="62">
        <v>16.778295066943983</v>
      </c>
      <c r="G37" s="62"/>
      <c r="H37" s="63">
        <v>1.7544154199999999</v>
      </c>
      <c r="I37" s="63">
        <v>0.35370699999999999</v>
      </c>
    </row>
    <row r="38" spans="4:10" x14ac:dyDescent="0.25">
      <c r="D38" s="61" t="s">
        <v>83</v>
      </c>
      <c r="E38" s="61" t="s">
        <v>84</v>
      </c>
      <c r="F38" s="62">
        <v>16.493596512855817</v>
      </c>
      <c r="G38" s="62"/>
      <c r="H38" s="63">
        <v>1.7950536493596514</v>
      </c>
      <c r="I38" s="63">
        <v>0.35454635064034856</v>
      </c>
    </row>
    <row r="39" spans="4:10" x14ac:dyDescent="0.25">
      <c r="D39" s="61" t="s">
        <v>65</v>
      </c>
      <c r="E39" s="61" t="s">
        <v>66</v>
      </c>
      <c r="F39" s="62">
        <v>18.016488646304822</v>
      </c>
      <c r="G39" s="62"/>
      <c r="H39" s="63">
        <v>1.81579001</v>
      </c>
      <c r="I39" s="63">
        <v>0.39903341000000014</v>
      </c>
    </row>
    <row r="40" spans="4:10" x14ac:dyDescent="0.25">
      <c r="D40" s="61" t="s">
        <v>67</v>
      </c>
      <c r="E40" s="61" t="s">
        <v>68</v>
      </c>
      <c r="F40" s="62">
        <v>19.730000000000004</v>
      </c>
      <c r="G40" s="62"/>
      <c r="H40" s="63">
        <v>1.873593644934</v>
      </c>
      <c r="I40" s="63">
        <v>0.46052077506600009</v>
      </c>
    </row>
    <row r="41" spans="4:10" x14ac:dyDescent="0.25">
      <c r="D41" s="61" t="s">
        <v>69</v>
      </c>
      <c r="E41" s="61" t="s">
        <v>70</v>
      </c>
      <c r="F41" s="62">
        <v>21.920765452246101</v>
      </c>
      <c r="G41" s="62">
        <v>21.920765452246101</v>
      </c>
      <c r="H41" s="63">
        <v>1.8743384200000006</v>
      </c>
      <c r="I41" s="63">
        <v>0.52622099999999938</v>
      </c>
    </row>
    <row r="42" spans="4:10" x14ac:dyDescent="0.25">
      <c r="D42" s="61" t="s">
        <v>85</v>
      </c>
      <c r="E42" s="61" t="s">
        <v>86</v>
      </c>
      <c r="F42" s="62">
        <v>24.853731815306769</v>
      </c>
      <c r="G42" s="62">
        <v>20.9</v>
      </c>
      <c r="H42" s="63">
        <v>1.9008999999999998</v>
      </c>
      <c r="I42" s="63">
        <v>0.62870000000000004</v>
      </c>
      <c r="J42" s="63">
        <v>0.49529699999999999</v>
      </c>
    </row>
    <row r="43" spans="4:10" x14ac:dyDescent="0.25">
      <c r="D43" s="61" t="s">
        <v>65</v>
      </c>
      <c r="E43" s="61" t="s">
        <v>66</v>
      </c>
      <c r="F43" s="62">
        <v>24.530348220165013</v>
      </c>
      <c r="G43" s="62">
        <v>20.7</v>
      </c>
      <c r="H43" s="63">
        <v>1.9483999999999999</v>
      </c>
      <c r="I43" s="63">
        <v>0.6333000000000002</v>
      </c>
      <c r="J43" s="63">
        <v>0.50285599999999997</v>
      </c>
    </row>
    <row r="44" spans="4:10" x14ac:dyDescent="0.25">
      <c r="D44" s="61" t="s">
        <v>67</v>
      </c>
      <c r="E44" s="61" t="s">
        <v>68</v>
      </c>
      <c r="F44" s="62">
        <v>25.597957538296161</v>
      </c>
      <c r="G44" s="62">
        <v>21.6</v>
      </c>
      <c r="H44" s="63">
        <v>1.9379499999999996</v>
      </c>
      <c r="I44" s="63">
        <v>0.66675000000000018</v>
      </c>
      <c r="J44" s="63">
        <v>0.50285599999999997</v>
      </c>
    </row>
    <row r="45" spans="4:10" x14ac:dyDescent="0.25">
      <c r="D45" s="61" t="s">
        <v>69</v>
      </c>
      <c r="E45" s="61" t="s">
        <v>70</v>
      </c>
      <c r="F45" s="62">
        <v>24.689999999999998</v>
      </c>
      <c r="G45" s="62">
        <v>20.53</v>
      </c>
      <c r="H45" s="63">
        <v>1.9279360000000001</v>
      </c>
      <c r="I45" s="63">
        <v>0.63206399999999996</v>
      </c>
      <c r="J45" s="63">
        <v>0.51890599999999998</v>
      </c>
    </row>
    <row r="46" spans="4:10" x14ac:dyDescent="0.25">
      <c r="D46" s="64" t="s">
        <v>87</v>
      </c>
      <c r="E46" s="64" t="s">
        <v>88</v>
      </c>
      <c r="F46" s="62">
        <v>24.767640123784485</v>
      </c>
      <c r="G46" s="62">
        <v>21</v>
      </c>
      <c r="H46" s="63">
        <v>1.9259232099905585</v>
      </c>
      <c r="I46" s="63">
        <v>0.63404329000944126</v>
      </c>
      <c r="J46" s="63">
        <v>0.527555</v>
      </c>
    </row>
    <row r="47" spans="4:10" x14ac:dyDescent="0.25">
      <c r="D47" s="64" t="s">
        <v>65</v>
      </c>
      <c r="E47" s="61" t="s">
        <v>66</v>
      </c>
      <c r="F47" s="62">
        <v>24.895575886340314</v>
      </c>
      <c r="G47" s="63">
        <v>20.642185491895031</v>
      </c>
      <c r="H47" s="63">
        <v>1.9226679999999998</v>
      </c>
      <c r="I47" s="63">
        <v>0.63732500000000003</v>
      </c>
      <c r="J47" s="63">
        <v>0.527555</v>
      </c>
    </row>
    <row r="48" spans="4:10" x14ac:dyDescent="0.25">
      <c r="D48" s="64" t="s">
        <v>67</v>
      </c>
      <c r="E48" s="61" t="s">
        <v>68</v>
      </c>
      <c r="F48" s="62">
        <v>24.940432014374441</v>
      </c>
      <c r="G48" s="63">
        <v>20.678822424458335</v>
      </c>
      <c r="H48" s="63">
        <v>1.9215999999999998</v>
      </c>
      <c r="I48" s="63">
        <v>0.63849999999999996</v>
      </c>
      <c r="J48" s="63">
        <v>0.52759999999999996</v>
      </c>
    </row>
    <row r="49" spans="4:10" x14ac:dyDescent="0.25">
      <c r="D49" s="64" t="s">
        <v>69</v>
      </c>
      <c r="E49" s="61" t="s">
        <v>70</v>
      </c>
      <c r="F49" s="62">
        <v>23.432077863852463</v>
      </c>
      <c r="G49" s="63">
        <v>19.225556833430993</v>
      </c>
      <c r="H49" s="63">
        <v>1.9844919999999999</v>
      </c>
      <c r="I49" s="63">
        <v>0.60731400000000002</v>
      </c>
      <c r="J49" s="63">
        <v>0.567083</v>
      </c>
    </row>
    <row r="50" spans="4:10" x14ac:dyDescent="0.25">
      <c r="D50" s="64" t="s">
        <v>89</v>
      </c>
      <c r="E50" s="64" t="s">
        <v>90</v>
      </c>
      <c r="F50" s="62">
        <v>24.764932362757719</v>
      </c>
      <c r="G50" s="63">
        <v>20.448093980522117</v>
      </c>
      <c r="H50" s="63">
        <v>1.9728320000000001</v>
      </c>
      <c r="I50" s="63">
        <v>0.64939199999999997</v>
      </c>
      <c r="J50" s="63">
        <v>0.55358300000000005</v>
      </c>
    </row>
    <row r="51" spans="4:10" x14ac:dyDescent="0.25">
      <c r="D51" s="64" t="s">
        <v>65</v>
      </c>
      <c r="E51" s="61" t="s">
        <v>66</v>
      </c>
      <c r="F51" s="62">
        <v>25.763512194229023</v>
      </c>
      <c r="G51" s="63">
        <v>21.27260882037227</v>
      </c>
      <c r="H51" s="63">
        <v>1.946647</v>
      </c>
      <c r="I51" s="63">
        <v>0.67557699999999998</v>
      </c>
      <c r="J51" s="63">
        <v>0.55358300000000005</v>
      </c>
    </row>
    <row r="52" spans="4:10" x14ac:dyDescent="0.25">
      <c r="D52" s="64" t="s">
        <v>67</v>
      </c>
      <c r="E52" s="61" t="s">
        <v>68</v>
      </c>
      <c r="F52" s="62">
        <v>26.007656096504338</v>
      </c>
      <c r="G52" s="63">
        <v>21.474195377741783</v>
      </c>
      <c r="H52" s="63">
        <v>1.940245</v>
      </c>
      <c r="I52" s="63">
        <v>0.681979</v>
      </c>
      <c r="J52" s="63">
        <v>0.55358300000000005</v>
      </c>
    </row>
    <row r="53" spans="4:10" x14ac:dyDescent="0.25">
      <c r="D53" s="64" t="s">
        <v>69</v>
      </c>
      <c r="E53" s="61" t="s">
        <v>70</v>
      </c>
      <c r="F53" s="62">
        <v>25.38861868109165</v>
      </c>
      <c r="G53" s="63">
        <v>20.991582731224607</v>
      </c>
      <c r="H53" s="63">
        <v>1.9718459999999998</v>
      </c>
      <c r="I53" s="63">
        <v>0.67097600000000002</v>
      </c>
      <c r="J53" s="63">
        <v>0.55358300000000005</v>
      </c>
    </row>
    <row r="54" spans="4:10" x14ac:dyDescent="0.25">
      <c r="D54" s="64" t="s">
        <v>91</v>
      </c>
      <c r="E54" s="64" t="s">
        <v>92</v>
      </c>
      <c r="F54" s="62">
        <v>23.97046078331881</v>
      </c>
      <c r="G54" s="63">
        <v>19.599538001829302</v>
      </c>
      <c r="H54" s="63">
        <v>1.955406</v>
      </c>
      <c r="I54" s="63">
        <v>0.61649699999999996</v>
      </c>
      <c r="J54" s="63">
        <v>0.57356399999999996</v>
      </c>
    </row>
    <row r="55" spans="4:10" x14ac:dyDescent="0.25">
      <c r="D55" s="64" t="s">
        <v>65</v>
      </c>
      <c r="E55" s="61" t="s">
        <v>66</v>
      </c>
      <c r="F55" s="62">
        <v>24.228558435477314</v>
      </c>
      <c r="G55" s="63">
        <v>19.868346867984062</v>
      </c>
      <c r="H55" s="63">
        <v>1.9661059999999999</v>
      </c>
      <c r="I55" s="63">
        <v>0.62867899999999999</v>
      </c>
      <c r="J55" s="63">
        <v>0.56943900000000003</v>
      </c>
    </row>
    <row r="56" spans="4:10" x14ac:dyDescent="0.25">
      <c r="D56" s="64" t="s">
        <v>67</v>
      </c>
      <c r="E56" s="61" t="s">
        <v>68</v>
      </c>
      <c r="F56" s="62">
        <v>22.745810663512696</v>
      </c>
      <c r="G56" s="63">
        <v>18.556140461480268</v>
      </c>
      <c r="H56" s="63">
        <v>1.9993840000000001</v>
      </c>
      <c r="I56" s="63">
        <v>0.58867499999999995</v>
      </c>
      <c r="J56" s="63">
        <v>0.584341</v>
      </c>
    </row>
    <row r="57" spans="4:10" x14ac:dyDescent="0.25">
      <c r="D57" s="64" t="s">
        <v>69</v>
      </c>
      <c r="E57" s="61" t="s">
        <v>70</v>
      </c>
      <c r="F57" s="62">
        <v>22.965218009480534</v>
      </c>
      <c r="G57" s="63">
        <v>18.431093178665993</v>
      </c>
      <c r="H57" s="63">
        <v>1.9613510000000001</v>
      </c>
      <c r="I57" s="63">
        <v>0.58470800000000001</v>
      </c>
      <c r="J57" s="63">
        <v>0.62634100000000004</v>
      </c>
    </row>
    <row r="58" spans="4:10" x14ac:dyDescent="0.25">
      <c r="D58" s="55" t="s">
        <v>93</v>
      </c>
      <c r="E58" s="55" t="s">
        <v>94</v>
      </c>
      <c r="F58" s="62">
        <v>22.981451439516839</v>
      </c>
      <c r="G58" s="63">
        <v>18.461296906892763</v>
      </c>
      <c r="H58" s="63">
        <v>1.9702500000000001</v>
      </c>
      <c r="I58" s="63">
        <v>0.58789999999999998</v>
      </c>
      <c r="J58" s="63">
        <v>0.62634999999999996</v>
      </c>
    </row>
    <row r="59" spans="4:10" x14ac:dyDescent="0.25">
      <c r="D59" s="64" t="s">
        <v>65</v>
      </c>
      <c r="E59" s="61" t="s">
        <v>66</v>
      </c>
      <c r="F59" s="62">
        <v>21.906114981900277</v>
      </c>
      <c r="G59" s="63">
        <v>17.556463688545048</v>
      </c>
      <c r="H59" s="63">
        <v>2.00631</v>
      </c>
      <c r="I59" s="63">
        <v>0.56279000000000001</v>
      </c>
      <c r="J59" s="63">
        <v>0.63649999999999995</v>
      </c>
    </row>
    <row r="60" spans="4:10" x14ac:dyDescent="0.25">
      <c r="D60" s="64" t="s">
        <v>67</v>
      </c>
      <c r="E60" s="61" t="s">
        <v>68</v>
      </c>
      <c r="F60" s="62">
        <v>21.017139537135666</v>
      </c>
      <c r="G60" s="63">
        <v>16.854487510017456</v>
      </c>
      <c r="H60" s="63">
        <v>2.0391399999999997</v>
      </c>
      <c r="I60" s="63">
        <v>0.54261000000000004</v>
      </c>
      <c r="J60" s="63">
        <v>0.63763000000000003</v>
      </c>
    </row>
    <row r="61" spans="4:10" x14ac:dyDescent="0.25">
      <c r="D61" s="64" t="s">
        <v>69</v>
      </c>
      <c r="E61" s="61" t="s">
        <v>70</v>
      </c>
      <c r="F61" s="62">
        <v>20.161119763127029</v>
      </c>
      <c r="G61" s="63">
        <v>16.191193818750037</v>
      </c>
      <c r="H61" s="63">
        <v>2.0762499999999999</v>
      </c>
      <c r="I61" s="63">
        <v>0.52429999999999999</v>
      </c>
      <c r="J61" s="63">
        <v>0.63763000000000003</v>
      </c>
    </row>
    <row r="62" spans="4:10" x14ac:dyDescent="0.25">
      <c r="D62" s="64" t="s">
        <v>95</v>
      </c>
      <c r="E62" s="61" t="s">
        <v>96</v>
      </c>
      <c r="F62" s="62">
        <v>19.589764199429627</v>
      </c>
      <c r="G62" s="63">
        <v>15.694250951982911</v>
      </c>
      <c r="H62" s="63">
        <v>2.0808400000000002</v>
      </c>
      <c r="I62" s="63">
        <v>0.50693999999999995</v>
      </c>
      <c r="J62" s="63">
        <v>0.64232</v>
      </c>
    </row>
    <row r="63" spans="4:10" x14ac:dyDescent="0.25">
      <c r="D63" s="64" t="s">
        <v>65</v>
      </c>
      <c r="E63" s="61" t="s">
        <v>66</v>
      </c>
      <c r="F63" s="62">
        <v>17.673223666551632</v>
      </c>
      <c r="G63" s="63">
        <v>14.180665805181219</v>
      </c>
      <c r="H63" s="63">
        <v>2.1469999999999998</v>
      </c>
      <c r="I63" s="63">
        <v>0.46089999999999998</v>
      </c>
      <c r="J63" s="63">
        <v>0.64232</v>
      </c>
    </row>
    <row r="64" spans="4:10" x14ac:dyDescent="0.25">
      <c r="D64" s="64" t="s">
        <v>67</v>
      </c>
      <c r="E64" s="61" t="s">
        <v>68</v>
      </c>
      <c r="F64" s="62">
        <v>16.862642097479998</v>
      </c>
      <c r="G64" s="63">
        <v>13.455517459240518</v>
      </c>
      <c r="H64" s="63">
        <v>2.174569</v>
      </c>
      <c r="I64" s="63">
        <v>0.44106499999999998</v>
      </c>
      <c r="J64" s="63">
        <v>0.66231499999999999</v>
      </c>
    </row>
    <row r="65" spans="4:10" x14ac:dyDescent="0.25">
      <c r="D65" s="64" t="s">
        <v>69</v>
      </c>
      <c r="E65" s="61" t="s">
        <v>70</v>
      </c>
      <c r="F65" s="62">
        <v>15.248588985417911</v>
      </c>
      <c r="G65" s="63">
        <v>12.063505609621544</v>
      </c>
      <c r="H65" s="63">
        <v>2.1998500000000001</v>
      </c>
      <c r="I65" s="63">
        <v>0.39579999999999999</v>
      </c>
      <c r="J65" s="63">
        <v>0.68532000000000004</v>
      </c>
    </row>
    <row r="66" spans="4:10" x14ac:dyDescent="0.25">
      <c r="D66" s="64" t="s">
        <v>97</v>
      </c>
      <c r="E66" s="61" t="s">
        <v>98</v>
      </c>
      <c r="F66" s="62">
        <v>14.173120588647864</v>
      </c>
      <c r="G66" s="63">
        <v>11.314622208626492</v>
      </c>
      <c r="H66" s="63">
        <v>2.2577370000000001</v>
      </c>
      <c r="I66" s="63">
        <v>0.372834</v>
      </c>
      <c r="J66" s="63">
        <v>0.66458099999999998</v>
      </c>
    </row>
    <row r="67" spans="4:10" x14ac:dyDescent="0.25">
      <c r="D67" s="64" t="s">
        <v>65</v>
      </c>
      <c r="E67" s="61" t="s">
        <v>66</v>
      </c>
      <c r="F67" s="62">
        <v>12.857810809178583</v>
      </c>
      <c r="G67" s="63">
        <v>10.266328052546248</v>
      </c>
      <c r="H67" s="63">
        <v>2.2942629999999999</v>
      </c>
      <c r="I67" s="63">
        <v>0.33851799999999999</v>
      </c>
      <c r="J67" s="63">
        <v>0.66458099999999998</v>
      </c>
    </row>
    <row r="68" spans="4:10" x14ac:dyDescent="0.25">
      <c r="D68" s="64" t="s">
        <v>67</v>
      </c>
      <c r="E68" s="61" t="s">
        <v>68</v>
      </c>
      <c r="F68" s="62">
        <v>13.579964870361147</v>
      </c>
      <c r="G68" s="63">
        <v>10.873574455196735</v>
      </c>
      <c r="H68" s="63">
        <v>2.3075100000000002</v>
      </c>
      <c r="I68" s="63">
        <v>0.36259999999999998</v>
      </c>
      <c r="J68" s="63">
        <v>0.66457999999999995</v>
      </c>
    </row>
    <row r="69" spans="4:10" x14ac:dyDescent="0.25">
      <c r="D69" s="64" t="s">
        <v>69</v>
      </c>
      <c r="E69" s="61" t="s">
        <v>70</v>
      </c>
      <c r="F69" s="62">
        <v>11.842285875400202</v>
      </c>
      <c r="G69" s="63">
        <v>9.5000431536060042</v>
      </c>
      <c r="H69" s="63">
        <v>2.3763000000000001</v>
      </c>
      <c r="I69" s="63">
        <v>0.31920999999999999</v>
      </c>
      <c r="J69" s="63">
        <v>0.66457999999999995</v>
      </c>
    </row>
    <row r="70" spans="4:10" x14ac:dyDescent="0.25">
      <c r="D70" s="64" t="s">
        <v>99</v>
      </c>
      <c r="E70" s="61" t="s">
        <v>100</v>
      </c>
      <c r="F70" s="62">
        <v>11.487777552005756</v>
      </c>
      <c r="G70" s="63">
        <v>9.2065849253077996</v>
      </c>
      <c r="H70" s="63">
        <v>2.3740349999999997</v>
      </c>
      <c r="I70" s="63">
        <v>0.30812</v>
      </c>
      <c r="J70" s="63">
        <v>0.66457999999999995</v>
      </c>
    </row>
    <row r="71" spans="4:10" x14ac:dyDescent="0.25">
      <c r="D71" s="64" t="s">
        <v>65</v>
      </c>
      <c r="E71" s="61" t="s">
        <v>66</v>
      </c>
      <c r="F71" s="62">
        <v>10.769511829107564</v>
      </c>
      <c r="G71" s="63">
        <v>8.6309492684661322</v>
      </c>
      <c r="H71" s="63">
        <v>2.3933</v>
      </c>
      <c r="I71" s="63">
        <v>0.28885499999999997</v>
      </c>
      <c r="J71" s="63">
        <v>0.66457999999999995</v>
      </c>
    </row>
    <row r="72" spans="4:10" x14ac:dyDescent="0.25">
      <c r="D72" s="64" t="s">
        <v>67</v>
      </c>
      <c r="E72" s="61" t="s">
        <v>68</v>
      </c>
      <c r="F72" s="62">
        <v>9.6756938973536641</v>
      </c>
      <c r="G72" s="63">
        <v>7.7465194058871507</v>
      </c>
      <c r="H72" s="63">
        <v>2.4248959999999999</v>
      </c>
      <c r="I72" s="63">
        <v>0.25975900000000002</v>
      </c>
      <c r="J72" s="63">
        <v>0.66857999999999995</v>
      </c>
    </row>
    <row r="73" spans="4:10" x14ac:dyDescent="0.25">
      <c r="D73" s="64" t="s">
        <v>69</v>
      </c>
      <c r="E73" s="61" t="s">
        <v>70</v>
      </c>
      <c r="F73" s="62">
        <v>9.3250731958781596</v>
      </c>
      <c r="G73" s="63">
        <v>7.5205567486301597</v>
      </c>
      <c r="H73" s="63">
        <v>2.4977270000000003</v>
      </c>
      <c r="I73" s="63">
        <v>0.25686799999999999</v>
      </c>
      <c r="J73" s="63">
        <v>0.66095000000000004</v>
      </c>
    </row>
    <row r="74" spans="4:10" x14ac:dyDescent="0.25">
      <c r="D74" s="64" t="s">
        <v>101</v>
      </c>
      <c r="E74" s="61" t="s">
        <v>102</v>
      </c>
      <c r="F74" s="62">
        <v>9.0041295529966501</v>
      </c>
      <c r="G74" s="63">
        <v>7.2680252621217907</v>
      </c>
      <c r="H74" s="63">
        <v>2.531193</v>
      </c>
      <c r="I74" s="63">
        <v>0.25046400000000002</v>
      </c>
      <c r="J74" s="63">
        <v>0.66445100000000001</v>
      </c>
    </row>
    <row r="75" spans="4:10" x14ac:dyDescent="0.25">
      <c r="D75" s="64" t="s">
        <v>65</v>
      </c>
      <c r="E75" s="61" t="s">
        <v>66</v>
      </c>
      <c r="F75" s="62">
        <v>9.4191715212590452</v>
      </c>
      <c r="G75" s="63">
        <v>7.6326255176736968</v>
      </c>
      <c r="H75" s="63">
        <v>2.5713370000000002</v>
      </c>
      <c r="I75" s="63">
        <v>0.26738400000000001</v>
      </c>
      <c r="J75" s="63">
        <v>0.66445100000000001</v>
      </c>
    </row>
    <row r="76" spans="4:10" x14ac:dyDescent="0.25">
      <c r="D76" s="64" t="s">
        <v>67</v>
      </c>
      <c r="E76" s="61" t="s">
        <v>68</v>
      </c>
      <c r="F76" s="62">
        <v>9.02</v>
      </c>
      <c r="G76" s="63">
        <v>7.4</v>
      </c>
      <c r="H76" s="63">
        <v>2.7135439999999997</v>
      </c>
      <c r="I76" s="63">
        <v>0.23003599999999999</v>
      </c>
      <c r="J76" s="63">
        <v>0.64371400000000001</v>
      </c>
    </row>
    <row r="77" spans="4:10" x14ac:dyDescent="0.25">
      <c r="D77" s="64" t="s">
        <v>69</v>
      </c>
      <c r="E77" s="61" t="s">
        <v>70</v>
      </c>
      <c r="F77" s="62">
        <v>8.7629137510680355</v>
      </c>
      <c r="G77" s="63">
        <v>7.2902796363390809</v>
      </c>
      <c r="H77" s="63">
        <v>2.753892</v>
      </c>
      <c r="I77" s="63">
        <v>0.26449899999999998</v>
      </c>
      <c r="J77" s="63">
        <v>0.60971399999999998</v>
      </c>
    </row>
    <row r="78" spans="4:10" x14ac:dyDescent="0.25">
      <c r="D78" s="55" t="s">
        <v>530</v>
      </c>
      <c r="E78" s="64" t="s">
        <v>244</v>
      </c>
      <c r="F78" s="62">
        <v>8.4846320007077694</v>
      </c>
      <c r="G78" s="62">
        <v>7.0686009851210443</v>
      </c>
      <c r="H78" s="63">
        <v>2.7618669999999996</v>
      </c>
      <c r="I78" s="63">
        <v>0.25606000000000001</v>
      </c>
      <c r="J78" s="63">
        <v>0.604572</v>
      </c>
    </row>
    <row r="79" spans="4:10" x14ac:dyDescent="0.25">
      <c r="D79" s="55" t="s">
        <v>65</v>
      </c>
      <c r="E79" s="64" t="s">
        <v>66</v>
      </c>
      <c r="F79" s="62">
        <v>7.5604371966007484</v>
      </c>
      <c r="G79" s="62">
        <v>6.3095892270339977</v>
      </c>
      <c r="H79" s="63">
        <v>2.8190480000000004</v>
      </c>
      <c r="I79" s="63">
        <v>0.23056399999999999</v>
      </c>
      <c r="J79" s="63">
        <v>0.604572</v>
      </c>
    </row>
    <row r="80" spans="4:10" x14ac:dyDescent="0.25">
      <c r="D80" s="64" t="s">
        <v>67</v>
      </c>
      <c r="E80" s="61" t="s">
        <v>68</v>
      </c>
      <c r="F80" s="62">
        <v>7.0825494057924434</v>
      </c>
      <c r="G80" s="62">
        <v>5.9154144873290182</v>
      </c>
      <c r="H80" s="63">
        <v>2.8471440000000001</v>
      </c>
      <c r="I80" s="63">
        <v>0.21702099999999999</v>
      </c>
      <c r="J80" s="63">
        <v>0.604572</v>
      </c>
    </row>
    <row r="81" spans="4:10" x14ac:dyDescent="0.25">
      <c r="D81" s="64" t="s">
        <v>69</v>
      </c>
      <c r="E81" s="61" t="s">
        <v>70</v>
      </c>
      <c r="F81" s="62">
        <v>6.7261739785887649</v>
      </c>
      <c r="G81" s="62">
        <v>5.6250616022988078</v>
      </c>
      <c r="H81" s="63">
        <v>2.8807359999999997</v>
      </c>
      <c r="I81" s="63">
        <v>0.207736</v>
      </c>
      <c r="J81" s="63">
        <v>0.604572</v>
      </c>
    </row>
    <row r="82" spans="4:10" x14ac:dyDescent="0.25">
      <c r="D82" s="55" t="s">
        <v>743</v>
      </c>
      <c r="E82" s="64" t="s">
        <v>744</v>
      </c>
      <c r="F82" s="62">
        <v>7.3618419056531161</v>
      </c>
      <c r="G82" s="62">
        <v>6.1616478606232139</v>
      </c>
      <c r="H82" s="63">
        <v>2.900598</v>
      </c>
      <c r="I82" s="63">
        <v>0.23050699999999999</v>
      </c>
      <c r="J82" s="63">
        <v>0.60989099999999996</v>
      </c>
    </row>
    <row r="83" spans="4:10" x14ac:dyDescent="0.25">
      <c r="D83" s="55" t="s">
        <v>65</v>
      </c>
      <c r="E83" s="64" t="s">
        <v>66</v>
      </c>
      <c r="F83" s="62">
        <v>8.6625759156782038</v>
      </c>
      <c r="G83" s="62">
        <v>7.2728815939207356</v>
      </c>
      <c r="H83" s="63">
        <v>2.9272847500000001</v>
      </c>
      <c r="I83" s="63">
        <v>0.27762799999999999</v>
      </c>
      <c r="J83" s="63">
        <v>0.61239100000000002</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RowHeight="12.75" x14ac:dyDescent="0.2"/>
  <cols>
    <col min="1" max="1" width="13.7109375" style="201" bestFit="1" customWidth="1"/>
    <col min="2" max="2" width="90.28515625" style="201" customWidth="1"/>
    <col min="3" max="5" width="7.85546875" style="201" customWidth="1"/>
    <col min="6" max="6" width="13.7109375" style="201" customWidth="1"/>
    <col min="7" max="7" width="14.5703125" style="201" customWidth="1"/>
    <col min="8" max="19" width="5.5703125" style="201" bestFit="1" customWidth="1"/>
    <col min="20" max="20" width="5.85546875" style="201" bestFit="1" customWidth="1"/>
    <col min="21" max="22" width="9.28515625" style="201" bestFit="1" customWidth="1"/>
    <col min="23" max="23" width="11.140625" style="201" bestFit="1" customWidth="1"/>
    <col min="24" max="24" width="11.7109375" style="201" bestFit="1" customWidth="1"/>
    <col min="25" max="16384" width="9.140625" style="201"/>
  </cols>
  <sheetData>
    <row r="1" spans="1:24" s="65" customFormat="1" ht="15.75" x14ac:dyDescent="0.25">
      <c r="A1" s="65" t="s">
        <v>2</v>
      </c>
      <c r="B1" s="66" t="s">
        <v>107</v>
      </c>
      <c r="C1" s="186" t="s">
        <v>529</v>
      </c>
    </row>
    <row r="2" spans="1:24" s="65" customFormat="1" ht="15.75" x14ac:dyDescent="0.25">
      <c r="A2" s="65" t="s">
        <v>3</v>
      </c>
      <c r="B2" s="66" t="s">
        <v>110</v>
      </c>
    </row>
    <row r="3" spans="1:24" s="65" customFormat="1" ht="15.75" x14ac:dyDescent="0.25">
      <c r="A3" s="65" t="s">
        <v>4</v>
      </c>
      <c r="B3" s="65" t="s">
        <v>108</v>
      </c>
    </row>
    <row r="4" spans="1:24" s="65" customFormat="1" ht="15.75" x14ac:dyDescent="0.25">
      <c r="A4" s="65" t="s">
        <v>5</v>
      </c>
      <c r="B4" s="65" t="s">
        <v>111</v>
      </c>
    </row>
    <row r="5" spans="1:24" s="65" customFormat="1" ht="15.75" x14ac:dyDescent="0.25">
      <c r="A5" s="65" t="s">
        <v>6</v>
      </c>
      <c r="B5" s="65" t="s">
        <v>755</v>
      </c>
    </row>
    <row r="6" spans="1:24" s="65" customFormat="1" ht="15.75" x14ac:dyDescent="0.25">
      <c r="A6" s="65" t="s">
        <v>7</v>
      </c>
      <c r="B6" s="65" t="s">
        <v>998</v>
      </c>
    </row>
    <row r="7" spans="1:24" s="65" customFormat="1" ht="15.75" x14ac:dyDescent="0.25"/>
    <row r="8" spans="1:24" s="65" customFormat="1" ht="15.75" x14ac:dyDescent="0.25">
      <c r="D8" s="204"/>
      <c r="E8" s="204"/>
      <c r="F8" s="204"/>
      <c r="G8" s="204"/>
      <c r="H8" s="204"/>
      <c r="I8" s="204"/>
      <c r="J8" s="204"/>
      <c r="K8" s="204"/>
      <c r="L8" s="204"/>
      <c r="M8" s="204"/>
    </row>
    <row r="9" spans="1:24" s="65" customFormat="1" ht="15.75" x14ac:dyDescent="0.25">
      <c r="D9" s="204"/>
      <c r="E9" s="204"/>
      <c r="F9" s="204"/>
      <c r="G9" s="204"/>
      <c r="H9" s="204"/>
      <c r="I9" s="204"/>
      <c r="J9" s="204"/>
      <c r="K9" s="204"/>
      <c r="L9" s="204"/>
      <c r="M9" s="204"/>
    </row>
    <row r="10" spans="1:24" s="65" customFormat="1" ht="15.75" x14ac:dyDescent="0.25">
      <c r="D10" s="204"/>
      <c r="E10" s="204"/>
      <c r="F10" s="204"/>
      <c r="G10" s="204"/>
      <c r="H10" s="204"/>
      <c r="I10" s="204"/>
      <c r="J10" s="204"/>
      <c r="K10" s="204"/>
      <c r="L10" s="204"/>
      <c r="M10" s="204"/>
    </row>
    <row r="11" spans="1:24" s="65" customFormat="1" ht="15.75" x14ac:dyDescent="0.25">
      <c r="D11" s="204"/>
      <c r="E11" s="204"/>
      <c r="F11" s="204"/>
      <c r="G11" s="204"/>
      <c r="H11" s="204"/>
      <c r="I11" s="204"/>
      <c r="J11" s="204"/>
      <c r="K11" s="204"/>
      <c r="L11" s="204"/>
      <c r="M11" s="204"/>
    </row>
    <row r="12" spans="1:24" s="65" customFormat="1" ht="15.75" x14ac:dyDescent="0.25">
      <c r="D12" s="204"/>
      <c r="E12" s="204"/>
      <c r="F12" s="204"/>
      <c r="G12" s="204"/>
      <c r="H12" s="205">
        <v>2007</v>
      </c>
      <c r="I12" s="205">
        <v>2008</v>
      </c>
      <c r="J12" s="205">
        <v>2009</v>
      </c>
      <c r="K12" s="205">
        <v>2010</v>
      </c>
      <c r="L12" s="205">
        <v>2011</v>
      </c>
      <c r="M12" s="205">
        <v>2012</v>
      </c>
      <c r="N12" s="202">
        <v>2013</v>
      </c>
      <c r="O12" s="202">
        <v>2014</v>
      </c>
      <c r="P12" s="202">
        <v>2015</v>
      </c>
      <c r="Q12" s="202">
        <v>2016</v>
      </c>
      <c r="R12" s="202">
        <v>2017</v>
      </c>
      <c r="S12" s="202">
        <v>2018</v>
      </c>
      <c r="T12" s="202">
        <v>2019</v>
      </c>
      <c r="U12" s="202" t="s">
        <v>569</v>
      </c>
      <c r="V12" s="202" t="s">
        <v>570</v>
      </c>
      <c r="W12" s="202" t="s">
        <v>588</v>
      </c>
      <c r="X12" s="202" t="s">
        <v>792</v>
      </c>
    </row>
    <row r="13" spans="1:24" s="65" customFormat="1" ht="15.75" x14ac:dyDescent="0.25">
      <c r="D13" s="204"/>
      <c r="E13" s="204"/>
      <c r="F13" s="204"/>
      <c r="G13" s="206"/>
      <c r="H13" s="205">
        <v>2007</v>
      </c>
      <c r="I13" s="205">
        <v>2008</v>
      </c>
      <c r="J13" s="205">
        <v>2009</v>
      </c>
      <c r="K13" s="205">
        <v>2010</v>
      </c>
      <c r="L13" s="205">
        <v>2011</v>
      </c>
      <c r="M13" s="205">
        <v>2012</v>
      </c>
      <c r="N13" s="202">
        <v>2013</v>
      </c>
      <c r="O13" s="202">
        <v>2014</v>
      </c>
      <c r="P13" s="202">
        <v>2015</v>
      </c>
      <c r="Q13" s="202">
        <v>2016</v>
      </c>
      <c r="R13" s="202">
        <v>2017</v>
      </c>
      <c r="S13" s="202">
        <v>2018</v>
      </c>
      <c r="T13" s="202">
        <v>2019</v>
      </c>
      <c r="U13" s="202" t="s">
        <v>105</v>
      </c>
      <c r="V13" s="202" t="s">
        <v>106</v>
      </c>
      <c r="W13" s="202" t="s">
        <v>589</v>
      </c>
      <c r="X13" s="202" t="s">
        <v>793</v>
      </c>
    </row>
    <row r="14" spans="1:24" s="65" customFormat="1" ht="31.5" x14ac:dyDescent="0.25">
      <c r="D14" s="204"/>
      <c r="E14" s="204"/>
      <c r="F14" s="207" t="s">
        <v>295</v>
      </c>
      <c r="G14" s="207" t="s">
        <v>571</v>
      </c>
      <c r="H14" s="208">
        <v>193.089</v>
      </c>
      <c r="I14" s="208">
        <v>248.97900000000001</v>
      </c>
      <c r="J14" s="208">
        <v>293.68900000000002</v>
      </c>
      <c r="K14" s="208">
        <v>172.56399999999999</v>
      </c>
      <c r="L14" s="208">
        <v>87.424999999999997</v>
      </c>
      <c r="M14" s="208">
        <v>22.951000000000001</v>
      </c>
      <c r="N14" s="67">
        <v>33.1</v>
      </c>
      <c r="O14" s="67">
        <v>68.19</v>
      </c>
      <c r="P14" s="67">
        <v>50.92</v>
      </c>
      <c r="Q14" s="67">
        <v>96.274000000000001</v>
      </c>
      <c r="R14" s="67">
        <v>79.92</v>
      </c>
      <c r="S14" s="67">
        <v>230.57499999999999</v>
      </c>
      <c r="T14" s="67">
        <v>70.545000000000002</v>
      </c>
      <c r="U14" s="67">
        <v>133.31</v>
      </c>
      <c r="V14" s="67"/>
    </row>
    <row r="15" spans="1:24" s="65" customFormat="1" ht="47.25" x14ac:dyDescent="0.25">
      <c r="D15" s="204"/>
      <c r="E15" s="204"/>
      <c r="F15" s="207" t="s">
        <v>537</v>
      </c>
      <c r="G15" s="207" t="s">
        <v>572</v>
      </c>
      <c r="H15" s="204"/>
      <c r="I15" s="204"/>
      <c r="J15" s="204"/>
      <c r="K15" s="204"/>
      <c r="L15" s="204"/>
      <c r="M15" s="204"/>
      <c r="T15" s="67"/>
      <c r="U15" s="67">
        <v>107.089</v>
      </c>
      <c r="V15" s="67">
        <v>300.77300000000002</v>
      </c>
      <c r="W15" s="67">
        <v>191.54</v>
      </c>
    </row>
    <row r="16" spans="1:24" s="65" customFormat="1" ht="94.5" x14ac:dyDescent="0.25">
      <c r="F16" s="79" t="s">
        <v>573</v>
      </c>
      <c r="G16" s="79" t="s">
        <v>574</v>
      </c>
      <c r="W16" s="203"/>
      <c r="X16" s="203">
        <v>359.57799999999997</v>
      </c>
    </row>
    <row r="17" spans="6:35" s="65" customFormat="1" ht="47.25" x14ac:dyDescent="0.25">
      <c r="F17" s="79" t="s">
        <v>575</v>
      </c>
      <c r="G17" s="79" t="s">
        <v>608</v>
      </c>
      <c r="H17" s="68">
        <v>11.163782188040948</v>
      </c>
      <c r="I17" s="68">
        <v>13.415539630368015</v>
      </c>
      <c r="J17" s="68">
        <v>13.931309478293951</v>
      </c>
      <c r="K17" s="68">
        <v>7.1884923469908459</v>
      </c>
      <c r="L17" s="68">
        <v>2.8385532842800156</v>
      </c>
      <c r="M17" s="68">
        <v>0.72655291148248635</v>
      </c>
      <c r="N17" s="68">
        <v>1.0355383626292662</v>
      </c>
      <c r="O17" s="68">
        <v>2.1494767368553775</v>
      </c>
      <c r="P17" s="68">
        <v>1.5724882495722907</v>
      </c>
      <c r="Q17" s="68">
        <v>2.9343151567981423</v>
      </c>
      <c r="R17" s="68">
        <v>2.3785077185432533</v>
      </c>
      <c r="S17" s="68">
        <v>6.7507528081170056</v>
      </c>
      <c r="T17" s="68">
        <v>1.9444034833611488</v>
      </c>
      <c r="U17" s="68">
        <v>6.5095081455839683</v>
      </c>
      <c r="V17" s="68">
        <v>7.6465579900357019</v>
      </c>
      <c r="W17" s="68">
        <v>4.5236237357754057</v>
      </c>
    </row>
    <row r="18" spans="6:35" s="65" customFormat="1" ht="15.75" x14ac:dyDescent="0.25"/>
    <row r="19" spans="6:35" s="65" customFormat="1" ht="15.75" x14ac:dyDescent="0.25"/>
    <row r="20" spans="6:35" s="65" customFormat="1" ht="15.75" x14ac:dyDescent="0.25"/>
    <row r="21" spans="6:35" s="65" customFormat="1" ht="15.75" x14ac:dyDescent="0.25"/>
    <row r="22" spans="6:35" s="65" customFormat="1" ht="15.75" x14ac:dyDescent="0.25"/>
    <row r="23" spans="6:35" s="65" customFormat="1" ht="15.75" x14ac:dyDescent="0.25"/>
    <row r="24" spans="6:35" s="65" customFormat="1" ht="15.75" x14ac:dyDescent="0.25"/>
    <row r="25" spans="6:35" s="65" customFormat="1" ht="15.75" x14ac:dyDescent="0.25"/>
    <row r="26" spans="6:35" s="65" customFormat="1" ht="15.75" x14ac:dyDescent="0.25"/>
    <row r="27" spans="6:35" s="65" customFormat="1" ht="15.75" x14ac:dyDescent="0.25">
      <c r="AH27" s="67"/>
    </row>
    <row r="28" spans="6:35" s="65" customFormat="1" ht="15.75" x14ac:dyDescent="0.25">
      <c r="AH28" s="67"/>
      <c r="AI28" s="67"/>
    </row>
    <row r="29" spans="6:35" s="65" customFormat="1" ht="15.75" x14ac:dyDescent="0.25">
      <c r="AH29" s="67"/>
      <c r="AI29" s="67"/>
    </row>
    <row r="30" spans="6:35" s="65" customFormat="1" ht="15.75" x14ac:dyDescent="0.25">
      <c r="AH30" s="67"/>
      <c r="AI30" s="67"/>
    </row>
    <row r="31" spans="6:35" s="65" customFormat="1" ht="15.75" x14ac:dyDescent="0.25">
      <c r="AH31" s="67"/>
    </row>
    <row r="32" spans="6:35" s="65" customFormat="1" ht="15.75" x14ac:dyDescent="0.25"/>
    <row r="33" s="65" customFormat="1" ht="15.75" x14ac:dyDescent="0.25"/>
    <row r="34" s="65"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2896-C290-4B2B-9269-95B0B61271C9}">
  <dimension ref="A1:J36"/>
  <sheetViews>
    <sheetView zoomScale="75" zoomScaleNormal="75" workbookViewId="0"/>
  </sheetViews>
  <sheetFormatPr defaultRowHeight="15.75" x14ac:dyDescent="0.25"/>
  <cols>
    <col min="1" max="1" width="13.7109375" style="51" bestFit="1" customWidth="1"/>
    <col min="2" max="2" width="124.7109375" style="51" customWidth="1"/>
    <col min="3" max="3" width="11.5703125" style="51" bestFit="1" customWidth="1"/>
    <col min="4" max="16384" width="9.140625" style="51"/>
  </cols>
  <sheetData>
    <row r="1" spans="1:10" x14ac:dyDescent="0.25">
      <c r="A1" s="51" t="s">
        <v>2</v>
      </c>
      <c r="B1" s="52" t="s">
        <v>794</v>
      </c>
      <c r="C1" s="190" t="s">
        <v>529</v>
      </c>
    </row>
    <row r="2" spans="1:10" x14ac:dyDescent="0.25">
      <c r="A2" s="51" t="s">
        <v>535</v>
      </c>
      <c r="B2" s="52" t="s">
        <v>1000</v>
      </c>
    </row>
    <row r="3" spans="1:10" x14ac:dyDescent="0.25">
      <c r="A3" s="51" t="s">
        <v>4</v>
      </c>
      <c r="B3" s="51" t="s">
        <v>202</v>
      </c>
    </row>
    <row r="4" spans="1:10" x14ac:dyDescent="0.25">
      <c r="A4" s="164" t="s">
        <v>5</v>
      </c>
      <c r="B4" s="51" t="s">
        <v>203</v>
      </c>
    </row>
    <row r="5" spans="1:10" x14ac:dyDescent="0.25">
      <c r="A5" s="164" t="s">
        <v>6</v>
      </c>
      <c r="B5" s="65" t="s">
        <v>756</v>
      </c>
    </row>
    <row r="6" spans="1:10" x14ac:dyDescent="0.25">
      <c r="A6" s="164" t="s">
        <v>7</v>
      </c>
      <c r="B6" s="65" t="s">
        <v>999</v>
      </c>
    </row>
    <row r="7" spans="1:10" x14ac:dyDescent="0.25">
      <c r="A7" s="164"/>
      <c r="B7" s="164"/>
    </row>
    <row r="8" spans="1:10" x14ac:dyDescent="0.25">
      <c r="A8" s="164"/>
      <c r="B8" s="164"/>
    </row>
    <row r="9" spans="1:10" x14ac:dyDescent="0.25">
      <c r="A9" s="164"/>
      <c r="B9" s="164"/>
    </row>
    <row r="10" spans="1:10" ht="110.25" x14ac:dyDescent="0.25">
      <c r="A10" s="164"/>
      <c r="B10" s="164"/>
      <c r="E10" s="160" t="s">
        <v>786</v>
      </c>
      <c r="F10" s="160" t="s">
        <v>781</v>
      </c>
      <c r="G10" s="160" t="s">
        <v>536</v>
      </c>
      <c r="H10" s="160" t="s">
        <v>782</v>
      </c>
      <c r="I10" s="160" t="s">
        <v>788</v>
      </c>
      <c r="J10" s="160" t="s">
        <v>783</v>
      </c>
    </row>
    <row r="11" spans="1:10" ht="94.5" x14ac:dyDescent="0.25">
      <c r="A11" s="164"/>
      <c r="B11" s="164"/>
      <c r="E11" s="160" t="s">
        <v>785</v>
      </c>
      <c r="F11" s="160" t="s">
        <v>779</v>
      </c>
      <c r="G11" s="191" t="s">
        <v>534</v>
      </c>
      <c r="H11" s="191" t="s">
        <v>780</v>
      </c>
      <c r="I11" s="191" t="s">
        <v>787</v>
      </c>
      <c r="J11" s="160" t="s">
        <v>784</v>
      </c>
    </row>
    <row r="12" spans="1:10" x14ac:dyDescent="0.25">
      <c r="A12" s="164"/>
      <c r="B12" s="164"/>
      <c r="E12" s="164"/>
      <c r="F12" s="164">
        <v>242.024</v>
      </c>
      <c r="G12" s="164">
        <v>167.709</v>
      </c>
      <c r="H12" s="164">
        <v>167.709</v>
      </c>
      <c r="I12" s="164">
        <v>229.09899999999999</v>
      </c>
      <c r="J12" s="164">
        <v>0</v>
      </c>
    </row>
    <row r="13" spans="1:10" x14ac:dyDescent="0.25">
      <c r="A13" s="164"/>
      <c r="B13" s="164"/>
      <c r="E13" s="164">
        <v>250.024</v>
      </c>
      <c r="F13" s="164">
        <v>8</v>
      </c>
      <c r="G13" s="164">
        <v>74.314999999999998</v>
      </c>
      <c r="H13" s="164">
        <v>61.39</v>
      </c>
      <c r="I13" s="164">
        <v>11.3</v>
      </c>
      <c r="J13" s="164">
        <v>240.399</v>
      </c>
    </row>
    <row r="14" spans="1:10" x14ac:dyDescent="0.25">
      <c r="A14" s="164"/>
      <c r="B14" s="164"/>
      <c r="E14" s="164">
        <v>250.024</v>
      </c>
      <c r="F14" s="164">
        <v>-8</v>
      </c>
      <c r="G14" s="164">
        <v>-74.314999999999998</v>
      </c>
      <c r="H14" s="164">
        <v>61.39</v>
      </c>
      <c r="I14" s="164">
        <v>11.3</v>
      </c>
      <c r="J14" s="164">
        <v>240.399</v>
      </c>
    </row>
    <row r="15" spans="1:10" x14ac:dyDescent="0.25">
      <c r="A15" s="164"/>
      <c r="B15" s="164"/>
    </row>
    <row r="16" spans="1:10" x14ac:dyDescent="0.25">
      <c r="A16" s="164"/>
      <c r="B16" s="164"/>
    </row>
    <row r="17" spans="1:2" x14ac:dyDescent="0.25">
      <c r="A17" s="164"/>
      <c r="B17" s="164"/>
    </row>
    <row r="18" spans="1:2" x14ac:dyDescent="0.25">
      <c r="A18" s="164"/>
      <c r="B18" s="164"/>
    </row>
    <row r="19" spans="1:2" x14ac:dyDescent="0.25">
      <c r="A19" s="164"/>
      <c r="B19" s="164"/>
    </row>
    <row r="20" spans="1:2" x14ac:dyDescent="0.25">
      <c r="A20" s="164"/>
      <c r="B20" s="164"/>
    </row>
    <row r="21" spans="1:2" x14ac:dyDescent="0.25">
      <c r="A21" s="164"/>
      <c r="B21" s="164"/>
    </row>
    <row r="22" spans="1:2" x14ac:dyDescent="0.25">
      <c r="A22" s="164"/>
      <c r="B22" s="164"/>
    </row>
    <row r="23" spans="1:2" x14ac:dyDescent="0.25">
      <c r="A23" s="164"/>
      <c r="B23" s="164"/>
    </row>
    <row r="24" spans="1:2" x14ac:dyDescent="0.25">
      <c r="A24" s="164"/>
      <c r="B24" s="164"/>
    </row>
    <row r="25" spans="1:2" x14ac:dyDescent="0.25">
      <c r="A25" s="164"/>
      <c r="B25" s="164"/>
    </row>
    <row r="26" spans="1:2" x14ac:dyDescent="0.25">
      <c r="A26" s="164"/>
      <c r="B26" s="164"/>
    </row>
    <row r="27" spans="1:2" x14ac:dyDescent="0.25">
      <c r="A27" s="164"/>
      <c r="B27" s="164"/>
    </row>
    <row r="28" spans="1:2" x14ac:dyDescent="0.25">
      <c r="A28" s="164"/>
      <c r="B28" s="164"/>
    </row>
    <row r="29" spans="1:2" x14ac:dyDescent="0.25">
      <c r="A29" s="164"/>
      <c r="B29" s="164"/>
    </row>
    <row r="30" spans="1:2" x14ac:dyDescent="0.25">
      <c r="A30" s="164"/>
      <c r="B30" s="164"/>
    </row>
    <row r="31" spans="1:2" x14ac:dyDescent="0.25">
      <c r="A31" s="164"/>
      <c r="B31" s="164"/>
    </row>
    <row r="32" spans="1:2" x14ac:dyDescent="0.25">
      <c r="A32" s="164"/>
    </row>
    <row r="33" spans="1:8" x14ac:dyDescent="0.25">
      <c r="A33" s="164"/>
      <c r="B33" s="192"/>
    </row>
    <row r="36" spans="1:8" x14ac:dyDescent="0.25">
      <c r="C36" s="164"/>
      <c r="D36" s="164"/>
      <c r="G36" s="164"/>
      <c r="H36" s="164"/>
    </row>
  </sheetData>
  <hyperlinks>
    <hyperlink ref="C1" location="Jegyzék_index!A1" display="Vissza a jegyzékre / Return to the Index" xr:uid="{93BFB97D-11A2-4054-A219-5D2A61CD6E01}"/>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RowHeight="15.75" x14ac:dyDescent="0.25"/>
  <cols>
    <col min="1" max="1" width="12.5703125" style="65" bestFit="1" customWidth="1"/>
    <col min="2" max="2" width="95.5703125" style="65" bestFit="1" customWidth="1"/>
    <col min="3" max="3" width="18.140625" style="65" bestFit="1" customWidth="1"/>
    <col min="4" max="4" width="8.7109375" style="65" bestFit="1" customWidth="1"/>
    <col min="5" max="5" width="24.28515625" style="65" customWidth="1"/>
    <col min="6" max="6" width="23.85546875" style="65" customWidth="1"/>
    <col min="7" max="11" width="9.140625" style="65"/>
    <col min="12" max="12" width="9.85546875" style="65" customWidth="1"/>
    <col min="13" max="16384" width="9.140625" style="65"/>
  </cols>
  <sheetData>
    <row r="1" spans="1:14" x14ac:dyDescent="0.25">
      <c r="A1" s="65" t="s">
        <v>2</v>
      </c>
      <c r="B1" s="69" t="s">
        <v>463</v>
      </c>
      <c r="C1" s="186" t="s">
        <v>529</v>
      </c>
    </row>
    <row r="2" spans="1:14" x14ac:dyDescent="0.25">
      <c r="A2" s="65" t="s">
        <v>3</v>
      </c>
      <c r="B2" s="69" t="s">
        <v>518</v>
      </c>
      <c r="E2" s="71"/>
    </row>
    <row r="3" spans="1:14" x14ac:dyDescent="0.25">
      <c r="A3" s="65" t="s">
        <v>4</v>
      </c>
      <c r="B3" s="65" t="s">
        <v>202</v>
      </c>
      <c r="E3" s="71"/>
    </row>
    <row r="4" spans="1:14" x14ac:dyDescent="0.25">
      <c r="A4" s="65" t="s">
        <v>5</v>
      </c>
      <c r="B4" s="65" t="s">
        <v>203</v>
      </c>
      <c r="E4" s="71"/>
    </row>
    <row r="5" spans="1:14" x14ac:dyDescent="0.25">
      <c r="A5" s="65" t="s">
        <v>6</v>
      </c>
      <c r="B5" s="65" t="s">
        <v>756</v>
      </c>
      <c r="E5" s="71"/>
    </row>
    <row r="6" spans="1:14" x14ac:dyDescent="0.25">
      <c r="A6" s="65" t="s">
        <v>7</v>
      </c>
      <c r="B6" s="65" t="s">
        <v>999</v>
      </c>
      <c r="E6" s="71"/>
    </row>
    <row r="7" spans="1:14" x14ac:dyDescent="0.25">
      <c r="E7" s="71"/>
    </row>
    <row r="8" spans="1:14" x14ac:dyDescent="0.25">
      <c r="E8" s="71"/>
    </row>
    <row r="9" spans="1:14" x14ac:dyDescent="0.25">
      <c r="E9" s="71"/>
    </row>
    <row r="10" spans="1:14" ht="47.25" x14ac:dyDescent="0.25">
      <c r="F10" s="72"/>
      <c r="G10" s="73" t="s">
        <v>120</v>
      </c>
      <c r="H10" s="73" t="s">
        <v>121</v>
      </c>
      <c r="I10" s="73" t="s">
        <v>122</v>
      </c>
      <c r="J10" s="73" t="s">
        <v>123</v>
      </c>
      <c r="K10" s="73" t="s">
        <v>124</v>
      </c>
      <c r="L10" s="73" t="s">
        <v>126</v>
      </c>
      <c r="M10" s="73" t="s">
        <v>127</v>
      </c>
      <c r="N10" s="73" t="s">
        <v>125</v>
      </c>
    </row>
    <row r="11" spans="1:14" ht="47.25" x14ac:dyDescent="0.25">
      <c r="G11" s="73" t="s">
        <v>112</v>
      </c>
      <c r="H11" s="73" t="s">
        <v>119</v>
      </c>
      <c r="I11" s="73" t="s">
        <v>118</v>
      </c>
      <c r="J11" s="73" t="s">
        <v>113</v>
      </c>
      <c r="K11" s="73" t="s">
        <v>114</v>
      </c>
      <c r="L11" s="73" t="s">
        <v>116</v>
      </c>
      <c r="M11" s="73" t="s">
        <v>117</v>
      </c>
      <c r="N11" s="73" t="s">
        <v>115</v>
      </c>
    </row>
    <row r="12" spans="1:14" ht="31.5" x14ac:dyDescent="0.25">
      <c r="E12" s="70" t="s">
        <v>537</v>
      </c>
      <c r="F12" s="70" t="s">
        <v>538</v>
      </c>
      <c r="G12" s="67">
        <v>183.374</v>
      </c>
      <c r="H12" s="67">
        <v>155.9</v>
      </c>
      <c r="I12" s="67">
        <v>146.34700000000001</v>
      </c>
      <c r="J12" s="67">
        <v>66.906999999999996</v>
      </c>
      <c r="K12" s="67">
        <v>16.7</v>
      </c>
      <c r="L12" s="67">
        <v>15.173999999999999</v>
      </c>
      <c r="M12" s="67">
        <v>15</v>
      </c>
      <c r="N12" s="67">
        <v>0</v>
      </c>
    </row>
    <row r="13" spans="1:14" ht="63" x14ac:dyDescent="0.25">
      <c r="E13" s="70" t="s">
        <v>540</v>
      </c>
      <c r="F13" s="70" t="s">
        <v>609</v>
      </c>
      <c r="G13" s="74">
        <v>42.36687429532558</v>
      </c>
      <c r="H13" s="74">
        <v>30.375711900303759</v>
      </c>
      <c r="I13" s="74">
        <v>15.331501407468014</v>
      </c>
      <c r="J13" s="74">
        <v>10.285583395978126</v>
      </c>
      <c r="K13" s="74">
        <v>3.8367100785434283</v>
      </c>
      <c r="L13" s="74">
        <v>4.1234816163482702</v>
      </c>
      <c r="M13" s="74">
        <v>4.5473423815341523</v>
      </c>
      <c r="N13" s="74">
        <v>0</v>
      </c>
    </row>
    <row r="14" spans="1:14" ht="31.5" x14ac:dyDescent="0.25">
      <c r="E14" s="70" t="s">
        <v>757</v>
      </c>
      <c r="F14" s="70" t="s">
        <v>758</v>
      </c>
      <c r="G14" s="67">
        <v>45.558</v>
      </c>
      <c r="H14" s="67">
        <v>20.399999999999999</v>
      </c>
      <c r="I14" s="67">
        <v>59.552</v>
      </c>
      <c r="J14" s="67">
        <v>0</v>
      </c>
      <c r="K14" s="67">
        <v>0</v>
      </c>
      <c r="L14" s="67">
        <v>2.2999999999999998</v>
      </c>
      <c r="M14" s="67">
        <v>5.5</v>
      </c>
      <c r="N14" s="67">
        <v>0</v>
      </c>
    </row>
    <row r="15" spans="1:14" ht="31.5" x14ac:dyDescent="0.25">
      <c r="E15" s="70" t="s">
        <v>541</v>
      </c>
      <c r="F15" s="70" t="s">
        <v>539</v>
      </c>
      <c r="G15" s="67">
        <v>9.8160000000000025</v>
      </c>
      <c r="H15" s="67">
        <v>79.052999999999997</v>
      </c>
      <c r="I15" s="67">
        <v>167.49999999999997</v>
      </c>
      <c r="J15" s="67">
        <v>23.175000000000001</v>
      </c>
      <c r="K15" s="67">
        <v>60.591999999999999</v>
      </c>
      <c r="L15" s="67">
        <v>19.442</v>
      </c>
      <c r="M15" s="67">
        <v>0</v>
      </c>
      <c r="N15" s="67">
        <v>0</v>
      </c>
    </row>
    <row r="17" spans="3:5" x14ac:dyDescent="0.25">
      <c r="C17" s="67"/>
      <c r="D17" s="67"/>
      <c r="E17" s="67"/>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dimension ref="A1:Y39"/>
  <sheetViews>
    <sheetView zoomScale="75" zoomScaleNormal="75" workbookViewId="0"/>
  </sheetViews>
  <sheetFormatPr defaultRowHeight="15.75" x14ac:dyDescent="0.25"/>
  <cols>
    <col min="1" max="1" width="12.5703125" style="65" bestFit="1" customWidth="1"/>
    <col min="2" max="2" width="72.7109375" style="65" bestFit="1" customWidth="1"/>
    <col min="3" max="7" width="7.85546875" style="65" customWidth="1"/>
    <col min="8" max="8" width="17.7109375" style="65" bestFit="1" customWidth="1"/>
    <col min="9" max="9" width="22.28515625" style="65" bestFit="1" customWidth="1"/>
    <col min="10" max="16384" width="9.140625" style="65"/>
  </cols>
  <sheetData>
    <row r="1" spans="1:25" x14ac:dyDescent="0.25">
      <c r="A1" s="65" t="s">
        <v>2</v>
      </c>
      <c r="B1" s="69" t="s">
        <v>464</v>
      </c>
      <c r="C1" s="186" t="s">
        <v>529</v>
      </c>
    </row>
    <row r="2" spans="1:25" x14ac:dyDescent="0.25">
      <c r="A2" s="65" t="s">
        <v>3</v>
      </c>
      <c r="B2" s="69" t="s">
        <v>512</v>
      </c>
      <c r="K2" s="67"/>
      <c r="L2" s="67"/>
      <c r="M2" s="67"/>
      <c r="N2" s="67"/>
      <c r="O2" s="67"/>
      <c r="P2" s="67"/>
      <c r="Q2" s="67"/>
      <c r="R2" s="67"/>
      <c r="S2" s="67"/>
      <c r="T2" s="67"/>
      <c r="U2" s="67"/>
      <c r="V2" s="67"/>
      <c r="W2" s="67"/>
      <c r="X2" s="67"/>
      <c r="Y2" s="67"/>
    </row>
    <row r="3" spans="1:25" x14ac:dyDescent="0.25">
      <c r="A3" s="65" t="s">
        <v>4</v>
      </c>
      <c r="B3" s="65" t="s">
        <v>146</v>
      </c>
      <c r="K3" s="67"/>
      <c r="L3" s="67"/>
      <c r="M3" s="67"/>
      <c r="N3" s="67"/>
      <c r="O3" s="67"/>
      <c r="P3" s="67"/>
      <c r="Q3" s="67"/>
      <c r="R3" s="67"/>
      <c r="S3" s="67"/>
      <c r="T3" s="67"/>
      <c r="U3" s="67"/>
      <c r="V3" s="67"/>
      <c r="W3" s="67"/>
      <c r="X3" s="67"/>
      <c r="Y3" s="67"/>
    </row>
    <row r="4" spans="1:25" x14ac:dyDescent="0.25">
      <c r="A4" s="65" t="s">
        <v>5</v>
      </c>
      <c r="B4" s="65" t="s">
        <v>111</v>
      </c>
      <c r="K4" s="67"/>
      <c r="L4" s="67"/>
      <c r="M4" s="67"/>
      <c r="N4" s="67"/>
      <c r="O4" s="67"/>
      <c r="P4" s="67"/>
      <c r="Q4" s="67"/>
      <c r="R4" s="67"/>
      <c r="S4" s="67"/>
      <c r="T4" s="67"/>
      <c r="U4" s="67"/>
      <c r="V4" s="67"/>
      <c r="W4" s="67"/>
      <c r="X4" s="67"/>
      <c r="Y4" s="67"/>
    </row>
    <row r="5" spans="1:25" x14ac:dyDescent="0.25">
      <c r="A5" s="65" t="s">
        <v>6</v>
      </c>
      <c r="K5" s="67"/>
      <c r="L5" s="67"/>
      <c r="M5" s="67"/>
      <c r="N5" s="67"/>
      <c r="O5" s="67"/>
      <c r="P5" s="67"/>
      <c r="Q5" s="67"/>
      <c r="R5" s="67"/>
      <c r="S5" s="67"/>
      <c r="T5" s="67"/>
      <c r="U5" s="67"/>
      <c r="V5" s="67"/>
      <c r="W5" s="67"/>
      <c r="X5" s="67"/>
      <c r="Y5" s="67"/>
    </row>
    <row r="6" spans="1:25" x14ac:dyDescent="0.25">
      <c r="A6" s="65" t="s">
        <v>7</v>
      </c>
      <c r="J6" s="67"/>
      <c r="K6" s="67"/>
      <c r="L6" s="67"/>
      <c r="M6" s="67"/>
      <c r="N6" s="67"/>
      <c r="V6" s="67"/>
      <c r="W6" s="67"/>
      <c r="X6" s="67"/>
      <c r="Y6" s="67"/>
    </row>
    <row r="7" spans="1:25" x14ac:dyDescent="0.25">
      <c r="J7" s="67"/>
      <c r="K7" s="67"/>
      <c r="L7" s="67"/>
      <c r="M7" s="67"/>
      <c r="N7" s="67"/>
      <c r="V7" s="67"/>
      <c r="W7" s="67"/>
      <c r="X7" s="67"/>
      <c r="Y7" s="67"/>
    </row>
    <row r="8" spans="1:25" x14ac:dyDescent="0.25">
      <c r="V8" s="67"/>
      <c r="W8" s="67"/>
      <c r="X8" s="67"/>
      <c r="Y8" s="67"/>
    </row>
    <row r="9" spans="1:25" x14ac:dyDescent="0.25">
      <c r="J9" s="67"/>
      <c r="V9" s="67"/>
      <c r="W9" s="67"/>
      <c r="X9" s="67"/>
      <c r="Y9" s="67"/>
    </row>
    <row r="10" spans="1:25" x14ac:dyDescent="0.25">
      <c r="Q10" s="67"/>
      <c r="R10" s="67"/>
      <c r="T10" s="67"/>
      <c r="U10" s="67"/>
      <c r="V10" s="67"/>
      <c r="W10" s="67"/>
    </row>
    <row r="11" spans="1:25" x14ac:dyDescent="0.25">
      <c r="J11" s="65">
        <v>2010</v>
      </c>
      <c r="K11" s="65">
        <v>2011</v>
      </c>
      <c r="L11" s="65">
        <v>2012</v>
      </c>
      <c r="M11" s="65">
        <v>2013</v>
      </c>
      <c r="N11" s="65">
        <v>2014</v>
      </c>
      <c r="O11" s="65">
        <v>2015</v>
      </c>
      <c r="P11" s="65">
        <v>2016</v>
      </c>
      <c r="Q11" s="65">
        <v>2017</v>
      </c>
      <c r="R11" s="65">
        <v>2018</v>
      </c>
      <c r="S11" s="67" t="s">
        <v>777</v>
      </c>
      <c r="T11" s="65">
        <v>2019</v>
      </c>
      <c r="U11" s="67" t="s">
        <v>760</v>
      </c>
    </row>
    <row r="12" spans="1:25" x14ac:dyDescent="0.25">
      <c r="I12" s="66"/>
      <c r="J12" s="65">
        <v>2010</v>
      </c>
      <c r="K12" s="65">
        <v>2011</v>
      </c>
      <c r="L12" s="65">
        <v>2012</v>
      </c>
      <c r="M12" s="65">
        <v>2013</v>
      </c>
      <c r="N12" s="65">
        <v>2014</v>
      </c>
      <c r="O12" s="65">
        <v>2015</v>
      </c>
      <c r="P12" s="65">
        <v>2016</v>
      </c>
      <c r="Q12" s="65">
        <v>2017</v>
      </c>
      <c r="R12" s="65">
        <v>2018</v>
      </c>
      <c r="S12" s="68" t="s">
        <v>778</v>
      </c>
      <c r="T12" s="65">
        <v>2019</v>
      </c>
      <c r="U12" s="68" t="s">
        <v>759</v>
      </c>
    </row>
    <row r="13" spans="1:25" x14ac:dyDescent="0.25">
      <c r="H13" s="65" t="s">
        <v>149</v>
      </c>
      <c r="I13" s="65" t="s">
        <v>132</v>
      </c>
      <c r="J13" s="67">
        <v>147.488</v>
      </c>
      <c r="K13" s="67">
        <v>155.333</v>
      </c>
      <c r="L13" s="67">
        <v>128.49299999999999</v>
      </c>
      <c r="M13" s="67">
        <v>112.25922</v>
      </c>
      <c r="N13" s="67">
        <v>152.15899999999999</v>
      </c>
      <c r="O13" s="67">
        <v>157.21</v>
      </c>
      <c r="P13" s="67">
        <v>168.66716</v>
      </c>
      <c r="Q13" s="67">
        <v>158.40880999999999</v>
      </c>
      <c r="R13" s="67">
        <v>230.86618999999999</v>
      </c>
      <c r="S13" s="67">
        <v>106.08539999999999</v>
      </c>
      <c r="T13" s="67">
        <v>181.59986999999998</v>
      </c>
      <c r="U13" s="67">
        <v>48.522269999999999</v>
      </c>
    </row>
    <row r="14" spans="1:25" x14ac:dyDescent="0.25">
      <c r="H14" s="65" t="s">
        <v>148</v>
      </c>
      <c r="I14" s="65" t="s">
        <v>133</v>
      </c>
      <c r="J14" s="67">
        <v>7.468</v>
      </c>
      <c r="K14" s="67">
        <v>23.1</v>
      </c>
      <c r="L14" s="67">
        <v>10.478999999999999</v>
      </c>
      <c r="M14" s="67">
        <v>4.3969799999999992</v>
      </c>
      <c r="N14" s="67">
        <v>32.673000000000002</v>
      </c>
      <c r="O14" s="67">
        <v>121.142</v>
      </c>
      <c r="P14" s="67">
        <v>58.375999999999998</v>
      </c>
      <c r="Q14" s="67">
        <v>71.891970000000001</v>
      </c>
      <c r="R14" s="67">
        <v>94.902000000000001</v>
      </c>
      <c r="S14" s="67">
        <v>44.984790000000004</v>
      </c>
      <c r="T14" s="67">
        <v>128.01121000000001</v>
      </c>
      <c r="U14" s="67">
        <v>23.443999999999999</v>
      </c>
    </row>
    <row r="15" spans="1:25" x14ac:dyDescent="0.25">
      <c r="H15" s="65" t="s">
        <v>150</v>
      </c>
      <c r="I15" s="65" t="s">
        <v>134</v>
      </c>
      <c r="J15" s="67">
        <v>25.489000000000001</v>
      </c>
      <c r="K15" s="67">
        <v>64.245000000000005</v>
      </c>
      <c r="L15" s="67">
        <v>35.107999999999997</v>
      </c>
      <c r="M15" s="67">
        <v>73.854889999999997</v>
      </c>
      <c r="N15" s="67">
        <v>55.372999999999998</v>
      </c>
      <c r="O15" s="67">
        <v>58.753999999999998</v>
      </c>
      <c r="P15" s="67">
        <v>57.550830000000005</v>
      </c>
      <c r="Q15" s="67">
        <v>48.184939999999997</v>
      </c>
      <c r="R15" s="67">
        <v>60.019040000000004</v>
      </c>
      <c r="S15" s="67">
        <v>27.870609999999999</v>
      </c>
      <c r="T15" s="67">
        <v>52.368540000000003</v>
      </c>
      <c r="U15" s="67">
        <v>13.8466</v>
      </c>
    </row>
    <row r="16" spans="1:25" x14ac:dyDescent="0.25">
      <c r="H16" s="65" t="s">
        <v>151</v>
      </c>
      <c r="I16" s="65" t="s">
        <v>135</v>
      </c>
      <c r="J16" s="67">
        <v>19.335999999999999</v>
      </c>
      <c r="K16" s="67">
        <v>8.3729999999999993</v>
      </c>
      <c r="L16" s="67">
        <v>0</v>
      </c>
      <c r="M16" s="67">
        <v>23.545999999999999</v>
      </c>
      <c r="N16" s="67">
        <v>11.4</v>
      </c>
      <c r="O16" s="67">
        <v>27.690999999999999</v>
      </c>
      <c r="P16" s="67">
        <v>0</v>
      </c>
      <c r="Q16" s="67">
        <v>59.112000000000002</v>
      </c>
      <c r="R16" s="67">
        <v>5.2839999999999998</v>
      </c>
      <c r="S16" s="67">
        <v>0</v>
      </c>
      <c r="T16" s="67">
        <v>0</v>
      </c>
      <c r="U16" s="67">
        <v>5.1189999999999998</v>
      </c>
    </row>
    <row r="17" spans="8:23" x14ac:dyDescent="0.25">
      <c r="H17" s="65" t="s">
        <v>152</v>
      </c>
      <c r="I17" s="65" t="s">
        <v>136</v>
      </c>
      <c r="J17" s="67">
        <v>106.869</v>
      </c>
      <c r="K17" s="67">
        <v>152.42699999999999</v>
      </c>
      <c r="L17" s="67">
        <v>170.898</v>
      </c>
      <c r="M17" s="67">
        <v>183.13753</v>
      </c>
      <c r="N17" s="67">
        <v>213.99199999999999</v>
      </c>
      <c r="O17" s="67">
        <v>173.256</v>
      </c>
      <c r="P17" s="67">
        <v>187.81461999999999</v>
      </c>
      <c r="Q17" s="67">
        <v>137.47075000000001</v>
      </c>
      <c r="R17" s="67">
        <v>144.49078</v>
      </c>
      <c r="S17" s="67">
        <v>64.429909999999992</v>
      </c>
      <c r="T17" s="67">
        <v>246.21078</v>
      </c>
      <c r="U17" s="67">
        <v>76.715090000000004</v>
      </c>
    </row>
    <row r="18" spans="8:23" x14ac:dyDescent="0.25">
      <c r="J18" s="67"/>
      <c r="K18" s="67"/>
      <c r="L18" s="67"/>
      <c r="M18" s="67"/>
      <c r="N18" s="67"/>
      <c r="O18" s="67"/>
      <c r="P18" s="67"/>
      <c r="Q18" s="67"/>
      <c r="R18" s="67"/>
    </row>
    <row r="25" spans="8:23" x14ac:dyDescent="0.25">
      <c r="S25" s="67"/>
    </row>
    <row r="26" spans="8:23" x14ac:dyDescent="0.25">
      <c r="I26" s="66"/>
      <c r="J26" s="66"/>
      <c r="K26" s="66"/>
      <c r="L26" s="66"/>
      <c r="M26" s="66"/>
      <c r="N26" s="66"/>
      <c r="O26" s="66"/>
      <c r="P26" s="66"/>
      <c r="Q26" s="66"/>
      <c r="R26" s="66"/>
      <c r="S26" s="66"/>
      <c r="T26" s="66"/>
      <c r="U26" s="66"/>
      <c r="V26" s="66"/>
      <c r="W26" s="66"/>
    </row>
    <row r="27" spans="8:23" x14ac:dyDescent="0.25">
      <c r="J27" s="67"/>
      <c r="K27" s="67"/>
      <c r="L27" s="67"/>
      <c r="M27" s="67"/>
      <c r="N27" s="67"/>
      <c r="O27" s="67"/>
      <c r="P27" s="67"/>
      <c r="Q27" s="67"/>
      <c r="R27" s="67"/>
      <c r="S27" s="67"/>
      <c r="T27" s="67"/>
      <c r="U27" s="67"/>
      <c r="V27" s="67"/>
      <c r="W27" s="67"/>
    </row>
    <row r="28" spans="8:23" x14ac:dyDescent="0.25">
      <c r="J28" s="67"/>
      <c r="K28" s="67"/>
      <c r="L28" s="67"/>
      <c r="M28" s="67"/>
      <c r="N28" s="67"/>
      <c r="O28" s="67"/>
      <c r="P28" s="67"/>
      <c r="Q28" s="67"/>
      <c r="R28" s="67"/>
      <c r="S28" s="67"/>
      <c r="T28" s="67"/>
      <c r="U28" s="67"/>
      <c r="V28" s="67"/>
      <c r="W28" s="67"/>
    </row>
    <row r="29" spans="8:23" x14ac:dyDescent="0.25">
      <c r="J29" s="67"/>
      <c r="K29" s="67"/>
      <c r="L29" s="67"/>
      <c r="M29" s="67"/>
      <c r="N29" s="67"/>
      <c r="O29" s="67"/>
      <c r="P29" s="67"/>
      <c r="Q29" s="67"/>
      <c r="R29" s="67"/>
      <c r="S29" s="67"/>
      <c r="T29" s="67"/>
      <c r="U29" s="67"/>
      <c r="V29" s="67"/>
      <c r="W29" s="67"/>
    </row>
    <row r="30" spans="8:23" x14ac:dyDescent="0.25">
      <c r="J30" s="67"/>
      <c r="K30" s="67"/>
      <c r="L30" s="67"/>
      <c r="M30" s="67"/>
      <c r="N30" s="67"/>
      <c r="O30" s="67"/>
      <c r="P30" s="67"/>
      <c r="Q30" s="67"/>
      <c r="R30" s="67"/>
      <c r="S30" s="67"/>
      <c r="T30" s="67"/>
      <c r="U30" s="67"/>
      <c r="V30" s="67"/>
      <c r="W30" s="67"/>
    </row>
    <row r="31" spans="8:23" x14ac:dyDescent="0.25">
      <c r="J31" s="67"/>
      <c r="K31" s="67"/>
      <c r="L31" s="67"/>
      <c r="M31" s="67"/>
      <c r="N31" s="67"/>
      <c r="O31" s="67"/>
      <c r="P31" s="67"/>
      <c r="Q31" s="67"/>
      <c r="R31" s="67"/>
      <c r="S31" s="67"/>
      <c r="T31" s="67"/>
      <c r="U31" s="67"/>
      <c r="V31" s="67"/>
      <c r="W31" s="67"/>
    </row>
    <row r="32" spans="8:23" x14ac:dyDescent="0.25">
      <c r="I32" s="66"/>
      <c r="J32" s="78"/>
      <c r="K32" s="78"/>
      <c r="L32" s="78"/>
      <c r="M32" s="78"/>
      <c r="N32" s="78"/>
      <c r="O32" s="78"/>
      <c r="P32" s="78"/>
      <c r="Q32" s="78"/>
      <c r="R32" s="78"/>
      <c r="S32" s="78"/>
      <c r="T32" s="78"/>
      <c r="U32" s="78"/>
      <c r="V32" s="78"/>
      <c r="W32" s="78"/>
    </row>
    <row r="38" spans="2:2" x14ac:dyDescent="0.25">
      <c r="B38" s="66"/>
    </row>
    <row r="39" spans="2:2" x14ac:dyDescent="0.25">
      <c r="B39" s="66"/>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dimension ref="A1:X19"/>
  <sheetViews>
    <sheetView zoomScale="75" zoomScaleNormal="75" workbookViewId="0"/>
  </sheetViews>
  <sheetFormatPr defaultRowHeight="15.75" x14ac:dyDescent="0.25"/>
  <cols>
    <col min="1" max="1" width="12.5703125" style="65" bestFit="1" customWidth="1"/>
    <col min="2" max="2" width="93.5703125" style="65" bestFit="1" customWidth="1"/>
    <col min="3" max="6" width="7.85546875" style="65" customWidth="1"/>
    <col min="7" max="7" width="42.85546875" style="65" bestFit="1" customWidth="1"/>
    <col min="8" max="8" width="62.5703125" style="65" bestFit="1" customWidth="1"/>
    <col min="9" max="16384" width="9.140625" style="65"/>
  </cols>
  <sheetData>
    <row r="1" spans="1:24" x14ac:dyDescent="0.25">
      <c r="A1" s="65" t="s">
        <v>2</v>
      </c>
      <c r="B1" s="69" t="s">
        <v>144</v>
      </c>
      <c r="C1" s="186" t="s">
        <v>529</v>
      </c>
    </row>
    <row r="2" spans="1:24" x14ac:dyDescent="0.25">
      <c r="A2" s="65" t="s">
        <v>3</v>
      </c>
      <c r="B2" s="69" t="s">
        <v>513</v>
      </c>
      <c r="J2" s="67"/>
      <c r="K2" s="67"/>
      <c r="L2" s="67"/>
      <c r="M2" s="67"/>
      <c r="N2" s="67"/>
      <c r="O2" s="67"/>
      <c r="P2" s="67"/>
      <c r="Q2" s="67"/>
      <c r="R2" s="67"/>
      <c r="S2" s="67"/>
      <c r="T2" s="67"/>
      <c r="U2" s="67"/>
      <c r="V2" s="67"/>
      <c r="W2" s="67"/>
      <c r="X2" s="67"/>
    </row>
    <row r="3" spans="1:24" x14ac:dyDescent="0.25">
      <c r="A3" s="65" t="s">
        <v>4</v>
      </c>
      <c r="B3" s="65" t="s">
        <v>145</v>
      </c>
      <c r="J3" s="67"/>
      <c r="K3" s="67"/>
      <c r="L3" s="67"/>
      <c r="M3" s="67"/>
      <c r="N3" s="67"/>
      <c r="O3" s="67"/>
      <c r="P3" s="67"/>
      <c r="Q3" s="67"/>
      <c r="R3" s="67"/>
      <c r="S3" s="67"/>
      <c r="T3" s="67"/>
      <c r="U3" s="67"/>
      <c r="V3" s="67"/>
      <c r="W3" s="67"/>
      <c r="X3" s="67"/>
    </row>
    <row r="4" spans="1:24" x14ac:dyDescent="0.25">
      <c r="A4" s="65" t="s">
        <v>5</v>
      </c>
      <c r="B4" s="65" t="s">
        <v>147</v>
      </c>
      <c r="J4" s="67"/>
      <c r="K4" s="67"/>
      <c r="L4" s="67"/>
      <c r="M4" s="67"/>
      <c r="N4" s="67"/>
      <c r="O4" s="67"/>
      <c r="P4" s="67"/>
      <c r="Q4" s="67"/>
      <c r="R4" s="67"/>
      <c r="S4" s="67"/>
      <c r="T4" s="67"/>
      <c r="U4" s="67"/>
      <c r="V4" s="67"/>
      <c r="W4" s="67"/>
      <c r="X4" s="67"/>
    </row>
    <row r="5" spans="1:24" x14ac:dyDescent="0.25">
      <c r="A5" s="65" t="s">
        <v>6</v>
      </c>
      <c r="J5" s="67"/>
      <c r="K5" s="67"/>
      <c r="L5" s="67"/>
      <c r="M5" s="67"/>
      <c r="N5" s="67"/>
      <c r="O5" s="67"/>
      <c r="P5" s="67"/>
      <c r="Q5" s="67"/>
      <c r="R5" s="67"/>
      <c r="S5" s="67"/>
      <c r="T5" s="67"/>
      <c r="U5" s="67"/>
      <c r="V5" s="67"/>
      <c r="W5" s="67"/>
      <c r="X5" s="67"/>
    </row>
    <row r="6" spans="1:24" x14ac:dyDescent="0.25">
      <c r="A6" s="65" t="s">
        <v>7</v>
      </c>
      <c r="I6" s="67"/>
      <c r="J6" s="67"/>
      <c r="K6" s="67"/>
      <c r="L6" s="67"/>
      <c r="M6" s="67"/>
      <c r="U6" s="67"/>
      <c r="V6" s="67"/>
      <c r="W6" s="67"/>
      <c r="X6" s="67"/>
    </row>
    <row r="7" spans="1:24" x14ac:dyDescent="0.25">
      <c r="I7" s="67"/>
      <c r="J7" s="67"/>
      <c r="K7" s="67"/>
      <c r="L7" s="67"/>
      <c r="M7" s="67"/>
      <c r="N7" s="67"/>
      <c r="O7" s="67"/>
      <c r="P7" s="67"/>
      <c r="Q7" s="67"/>
      <c r="R7" s="67"/>
      <c r="S7" s="67"/>
      <c r="T7" s="67"/>
      <c r="U7" s="67"/>
      <c r="V7" s="67"/>
    </row>
    <row r="8" spans="1:24" x14ac:dyDescent="0.25">
      <c r="I8" s="67"/>
      <c r="J8" s="67"/>
      <c r="K8" s="67"/>
      <c r="L8" s="67"/>
      <c r="M8" s="67"/>
      <c r="N8" s="67"/>
      <c r="O8" s="67"/>
      <c r="P8" s="67"/>
      <c r="Q8" s="67"/>
      <c r="R8" s="67"/>
      <c r="S8" s="67"/>
      <c r="T8" s="67"/>
      <c r="U8" s="67"/>
      <c r="V8" s="67"/>
    </row>
    <row r="9" spans="1:24" x14ac:dyDescent="0.25">
      <c r="I9" s="67"/>
      <c r="J9" s="67"/>
      <c r="K9" s="67"/>
      <c r="L9" s="67"/>
      <c r="M9" s="67"/>
      <c r="N9" s="67"/>
      <c r="O9" s="67"/>
      <c r="P9" s="67"/>
      <c r="Q9" s="67"/>
      <c r="R9" s="67"/>
      <c r="S9" s="67"/>
      <c r="T9" s="67"/>
      <c r="U9" s="67"/>
      <c r="V9" s="67"/>
    </row>
    <row r="10" spans="1:24" x14ac:dyDescent="0.25">
      <c r="H10" s="66"/>
      <c r="I10" s="78"/>
      <c r="J10" s="78"/>
      <c r="K10" s="78"/>
      <c r="L10" s="78"/>
      <c r="M10" s="78"/>
      <c r="N10" s="78"/>
      <c r="O10" s="78"/>
      <c r="P10" s="78"/>
      <c r="Q10" s="78"/>
      <c r="R10" s="78"/>
      <c r="S10" s="78"/>
      <c r="T10" s="78"/>
      <c r="U10" s="78"/>
      <c r="V10" s="78"/>
    </row>
    <row r="11" spans="1:24" x14ac:dyDescent="0.25">
      <c r="I11" s="65">
        <v>2013</v>
      </c>
      <c r="J11" s="65">
        <v>2014</v>
      </c>
      <c r="K11" s="65">
        <v>2015</v>
      </c>
      <c r="L11" s="65">
        <v>2016</v>
      </c>
      <c r="M11" s="65">
        <v>2017</v>
      </c>
      <c r="N11" s="65">
        <v>2018</v>
      </c>
      <c r="O11" s="65">
        <v>2019</v>
      </c>
      <c r="P11" s="65" t="s">
        <v>760</v>
      </c>
    </row>
    <row r="12" spans="1:24" x14ac:dyDescent="0.25">
      <c r="I12" s="65">
        <v>2013</v>
      </c>
      <c r="J12" s="65">
        <v>2014</v>
      </c>
      <c r="K12" s="65">
        <v>2015</v>
      </c>
      <c r="L12" s="65">
        <v>2016</v>
      </c>
      <c r="M12" s="65">
        <v>2017</v>
      </c>
      <c r="N12" s="65">
        <v>2018</v>
      </c>
      <c r="O12" s="65">
        <v>2019</v>
      </c>
      <c r="P12" s="65" t="s">
        <v>759</v>
      </c>
    </row>
    <row r="13" spans="1:24" x14ac:dyDescent="0.25">
      <c r="G13" s="65" t="s">
        <v>16</v>
      </c>
      <c r="H13" s="65" t="s">
        <v>137</v>
      </c>
      <c r="I13" s="65">
        <v>10</v>
      </c>
      <c r="J13" s="65">
        <v>8</v>
      </c>
      <c r="K13" s="65">
        <v>6</v>
      </c>
      <c r="L13" s="65">
        <v>6</v>
      </c>
      <c r="M13" s="65">
        <v>16</v>
      </c>
      <c r="N13" s="65">
        <v>17</v>
      </c>
      <c r="O13" s="65">
        <v>9</v>
      </c>
      <c r="P13" s="65">
        <v>4</v>
      </c>
    </row>
    <row r="14" spans="1:24" x14ac:dyDescent="0.25">
      <c r="G14" s="65" t="s">
        <v>153</v>
      </c>
      <c r="H14" s="65" t="s">
        <v>138</v>
      </c>
      <c r="I14" s="65">
        <v>17</v>
      </c>
      <c r="J14" s="65">
        <v>15</v>
      </c>
      <c r="K14" s="65">
        <v>9</v>
      </c>
      <c r="L14" s="65">
        <v>13</v>
      </c>
      <c r="M14" s="65">
        <v>6</v>
      </c>
      <c r="N14" s="65">
        <v>10</v>
      </c>
      <c r="O14" s="65">
        <v>9</v>
      </c>
      <c r="P14" s="65">
        <v>21</v>
      </c>
    </row>
    <row r="15" spans="1:24" x14ac:dyDescent="0.25">
      <c r="G15" s="65" t="s">
        <v>157</v>
      </c>
      <c r="H15" s="65" t="s">
        <v>139</v>
      </c>
      <c r="I15" s="65">
        <v>12</v>
      </c>
      <c r="J15" s="65">
        <v>12</v>
      </c>
      <c r="K15" s="65">
        <v>10</v>
      </c>
      <c r="L15" s="65">
        <v>16</v>
      </c>
      <c r="M15" s="65">
        <v>16</v>
      </c>
      <c r="N15" s="65">
        <v>16</v>
      </c>
      <c r="O15" s="65">
        <v>19</v>
      </c>
      <c r="P15" s="65">
        <v>20</v>
      </c>
    </row>
    <row r="16" spans="1:24" x14ac:dyDescent="0.25">
      <c r="B16" s="66"/>
      <c r="G16" s="65" t="s">
        <v>158</v>
      </c>
      <c r="H16" s="65" t="s">
        <v>140</v>
      </c>
      <c r="I16" s="65">
        <v>12</v>
      </c>
      <c r="J16" s="65">
        <v>7</v>
      </c>
      <c r="K16" s="65">
        <v>9</v>
      </c>
      <c r="L16" s="65">
        <v>13</v>
      </c>
      <c r="M16" s="65">
        <v>12</v>
      </c>
      <c r="N16" s="65">
        <v>7</v>
      </c>
      <c r="O16" s="65">
        <v>6</v>
      </c>
      <c r="P16" s="65">
        <v>8</v>
      </c>
    </row>
    <row r="17" spans="2:16" x14ac:dyDescent="0.25">
      <c r="B17" s="66"/>
      <c r="G17" s="65" t="s">
        <v>156</v>
      </c>
      <c r="H17" s="65" t="s">
        <v>141</v>
      </c>
      <c r="I17" s="65">
        <v>13</v>
      </c>
      <c r="J17" s="65">
        <v>16</v>
      </c>
      <c r="K17" s="65">
        <v>14</v>
      </c>
      <c r="L17" s="65">
        <v>7</v>
      </c>
      <c r="M17" s="65">
        <v>10</v>
      </c>
      <c r="N17" s="65">
        <v>17</v>
      </c>
      <c r="O17" s="65">
        <v>7</v>
      </c>
      <c r="P17" s="65">
        <v>15</v>
      </c>
    </row>
    <row r="18" spans="2:16" x14ac:dyDescent="0.25">
      <c r="G18" s="65" t="s">
        <v>154</v>
      </c>
      <c r="H18" s="65" t="s">
        <v>142</v>
      </c>
      <c r="I18" s="65">
        <v>18</v>
      </c>
      <c r="J18" s="65">
        <v>19</v>
      </c>
      <c r="K18" s="65">
        <v>13</v>
      </c>
      <c r="L18" s="65">
        <v>15</v>
      </c>
      <c r="M18" s="65">
        <v>24</v>
      </c>
      <c r="N18" s="65">
        <v>16</v>
      </c>
      <c r="O18" s="65">
        <v>36</v>
      </c>
      <c r="P18" s="65">
        <v>15</v>
      </c>
    </row>
    <row r="19" spans="2:16" x14ac:dyDescent="0.25">
      <c r="G19" s="65" t="s">
        <v>155</v>
      </c>
      <c r="H19" s="65" t="s">
        <v>143</v>
      </c>
      <c r="I19" s="65">
        <v>18</v>
      </c>
      <c r="J19" s="65">
        <v>23</v>
      </c>
      <c r="K19" s="65">
        <v>39</v>
      </c>
      <c r="L19" s="65">
        <v>30</v>
      </c>
      <c r="M19" s="65">
        <v>16</v>
      </c>
      <c r="N19" s="65">
        <v>17</v>
      </c>
      <c r="O19" s="65">
        <v>14</v>
      </c>
      <c r="P19" s="65">
        <v>17</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23"/>
  <sheetViews>
    <sheetView zoomScale="75" zoomScaleNormal="75" workbookViewId="0"/>
  </sheetViews>
  <sheetFormatPr defaultRowHeight="15.75" x14ac:dyDescent="0.25"/>
  <cols>
    <col min="1" max="1" width="13.7109375" style="65" bestFit="1" customWidth="1"/>
    <col min="2" max="2" width="94.7109375" style="65" customWidth="1"/>
    <col min="3" max="6" width="9.140625" style="65"/>
    <col min="7" max="9" width="11.85546875" style="65" customWidth="1"/>
    <col min="10" max="10" width="10.5703125" style="65" customWidth="1"/>
    <col min="11" max="16384" width="9.140625" style="65"/>
  </cols>
  <sheetData>
    <row r="1" spans="1:10" x14ac:dyDescent="0.25">
      <c r="A1" s="65" t="s">
        <v>2</v>
      </c>
      <c r="B1" s="69" t="s">
        <v>465</v>
      </c>
      <c r="C1" s="186" t="s">
        <v>529</v>
      </c>
    </row>
    <row r="2" spans="1:10" x14ac:dyDescent="0.25">
      <c r="A2" s="65" t="s">
        <v>3</v>
      </c>
      <c r="B2" s="69" t="s">
        <v>514</v>
      </c>
    </row>
    <row r="3" spans="1:10" x14ac:dyDescent="0.25">
      <c r="A3" s="65" t="s">
        <v>4</v>
      </c>
      <c r="B3" s="65" t="s">
        <v>145</v>
      </c>
    </row>
    <row r="4" spans="1:10" x14ac:dyDescent="0.25">
      <c r="A4" s="65" t="s">
        <v>5</v>
      </c>
      <c r="B4" s="65" t="s">
        <v>147</v>
      </c>
    </row>
    <row r="5" spans="1:10" x14ac:dyDescent="0.25">
      <c r="A5" s="65" t="s">
        <v>6</v>
      </c>
    </row>
    <row r="6" spans="1:10" x14ac:dyDescent="0.25">
      <c r="A6" s="65" t="s">
        <v>7</v>
      </c>
    </row>
    <row r="7" spans="1:10" ht="126" x14ac:dyDescent="0.25">
      <c r="H7" s="79" t="s">
        <v>176</v>
      </c>
      <c r="I7" s="79" t="s">
        <v>177</v>
      </c>
      <c r="J7" s="79" t="s">
        <v>178</v>
      </c>
    </row>
    <row r="8" spans="1:10" ht="110.25" x14ac:dyDescent="0.25">
      <c r="H8" s="79" t="s">
        <v>175</v>
      </c>
      <c r="I8" s="79" t="s">
        <v>159</v>
      </c>
      <c r="J8" s="79" t="s">
        <v>174</v>
      </c>
    </row>
    <row r="9" spans="1:10" x14ac:dyDescent="0.25">
      <c r="F9" s="65" t="s">
        <v>160</v>
      </c>
      <c r="G9" s="65" t="s">
        <v>161</v>
      </c>
      <c r="H9" s="80">
        <v>21</v>
      </c>
      <c r="I9" s="80">
        <v>14</v>
      </c>
      <c r="J9" s="80">
        <v>11.1</v>
      </c>
    </row>
    <row r="10" spans="1:10" x14ac:dyDescent="0.25">
      <c r="F10" s="65" t="s">
        <v>99</v>
      </c>
      <c r="G10" s="65" t="s">
        <v>100</v>
      </c>
      <c r="H10" s="80">
        <v>21</v>
      </c>
      <c r="I10" s="80">
        <v>14</v>
      </c>
      <c r="J10" s="80">
        <v>11.2</v>
      </c>
    </row>
    <row r="11" spans="1:10" x14ac:dyDescent="0.25">
      <c r="F11" s="65" t="s">
        <v>162</v>
      </c>
      <c r="G11" s="65" t="s">
        <v>163</v>
      </c>
      <c r="H11" s="80">
        <v>21</v>
      </c>
      <c r="I11" s="80">
        <v>14.05</v>
      </c>
      <c r="J11" s="80">
        <v>11.3</v>
      </c>
    </row>
    <row r="12" spans="1:10" x14ac:dyDescent="0.25">
      <c r="F12" s="65" t="s">
        <v>164</v>
      </c>
      <c r="G12" s="65" t="s">
        <v>165</v>
      </c>
      <c r="H12" s="80">
        <v>21</v>
      </c>
      <c r="I12" s="80">
        <v>14.04</v>
      </c>
      <c r="J12" s="80">
        <v>11.32</v>
      </c>
    </row>
    <row r="13" spans="1:10" x14ac:dyDescent="0.25">
      <c r="F13" s="65" t="s">
        <v>166</v>
      </c>
      <c r="G13" s="65" t="s">
        <v>167</v>
      </c>
      <c r="H13" s="80">
        <v>21</v>
      </c>
      <c r="I13" s="80">
        <v>14.13</v>
      </c>
      <c r="J13" s="80">
        <v>11.38</v>
      </c>
    </row>
    <row r="14" spans="1:10" x14ac:dyDescent="0.25">
      <c r="F14" s="65" t="s">
        <v>101</v>
      </c>
      <c r="G14" s="65" t="s">
        <v>102</v>
      </c>
      <c r="H14" s="80">
        <v>23</v>
      </c>
      <c r="I14" s="80">
        <v>14.23</v>
      </c>
      <c r="J14" s="80">
        <v>11.74</v>
      </c>
    </row>
    <row r="15" spans="1:10" x14ac:dyDescent="0.25">
      <c r="F15" s="65" t="s">
        <v>168</v>
      </c>
      <c r="G15" s="65" t="s">
        <v>169</v>
      </c>
      <c r="H15" s="80">
        <v>23</v>
      </c>
      <c r="I15" s="80">
        <v>14.44</v>
      </c>
      <c r="J15" s="80">
        <v>11.93</v>
      </c>
    </row>
    <row r="16" spans="1:10" x14ac:dyDescent="0.25">
      <c r="F16" s="65" t="s">
        <v>170</v>
      </c>
      <c r="G16" s="65" t="s">
        <v>171</v>
      </c>
      <c r="H16" s="80">
        <v>24</v>
      </c>
      <c r="I16" s="80">
        <v>14.62</v>
      </c>
      <c r="J16" s="80">
        <v>12.05</v>
      </c>
    </row>
    <row r="17" spans="6:10" x14ac:dyDescent="0.25">
      <c r="F17" s="65" t="s">
        <v>172</v>
      </c>
      <c r="G17" s="65" t="s">
        <v>173</v>
      </c>
      <c r="H17" s="80">
        <v>25</v>
      </c>
      <c r="I17" s="80">
        <v>14.73</v>
      </c>
      <c r="J17" s="80">
        <v>12.19</v>
      </c>
    </row>
    <row r="18" spans="6:10" x14ac:dyDescent="0.25">
      <c r="F18" s="65" t="s">
        <v>530</v>
      </c>
      <c r="G18" s="65" t="s">
        <v>244</v>
      </c>
      <c r="H18" s="80">
        <v>26</v>
      </c>
      <c r="I18" s="80">
        <v>14.68</v>
      </c>
      <c r="J18" s="80">
        <v>12.32</v>
      </c>
    </row>
    <row r="19" spans="6:10" x14ac:dyDescent="0.25">
      <c r="F19" s="65" t="s">
        <v>531</v>
      </c>
      <c r="G19" s="65" t="s">
        <v>532</v>
      </c>
      <c r="H19" s="80">
        <v>26</v>
      </c>
      <c r="I19" s="80">
        <v>14.81</v>
      </c>
      <c r="J19" s="80">
        <v>12.51</v>
      </c>
    </row>
    <row r="20" spans="6:10" x14ac:dyDescent="0.25">
      <c r="F20" s="65" t="s">
        <v>590</v>
      </c>
      <c r="G20" s="65" t="s">
        <v>591</v>
      </c>
      <c r="H20" s="80">
        <v>26</v>
      </c>
      <c r="I20" s="80">
        <v>15.32</v>
      </c>
      <c r="J20" s="80">
        <v>12.93</v>
      </c>
    </row>
    <row r="21" spans="6:10" x14ac:dyDescent="0.25">
      <c r="F21" s="65" t="s">
        <v>592</v>
      </c>
      <c r="G21" s="65" t="s">
        <v>593</v>
      </c>
      <c r="H21" s="80">
        <v>26</v>
      </c>
      <c r="I21" s="80">
        <v>15.3</v>
      </c>
      <c r="J21" s="80">
        <v>13</v>
      </c>
    </row>
    <row r="22" spans="6:10" x14ac:dyDescent="0.25">
      <c r="F22" s="65" t="s">
        <v>743</v>
      </c>
      <c r="G22" s="65" t="s">
        <v>744</v>
      </c>
      <c r="H22" s="80">
        <v>26</v>
      </c>
      <c r="I22" s="80">
        <v>15.5</v>
      </c>
      <c r="J22" s="80">
        <v>13.4</v>
      </c>
    </row>
    <row r="23" spans="6:10" x14ac:dyDescent="0.25">
      <c r="F23" s="65" t="s">
        <v>761</v>
      </c>
      <c r="G23" s="65" t="s">
        <v>762</v>
      </c>
      <c r="H23" s="80">
        <v>26</v>
      </c>
      <c r="I23" s="80">
        <v>15.7</v>
      </c>
      <c r="J23" s="80">
        <v>13.5</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dimension ref="A1:J47"/>
  <sheetViews>
    <sheetView showGridLines="0" zoomScale="75" zoomScaleNormal="75" workbookViewId="0"/>
  </sheetViews>
  <sheetFormatPr defaultRowHeight="15.75" x14ac:dyDescent="0.25"/>
  <cols>
    <col min="1" max="1" width="13.7109375" style="55" customWidth="1"/>
    <col min="2" max="2" width="100.7109375" style="55" customWidth="1"/>
    <col min="3" max="3" width="14" style="55" customWidth="1"/>
    <col min="4" max="5" width="9.140625" style="55"/>
    <col min="6" max="6" width="25.28515625" style="55" customWidth="1"/>
    <col min="7" max="7" width="14.7109375" style="55" customWidth="1"/>
    <col min="8" max="8" width="18.5703125" style="55" customWidth="1"/>
    <col min="9" max="251" width="9.140625" style="55"/>
    <col min="252" max="252" width="14.7109375" style="55" customWidth="1"/>
    <col min="253" max="253" width="100.7109375" style="55" customWidth="1"/>
    <col min="254" max="254" width="4.7109375" style="55" customWidth="1"/>
    <col min="255" max="256" width="9.140625" style="55"/>
    <col min="257" max="259" width="25.28515625" style="55" customWidth="1"/>
    <col min="260" max="507" width="9.140625" style="55"/>
    <col min="508" max="508" width="14.7109375" style="55" customWidth="1"/>
    <col min="509" max="509" width="100.7109375" style="55" customWidth="1"/>
    <col min="510" max="510" width="4.7109375" style="55" customWidth="1"/>
    <col min="511" max="512" width="9.140625" style="55"/>
    <col min="513" max="515" width="25.28515625" style="55" customWidth="1"/>
    <col min="516" max="763" width="9.140625" style="55"/>
    <col min="764" max="764" width="14.7109375" style="55" customWidth="1"/>
    <col min="765" max="765" width="100.7109375" style="55" customWidth="1"/>
    <col min="766" max="766" width="4.7109375" style="55" customWidth="1"/>
    <col min="767" max="768" width="9.140625" style="55"/>
    <col min="769" max="771" width="25.28515625" style="55" customWidth="1"/>
    <col min="772" max="1019" width="9.140625" style="55"/>
    <col min="1020" max="1020" width="14.7109375" style="55" customWidth="1"/>
    <col min="1021" max="1021" width="100.7109375" style="55" customWidth="1"/>
    <col min="1022" max="1022" width="4.7109375" style="55" customWidth="1"/>
    <col min="1023" max="1024" width="9.140625" style="55"/>
    <col min="1025" max="1027" width="25.28515625" style="55" customWidth="1"/>
    <col min="1028" max="1275" width="9.140625" style="55"/>
    <col min="1276" max="1276" width="14.7109375" style="55" customWidth="1"/>
    <col min="1277" max="1277" width="100.7109375" style="55" customWidth="1"/>
    <col min="1278" max="1278" width="4.7109375" style="55" customWidth="1"/>
    <col min="1279" max="1280" width="9.140625" style="55"/>
    <col min="1281" max="1283" width="25.28515625" style="55" customWidth="1"/>
    <col min="1284" max="1531" width="9.140625" style="55"/>
    <col min="1532" max="1532" width="14.7109375" style="55" customWidth="1"/>
    <col min="1533" max="1533" width="100.7109375" style="55" customWidth="1"/>
    <col min="1534" max="1534" width="4.7109375" style="55" customWidth="1"/>
    <col min="1535" max="1536" width="9.140625" style="55"/>
    <col min="1537" max="1539" width="25.28515625" style="55" customWidth="1"/>
    <col min="1540" max="1787" width="9.140625" style="55"/>
    <col min="1788" max="1788" width="14.7109375" style="55" customWidth="1"/>
    <col min="1789" max="1789" width="100.7109375" style="55" customWidth="1"/>
    <col min="1790" max="1790" width="4.7109375" style="55" customWidth="1"/>
    <col min="1791" max="1792" width="9.140625" style="55"/>
    <col min="1793" max="1795" width="25.28515625" style="55" customWidth="1"/>
    <col min="1796" max="2043" width="9.140625" style="55"/>
    <col min="2044" max="2044" width="14.7109375" style="55" customWidth="1"/>
    <col min="2045" max="2045" width="100.7109375" style="55" customWidth="1"/>
    <col min="2046" max="2046" width="4.7109375" style="55" customWidth="1"/>
    <col min="2047" max="2048" width="9.140625" style="55"/>
    <col min="2049" max="2051" width="25.28515625" style="55" customWidth="1"/>
    <col min="2052" max="2299" width="9.140625" style="55"/>
    <col min="2300" max="2300" width="14.7109375" style="55" customWidth="1"/>
    <col min="2301" max="2301" width="100.7109375" style="55" customWidth="1"/>
    <col min="2302" max="2302" width="4.7109375" style="55" customWidth="1"/>
    <col min="2303" max="2304" width="9.140625" style="55"/>
    <col min="2305" max="2307" width="25.28515625" style="55" customWidth="1"/>
    <col min="2308" max="2555" width="9.140625" style="55"/>
    <col min="2556" max="2556" width="14.7109375" style="55" customWidth="1"/>
    <col min="2557" max="2557" width="100.7109375" style="55" customWidth="1"/>
    <col min="2558" max="2558" width="4.7109375" style="55" customWidth="1"/>
    <col min="2559" max="2560" width="9.140625" style="55"/>
    <col min="2561" max="2563" width="25.28515625" style="55" customWidth="1"/>
    <col min="2564" max="2811" width="9.140625" style="55"/>
    <col min="2812" max="2812" width="14.7109375" style="55" customWidth="1"/>
    <col min="2813" max="2813" width="100.7109375" style="55" customWidth="1"/>
    <col min="2814" max="2814" width="4.7109375" style="55" customWidth="1"/>
    <col min="2815" max="2816" width="9.140625" style="55"/>
    <col min="2817" max="2819" width="25.28515625" style="55" customWidth="1"/>
    <col min="2820" max="3067" width="9.140625" style="55"/>
    <col min="3068" max="3068" width="14.7109375" style="55" customWidth="1"/>
    <col min="3069" max="3069" width="100.7109375" style="55" customWidth="1"/>
    <col min="3070" max="3070" width="4.7109375" style="55" customWidth="1"/>
    <col min="3071" max="3072" width="9.140625" style="55"/>
    <col min="3073" max="3075" width="25.28515625" style="55" customWidth="1"/>
    <col min="3076" max="3323" width="9.140625" style="55"/>
    <col min="3324" max="3324" width="14.7109375" style="55" customWidth="1"/>
    <col min="3325" max="3325" width="100.7109375" style="55" customWidth="1"/>
    <col min="3326" max="3326" width="4.7109375" style="55" customWidth="1"/>
    <col min="3327" max="3328" width="9.140625" style="55"/>
    <col min="3329" max="3331" width="25.28515625" style="55" customWidth="1"/>
    <col min="3332" max="3579" width="9.140625" style="55"/>
    <col min="3580" max="3580" width="14.7109375" style="55" customWidth="1"/>
    <col min="3581" max="3581" width="100.7109375" style="55" customWidth="1"/>
    <col min="3582" max="3582" width="4.7109375" style="55" customWidth="1"/>
    <col min="3583" max="3584" width="9.140625" style="55"/>
    <col min="3585" max="3587" width="25.28515625" style="55" customWidth="1"/>
    <col min="3588" max="3835" width="9.140625" style="55"/>
    <col min="3836" max="3836" width="14.7109375" style="55" customWidth="1"/>
    <col min="3837" max="3837" width="100.7109375" style="55" customWidth="1"/>
    <col min="3838" max="3838" width="4.7109375" style="55" customWidth="1"/>
    <col min="3839" max="3840" width="9.140625" style="55"/>
    <col min="3841" max="3843" width="25.28515625" style="55" customWidth="1"/>
    <col min="3844" max="4091" width="9.140625" style="55"/>
    <col min="4092" max="4092" width="14.7109375" style="55" customWidth="1"/>
    <col min="4093" max="4093" width="100.7109375" style="55" customWidth="1"/>
    <col min="4094" max="4094" width="4.7109375" style="55" customWidth="1"/>
    <col min="4095" max="4096" width="9.140625" style="55"/>
    <col min="4097" max="4099" width="25.28515625" style="55" customWidth="1"/>
    <col min="4100" max="4347" width="9.140625" style="55"/>
    <col min="4348" max="4348" width="14.7109375" style="55" customWidth="1"/>
    <col min="4349" max="4349" width="100.7109375" style="55" customWidth="1"/>
    <col min="4350" max="4350" width="4.7109375" style="55" customWidth="1"/>
    <col min="4351" max="4352" width="9.140625" style="55"/>
    <col min="4353" max="4355" width="25.28515625" style="55" customWidth="1"/>
    <col min="4356" max="4603" width="9.140625" style="55"/>
    <col min="4604" max="4604" width="14.7109375" style="55" customWidth="1"/>
    <col min="4605" max="4605" width="100.7109375" style="55" customWidth="1"/>
    <col min="4606" max="4606" width="4.7109375" style="55" customWidth="1"/>
    <col min="4607" max="4608" width="9.140625" style="55"/>
    <col min="4609" max="4611" width="25.28515625" style="55" customWidth="1"/>
    <col min="4612" max="4859" width="9.140625" style="55"/>
    <col min="4860" max="4860" width="14.7109375" style="55" customWidth="1"/>
    <col min="4861" max="4861" width="100.7109375" style="55" customWidth="1"/>
    <col min="4862" max="4862" width="4.7109375" style="55" customWidth="1"/>
    <col min="4863" max="4864" width="9.140625" style="55"/>
    <col min="4865" max="4867" width="25.28515625" style="55" customWidth="1"/>
    <col min="4868" max="5115" width="9.140625" style="55"/>
    <col min="5116" max="5116" width="14.7109375" style="55" customWidth="1"/>
    <col min="5117" max="5117" width="100.7109375" style="55" customWidth="1"/>
    <col min="5118" max="5118" width="4.7109375" style="55" customWidth="1"/>
    <col min="5119" max="5120" width="9.140625" style="55"/>
    <col min="5121" max="5123" width="25.28515625" style="55" customWidth="1"/>
    <col min="5124" max="5371" width="9.140625" style="55"/>
    <col min="5372" max="5372" width="14.7109375" style="55" customWidth="1"/>
    <col min="5373" max="5373" width="100.7109375" style="55" customWidth="1"/>
    <col min="5374" max="5374" width="4.7109375" style="55" customWidth="1"/>
    <col min="5375" max="5376" width="9.140625" style="55"/>
    <col min="5377" max="5379" width="25.28515625" style="55" customWidth="1"/>
    <col min="5380" max="5627" width="9.140625" style="55"/>
    <col min="5628" max="5628" width="14.7109375" style="55" customWidth="1"/>
    <col min="5629" max="5629" width="100.7109375" style="55" customWidth="1"/>
    <col min="5630" max="5630" width="4.7109375" style="55" customWidth="1"/>
    <col min="5631" max="5632" width="9.140625" style="55"/>
    <col min="5633" max="5635" width="25.28515625" style="55" customWidth="1"/>
    <col min="5636" max="5883" width="9.140625" style="55"/>
    <col min="5884" max="5884" width="14.7109375" style="55" customWidth="1"/>
    <col min="5885" max="5885" width="100.7109375" style="55" customWidth="1"/>
    <col min="5886" max="5886" width="4.7109375" style="55" customWidth="1"/>
    <col min="5887" max="5888" width="9.140625" style="55"/>
    <col min="5889" max="5891" width="25.28515625" style="55" customWidth="1"/>
    <col min="5892" max="6139" width="9.140625" style="55"/>
    <col min="6140" max="6140" width="14.7109375" style="55" customWidth="1"/>
    <col min="6141" max="6141" width="100.7109375" style="55" customWidth="1"/>
    <col min="6142" max="6142" width="4.7109375" style="55" customWidth="1"/>
    <col min="6143" max="6144" width="9.140625" style="55"/>
    <col min="6145" max="6147" width="25.28515625" style="55" customWidth="1"/>
    <col min="6148" max="6395" width="9.140625" style="55"/>
    <col min="6396" max="6396" width="14.7109375" style="55" customWidth="1"/>
    <col min="6397" max="6397" width="100.7109375" style="55" customWidth="1"/>
    <col min="6398" max="6398" width="4.7109375" style="55" customWidth="1"/>
    <col min="6399" max="6400" width="9.140625" style="55"/>
    <col min="6401" max="6403" width="25.28515625" style="55" customWidth="1"/>
    <col min="6404" max="6651" width="9.140625" style="55"/>
    <col min="6652" max="6652" width="14.7109375" style="55" customWidth="1"/>
    <col min="6653" max="6653" width="100.7109375" style="55" customWidth="1"/>
    <col min="6654" max="6654" width="4.7109375" style="55" customWidth="1"/>
    <col min="6655" max="6656" width="9.140625" style="55"/>
    <col min="6657" max="6659" width="25.28515625" style="55" customWidth="1"/>
    <col min="6660" max="6907" width="9.140625" style="55"/>
    <col min="6908" max="6908" width="14.7109375" style="55" customWidth="1"/>
    <col min="6909" max="6909" width="100.7109375" style="55" customWidth="1"/>
    <col min="6910" max="6910" width="4.7109375" style="55" customWidth="1"/>
    <col min="6911" max="6912" width="9.140625" style="55"/>
    <col min="6913" max="6915" width="25.28515625" style="55" customWidth="1"/>
    <col min="6916" max="7163" width="9.140625" style="55"/>
    <col min="7164" max="7164" width="14.7109375" style="55" customWidth="1"/>
    <col min="7165" max="7165" width="100.7109375" style="55" customWidth="1"/>
    <col min="7166" max="7166" width="4.7109375" style="55" customWidth="1"/>
    <col min="7167" max="7168" width="9.140625" style="55"/>
    <col min="7169" max="7171" width="25.28515625" style="55" customWidth="1"/>
    <col min="7172" max="7419" width="9.140625" style="55"/>
    <col min="7420" max="7420" width="14.7109375" style="55" customWidth="1"/>
    <col min="7421" max="7421" width="100.7109375" style="55" customWidth="1"/>
    <col min="7422" max="7422" width="4.7109375" style="55" customWidth="1"/>
    <col min="7423" max="7424" width="9.140625" style="55"/>
    <col min="7425" max="7427" width="25.28515625" style="55" customWidth="1"/>
    <col min="7428" max="7675" width="9.140625" style="55"/>
    <col min="7676" max="7676" width="14.7109375" style="55" customWidth="1"/>
    <col min="7677" max="7677" width="100.7109375" style="55" customWidth="1"/>
    <col min="7678" max="7678" width="4.7109375" style="55" customWidth="1"/>
    <col min="7679" max="7680" width="9.140625" style="55"/>
    <col min="7681" max="7683" width="25.28515625" style="55" customWidth="1"/>
    <col min="7684" max="7931" width="9.140625" style="55"/>
    <col min="7932" max="7932" width="14.7109375" style="55" customWidth="1"/>
    <col min="7933" max="7933" width="100.7109375" style="55" customWidth="1"/>
    <col min="7934" max="7934" width="4.7109375" style="55" customWidth="1"/>
    <col min="7935" max="7936" width="9.140625" style="55"/>
    <col min="7937" max="7939" width="25.28515625" style="55" customWidth="1"/>
    <col min="7940" max="8187" width="9.140625" style="55"/>
    <col min="8188" max="8188" width="14.7109375" style="55" customWidth="1"/>
    <col min="8189" max="8189" width="100.7109375" style="55" customWidth="1"/>
    <col min="8190" max="8190" width="4.7109375" style="55" customWidth="1"/>
    <col min="8191" max="8192" width="9.140625" style="55"/>
    <col min="8193" max="8195" width="25.28515625" style="55" customWidth="1"/>
    <col min="8196" max="8443" width="9.140625" style="55"/>
    <col min="8444" max="8444" width="14.7109375" style="55" customWidth="1"/>
    <col min="8445" max="8445" width="100.7109375" style="55" customWidth="1"/>
    <col min="8446" max="8446" width="4.7109375" style="55" customWidth="1"/>
    <col min="8447" max="8448" width="9.140625" style="55"/>
    <col min="8449" max="8451" width="25.28515625" style="55" customWidth="1"/>
    <col min="8452" max="8699" width="9.140625" style="55"/>
    <col min="8700" max="8700" width="14.7109375" style="55" customWidth="1"/>
    <col min="8701" max="8701" width="100.7109375" style="55" customWidth="1"/>
    <col min="8702" max="8702" width="4.7109375" style="55" customWidth="1"/>
    <col min="8703" max="8704" width="9.140625" style="55"/>
    <col min="8705" max="8707" width="25.28515625" style="55" customWidth="1"/>
    <col min="8708" max="8955" width="9.140625" style="55"/>
    <col min="8956" max="8956" width="14.7109375" style="55" customWidth="1"/>
    <col min="8957" max="8957" width="100.7109375" style="55" customWidth="1"/>
    <col min="8958" max="8958" width="4.7109375" style="55" customWidth="1"/>
    <col min="8959" max="8960" width="9.140625" style="55"/>
    <col min="8961" max="8963" width="25.28515625" style="55" customWidth="1"/>
    <col min="8964" max="9211" width="9.140625" style="55"/>
    <col min="9212" max="9212" width="14.7109375" style="55" customWidth="1"/>
    <col min="9213" max="9213" width="100.7109375" style="55" customWidth="1"/>
    <col min="9214" max="9214" width="4.7109375" style="55" customWidth="1"/>
    <col min="9215" max="9216" width="9.140625" style="55"/>
    <col min="9217" max="9219" width="25.28515625" style="55" customWidth="1"/>
    <col min="9220" max="9467" width="9.140625" style="55"/>
    <col min="9468" max="9468" width="14.7109375" style="55" customWidth="1"/>
    <col min="9469" max="9469" width="100.7109375" style="55" customWidth="1"/>
    <col min="9470" max="9470" width="4.7109375" style="55" customWidth="1"/>
    <col min="9471" max="9472" width="9.140625" style="55"/>
    <col min="9473" max="9475" width="25.28515625" style="55" customWidth="1"/>
    <col min="9476" max="9723" width="9.140625" style="55"/>
    <col min="9724" max="9724" width="14.7109375" style="55" customWidth="1"/>
    <col min="9725" max="9725" width="100.7109375" style="55" customWidth="1"/>
    <col min="9726" max="9726" width="4.7109375" style="55" customWidth="1"/>
    <col min="9727" max="9728" width="9.140625" style="55"/>
    <col min="9729" max="9731" width="25.28515625" style="55" customWidth="1"/>
    <col min="9732" max="9979" width="9.140625" style="55"/>
    <col min="9980" max="9980" width="14.7109375" style="55" customWidth="1"/>
    <col min="9981" max="9981" width="100.7109375" style="55" customWidth="1"/>
    <col min="9982" max="9982" width="4.7109375" style="55" customWidth="1"/>
    <col min="9983" max="9984" width="9.140625" style="55"/>
    <col min="9985" max="9987" width="25.28515625" style="55" customWidth="1"/>
    <col min="9988" max="10235" width="9.140625" style="55"/>
    <col min="10236" max="10236" width="14.7109375" style="55" customWidth="1"/>
    <col min="10237" max="10237" width="100.7109375" style="55" customWidth="1"/>
    <col min="10238" max="10238" width="4.7109375" style="55" customWidth="1"/>
    <col min="10239" max="10240" width="9.140625" style="55"/>
    <col min="10241" max="10243" width="25.28515625" style="55" customWidth="1"/>
    <col min="10244" max="10491" width="9.140625" style="55"/>
    <col min="10492" max="10492" width="14.7109375" style="55" customWidth="1"/>
    <col min="10493" max="10493" width="100.7109375" style="55" customWidth="1"/>
    <col min="10494" max="10494" width="4.7109375" style="55" customWidth="1"/>
    <col min="10495" max="10496" width="9.140625" style="55"/>
    <col min="10497" max="10499" width="25.28515625" style="55" customWidth="1"/>
    <col min="10500" max="10747" width="9.140625" style="55"/>
    <col min="10748" max="10748" width="14.7109375" style="55" customWidth="1"/>
    <col min="10749" max="10749" width="100.7109375" style="55" customWidth="1"/>
    <col min="10750" max="10750" width="4.7109375" style="55" customWidth="1"/>
    <col min="10751" max="10752" width="9.140625" style="55"/>
    <col min="10753" max="10755" width="25.28515625" style="55" customWidth="1"/>
    <col min="10756" max="11003" width="9.140625" style="55"/>
    <col min="11004" max="11004" width="14.7109375" style="55" customWidth="1"/>
    <col min="11005" max="11005" width="100.7109375" style="55" customWidth="1"/>
    <col min="11006" max="11006" width="4.7109375" style="55" customWidth="1"/>
    <col min="11007" max="11008" width="9.140625" style="55"/>
    <col min="11009" max="11011" width="25.28515625" style="55" customWidth="1"/>
    <col min="11012" max="11259" width="9.140625" style="55"/>
    <col min="11260" max="11260" width="14.7109375" style="55" customWidth="1"/>
    <col min="11261" max="11261" width="100.7109375" style="55" customWidth="1"/>
    <col min="11262" max="11262" width="4.7109375" style="55" customWidth="1"/>
    <col min="11263" max="11264" width="9.140625" style="55"/>
    <col min="11265" max="11267" width="25.28515625" style="55" customWidth="1"/>
    <col min="11268" max="11515" width="9.140625" style="55"/>
    <col min="11516" max="11516" width="14.7109375" style="55" customWidth="1"/>
    <col min="11517" max="11517" width="100.7109375" style="55" customWidth="1"/>
    <col min="11518" max="11518" width="4.7109375" style="55" customWidth="1"/>
    <col min="11519" max="11520" width="9.140625" style="55"/>
    <col min="11521" max="11523" width="25.28515625" style="55" customWidth="1"/>
    <col min="11524" max="11771" width="9.140625" style="55"/>
    <col min="11772" max="11772" width="14.7109375" style="55" customWidth="1"/>
    <col min="11773" max="11773" width="100.7109375" style="55" customWidth="1"/>
    <col min="11774" max="11774" width="4.7109375" style="55" customWidth="1"/>
    <col min="11775" max="11776" width="9.140625" style="55"/>
    <col min="11777" max="11779" width="25.28515625" style="55" customWidth="1"/>
    <col min="11780" max="12027" width="9.140625" style="55"/>
    <col min="12028" max="12028" width="14.7109375" style="55" customWidth="1"/>
    <col min="12029" max="12029" width="100.7109375" style="55" customWidth="1"/>
    <col min="12030" max="12030" width="4.7109375" style="55" customWidth="1"/>
    <col min="12031" max="12032" width="9.140625" style="55"/>
    <col min="12033" max="12035" width="25.28515625" style="55" customWidth="1"/>
    <col min="12036" max="12283" width="9.140625" style="55"/>
    <col min="12284" max="12284" width="14.7109375" style="55" customWidth="1"/>
    <col min="12285" max="12285" width="100.7109375" style="55" customWidth="1"/>
    <col min="12286" max="12286" width="4.7109375" style="55" customWidth="1"/>
    <col min="12287" max="12288" width="9.140625" style="55"/>
    <col min="12289" max="12291" width="25.28515625" style="55" customWidth="1"/>
    <col min="12292" max="12539" width="9.140625" style="55"/>
    <col min="12540" max="12540" width="14.7109375" style="55" customWidth="1"/>
    <col min="12541" max="12541" width="100.7109375" style="55" customWidth="1"/>
    <col min="12542" max="12542" width="4.7109375" style="55" customWidth="1"/>
    <col min="12543" max="12544" width="9.140625" style="55"/>
    <col min="12545" max="12547" width="25.28515625" style="55" customWidth="1"/>
    <col min="12548" max="12795" width="9.140625" style="55"/>
    <col min="12796" max="12796" width="14.7109375" style="55" customWidth="1"/>
    <col min="12797" max="12797" width="100.7109375" style="55" customWidth="1"/>
    <col min="12798" max="12798" width="4.7109375" style="55" customWidth="1"/>
    <col min="12799" max="12800" width="9.140625" style="55"/>
    <col min="12801" max="12803" width="25.28515625" style="55" customWidth="1"/>
    <col min="12804" max="13051" width="9.140625" style="55"/>
    <col min="13052" max="13052" width="14.7109375" style="55" customWidth="1"/>
    <col min="13053" max="13053" width="100.7109375" style="55" customWidth="1"/>
    <col min="13054" max="13054" width="4.7109375" style="55" customWidth="1"/>
    <col min="13055" max="13056" width="9.140625" style="55"/>
    <col min="13057" max="13059" width="25.28515625" style="55" customWidth="1"/>
    <col min="13060" max="13307" width="9.140625" style="55"/>
    <col min="13308" max="13308" width="14.7109375" style="55" customWidth="1"/>
    <col min="13309" max="13309" width="100.7109375" style="55" customWidth="1"/>
    <col min="13310" max="13310" width="4.7109375" style="55" customWidth="1"/>
    <col min="13311" max="13312" width="9.140625" style="55"/>
    <col min="13313" max="13315" width="25.28515625" style="55" customWidth="1"/>
    <col min="13316" max="13563" width="9.140625" style="55"/>
    <col min="13564" max="13564" width="14.7109375" style="55" customWidth="1"/>
    <col min="13565" max="13565" width="100.7109375" style="55" customWidth="1"/>
    <col min="13566" max="13566" width="4.7109375" style="55" customWidth="1"/>
    <col min="13567" max="13568" width="9.140625" style="55"/>
    <col min="13569" max="13571" width="25.28515625" style="55" customWidth="1"/>
    <col min="13572" max="13819" width="9.140625" style="55"/>
    <col min="13820" max="13820" width="14.7109375" style="55" customWidth="1"/>
    <col min="13821" max="13821" width="100.7109375" style="55" customWidth="1"/>
    <col min="13822" max="13822" width="4.7109375" style="55" customWidth="1"/>
    <col min="13823" max="13824" width="9.140625" style="55"/>
    <col min="13825" max="13827" width="25.28515625" style="55" customWidth="1"/>
    <col min="13828" max="14075" width="9.140625" style="55"/>
    <col min="14076" max="14076" width="14.7109375" style="55" customWidth="1"/>
    <col min="14077" max="14077" width="100.7109375" style="55" customWidth="1"/>
    <col min="14078" max="14078" width="4.7109375" style="55" customWidth="1"/>
    <col min="14079" max="14080" width="9.140625" style="55"/>
    <col min="14081" max="14083" width="25.28515625" style="55" customWidth="1"/>
    <col min="14084" max="14331" width="9.140625" style="55"/>
    <col min="14332" max="14332" width="14.7109375" style="55" customWidth="1"/>
    <col min="14333" max="14333" width="100.7109375" style="55" customWidth="1"/>
    <col min="14334" max="14334" width="4.7109375" style="55" customWidth="1"/>
    <col min="14335" max="14336" width="9.140625" style="55"/>
    <col min="14337" max="14339" width="25.28515625" style="55" customWidth="1"/>
    <col min="14340" max="14587" width="9.140625" style="55"/>
    <col min="14588" max="14588" width="14.7109375" style="55" customWidth="1"/>
    <col min="14589" max="14589" width="100.7109375" style="55" customWidth="1"/>
    <col min="14590" max="14590" width="4.7109375" style="55" customWidth="1"/>
    <col min="14591" max="14592" width="9.140625" style="55"/>
    <col min="14593" max="14595" width="25.28515625" style="55" customWidth="1"/>
    <col min="14596" max="14843" width="9.140625" style="55"/>
    <col min="14844" max="14844" width="14.7109375" style="55" customWidth="1"/>
    <col min="14845" max="14845" width="100.7109375" style="55" customWidth="1"/>
    <col min="14846" max="14846" width="4.7109375" style="55" customWidth="1"/>
    <col min="14847" max="14848" width="9.140625" style="55"/>
    <col min="14849" max="14851" width="25.28515625" style="55" customWidth="1"/>
    <col min="14852" max="15099" width="9.140625" style="55"/>
    <col min="15100" max="15100" width="14.7109375" style="55" customWidth="1"/>
    <col min="15101" max="15101" width="100.7109375" style="55" customWidth="1"/>
    <col min="15102" max="15102" width="4.7109375" style="55" customWidth="1"/>
    <col min="15103" max="15104" width="9.140625" style="55"/>
    <col min="15105" max="15107" width="25.28515625" style="55" customWidth="1"/>
    <col min="15108" max="15355" width="9.140625" style="55"/>
    <col min="15356" max="15356" width="14.7109375" style="55" customWidth="1"/>
    <col min="15357" max="15357" width="100.7109375" style="55" customWidth="1"/>
    <col min="15358" max="15358" width="4.7109375" style="55" customWidth="1"/>
    <col min="15359" max="15360" width="9.140625" style="55"/>
    <col min="15361" max="15363" width="25.28515625" style="55" customWidth="1"/>
    <col min="15364" max="15611" width="9.140625" style="55"/>
    <col min="15612" max="15612" width="14.7109375" style="55" customWidth="1"/>
    <col min="15613" max="15613" width="100.7109375" style="55" customWidth="1"/>
    <col min="15614" max="15614" width="4.7109375" style="55" customWidth="1"/>
    <col min="15615" max="15616" width="9.140625" style="55"/>
    <col min="15617" max="15619" width="25.28515625" style="55" customWidth="1"/>
    <col min="15620" max="15867" width="9.140625" style="55"/>
    <col min="15868" max="15868" width="14.7109375" style="55" customWidth="1"/>
    <col min="15869" max="15869" width="100.7109375" style="55" customWidth="1"/>
    <col min="15870" max="15870" width="4.7109375" style="55" customWidth="1"/>
    <col min="15871" max="15872" width="9.140625" style="55"/>
    <col min="15873" max="15875" width="25.28515625" style="55" customWidth="1"/>
    <col min="15876" max="16123" width="9.140625" style="55"/>
    <col min="16124" max="16124" width="14.7109375" style="55" customWidth="1"/>
    <col min="16125" max="16125" width="100.7109375" style="55" customWidth="1"/>
    <col min="16126" max="16126" width="4.7109375" style="55" customWidth="1"/>
    <col min="16127" max="16128" width="9.140625" style="55"/>
    <col min="16129" max="16131" width="25.28515625" style="55" customWidth="1"/>
    <col min="16132" max="16384" width="9.140625" style="55"/>
  </cols>
  <sheetData>
    <row r="1" spans="1:10" x14ac:dyDescent="0.25">
      <c r="A1" s="53" t="s">
        <v>2</v>
      </c>
      <c r="B1" s="54" t="s">
        <v>179</v>
      </c>
      <c r="C1" s="186" t="s">
        <v>529</v>
      </c>
      <c r="D1" s="56"/>
    </row>
    <row r="2" spans="1:10" x14ac:dyDescent="0.25">
      <c r="A2" s="53" t="s">
        <v>3</v>
      </c>
      <c r="B2" s="54" t="s">
        <v>515</v>
      </c>
    </row>
    <row r="3" spans="1:10" x14ac:dyDescent="0.25">
      <c r="A3" s="53" t="s">
        <v>4</v>
      </c>
      <c r="B3" s="55" t="s">
        <v>103</v>
      </c>
    </row>
    <row r="4" spans="1:10" x14ac:dyDescent="0.25">
      <c r="A4" s="53" t="s">
        <v>5</v>
      </c>
      <c r="B4" s="55" t="s">
        <v>185</v>
      </c>
    </row>
    <row r="5" spans="1:10" x14ac:dyDescent="0.25">
      <c r="A5" s="57" t="s">
        <v>6</v>
      </c>
      <c r="B5" s="58"/>
    </row>
    <row r="6" spans="1:10" x14ac:dyDescent="0.25">
      <c r="A6" s="57" t="s">
        <v>7</v>
      </c>
      <c r="B6" s="58"/>
    </row>
    <row r="8" spans="1:10" ht="63" x14ac:dyDescent="0.25">
      <c r="E8" s="59"/>
      <c r="F8" s="60" t="s">
        <v>610</v>
      </c>
      <c r="G8" s="60" t="s">
        <v>180</v>
      </c>
      <c r="H8" s="60" t="s">
        <v>181</v>
      </c>
    </row>
    <row r="9" spans="1:10" ht="47.25" x14ac:dyDescent="0.25">
      <c r="E9" s="59"/>
      <c r="F9" s="60" t="s">
        <v>182</v>
      </c>
      <c r="G9" s="55" t="s">
        <v>183</v>
      </c>
      <c r="H9" s="55" t="s">
        <v>184</v>
      </c>
    </row>
    <row r="10" spans="1:10" x14ac:dyDescent="0.25">
      <c r="D10" s="64" t="s">
        <v>87</v>
      </c>
      <c r="E10" s="64" t="s">
        <v>88</v>
      </c>
      <c r="F10" s="62">
        <v>22.2</v>
      </c>
      <c r="G10" s="63">
        <v>1.3984083200000001</v>
      </c>
      <c r="H10" s="63">
        <v>0.39903168</v>
      </c>
      <c r="I10" s="81"/>
      <c r="J10" s="81"/>
    </row>
    <row r="11" spans="1:10" x14ac:dyDescent="0.25">
      <c r="D11" s="64" t="s">
        <v>65</v>
      </c>
      <c r="E11" s="61" t="s">
        <v>66</v>
      </c>
      <c r="F11" s="62">
        <v>21.76</v>
      </c>
      <c r="G11" s="63">
        <v>1.4062442927999999</v>
      </c>
      <c r="H11" s="63">
        <v>0.39110270720000007</v>
      </c>
      <c r="I11" s="81"/>
      <c r="J11" s="81"/>
    </row>
    <row r="12" spans="1:10" x14ac:dyDescent="0.25">
      <c r="D12" s="64" t="s">
        <v>67</v>
      </c>
      <c r="E12" s="61" t="s">
        <v>68</v>
      </c>
      <c r="F12" s="62">
        <v>22.4</v>
      </c>
      <c r="G12" s="63">
        <v>1.3947412720000001</v>
      </c>
      <c r="H12" s="63">
        <v>0.40260572799999994</v>
      </c>
      <c r="I12" s="81"/>
      <c r="J12" s="81"/>
    </row>
    <row r="13" spans="1:10" x14ac:dyDescent="0.25">
      <c r="D13" s="64" t="s">
        <v>69</v>
      </c>
      <c r="E13" s="61" t="s">
        <v>70</v>
      </c>
      <c r="F13" s="62">
        <v>20.9</v>
      </c>
      <c r="G13" s="63">
        <v>1.4295007369999999</v>
      </c>
      <c r="H13" s="63">
        <v>0.37770626299999999</v>
      </c>
      <c r="I13" s="81"/>
      <c r="J13" s="81"/>
    </row>
    <row r="14" spans="1:10" x14ac:dyDescent="0.25">
      <c r="D14" s="64" t="s">
        <v>89</v>
      </c>
      <c r="E14" s="64" t="s">
        <v>90</v>
      </c>
      <c r="F14" s="62">
        <v>21.1</v>
      </c>
      <c r="G14" s="63">
        <v>1.4252101499999998</v>
      </c>
      <c r="H14" s="63">
        <v>0.38113985</v>
      </c>
      <c r="I14" s="81"/>
      <c r="J14" s="81"/>
    </row>
    <row r="15" spans="1:10" x14ac:dyDescent="0.25">
      <c r="D15" s="64" t="s">
        <v>65</v>
      </c>
      <c r="E15" s="61" t="s">
        <v>66</v>
      </c>
      <c r="F15" s="62">
        <v>21.4</v>
      </c>
      <c r="G15" s="63">
        <v>1.41989721</v>
      </c>
      <c r="H15" s="63">
        <v>0.38658778999999999</v>
      </c>
      <c r="I15" s="81"/>
      <c r="J15" s="81"/>
    </row>
    <row r="16" spans="1:10" x14ac:dyDescent="0.25">
      <c r="D16" s="64" t="s">
        <v>67</v>
      </c>
      <c r="E16" s="61" t="s">
        <v>68</v>
      </c>
      <c r="F16" s="62">
        <v>19</v>
      </c>
      <c r="G16" s="63">
        <v>1.4632528500000002</v>
      </c>
      <c r="H16" s="63">
        <v>0.34323215000000001</v>
      </c>
      <c r="I16" s="81"/>
      <c r="J16" s="81"/>
    </row>
    <row r="17" spans="4:10" x14ac:dyDescent="0.25">
      <c r="D17" s="64" t="s">
        <v>69</v>
      </c>
      <c r="E17" s="61" t="s">
        <v>70</v>
      </c>
      <c r="F17" s="62">
        <v>19.399999999999999</v>
      </c>
      <c r="G17" s="63">
        <v>1.4692839980000001</v>
      </c>
      <c r="H17" s="63">
        <v>0.35364900199999999</v>
      </c>
      <c r="I17" s="81"/>
      <c r="J17" s="81"/>
    </row>
    <row r="18" spans="4:10" x14ac:dyDescent="0.25">
      <c r="D18" s="64" t="s">
        <v>91</v>
      </c>
      <c r="E18" s="64" t="s">
        <v>92</v>
      </c>
      <c r="F18" s="62">
        <v>21.7</v>
      </c>
      <c r="G18" s="63">
        <v>1.429267842</v>
      </c>
      <c r="H18" s="63">
        <v>0.39610615799999999</v>
      </c>
      <c r="I18" s="81"/>
      <c r="J18" s="81"/>
    </row>
    <row r="19" spans="4:10" x14ac:dyDescent="0.25">
      <c r="D19" s="64" t="s">
        <v>65</v>
      </c>
      <c r="E19" s="61" t="s">
        <v>66</v>
      </c>
      <c r="F19" s="62">
        <v>22.8</v>
      </c>
      <c r="G19" s="63">
        <v>1.40723248</v>
      </c>
      <c r="H19" s="63">
        <v>0.41560752000000001</v>
      </c>
      <c r="I19" s="81"/>
      <c r="J19" s="81"/>
    </row>
    <row r="20" spans="4:10" x14ac:dyDescent="0.25">
      <c r="D20" s="64" t="s">
        <v>67</v>
      </c>
      <c r="E20" s="61" t="s">
        <v>68</v>
      </c>
      <c r="F20" s="62">
        <v>23.8</v>
      </c>
      <c r="G20" s="63">
        <v>1.39723368</v>
      </c>
      <c r="H20" s="63">
        <v>0.43640632000000001</v>
      </c>
      <c r="I20" s="81"/>
      <c r="J20" s="81"/>
    </row>
    <row r="21" spans="4:10" x14ac:dyDescent="0.25">
      <c r="D21" s="64" t="s">
        <v>69</v>
      </c>
      <c r="E21" s="61" t="s">
        <v>70</v>
      </c>
      <c r="F21" s="62">
        <v>21.7</v>
      </c>
      <c r="G21" s="63">
        <v>1.4357401200000002</v>
      </c>
      <c r="H21" s="63">
        <v>0.39789987999999998</v>
      </c>
      <c r="I21" s="81"/>
      <c r="J21" s="81"/>
    </row>
    <row r="22" spans="4:10" x14ac:dyDescent="0.25">
      <c r="D22" s="55" t="s">
        <v>93</v>
      </c>
      <c r="E22" s="55" t="s">
        <v>94</v>
      </c>
      <c r="F22" s="62">
        <v>21.5</v>
      </c>
      <c r="G22" s="63">
        <v>1.4506760749999998</v>
      </c>
      <c r="H22" s="63">
        <v>0.39731892499999999</v>
      </c>
      <c r="I22" s="81"/>
      <c r="J22" s="81"/>
    </row>
    <row r="23" spans="4:10" x14ac:dyDescent="0.25">
      <c r="D23" s="64" t="s">
        <v>65</v>
      </c>
      <c r="E23" s="61" t="s">
        <v>66</v>
      </c>
      <c r="F23" s="62">
        <v>19.100000000000001</v>
      </c>
      <c r="G23" s="63">
        <v>1.4950319999999999</v>
      </c>
      <c r="H23" s="63">
        <v>0.352968</v>
      </c>
      <c r="I23" s="81"/>
      <c r="J23" s="81"/>
    </row>
    <row r="24" spans="4:10" x14ac:dyDescent="0.25">
      <c r="D24" s="64" t="s">
        <v>67</v>
      </c>
      <c r="E24" s="61" t="s">
        <v>68</v>
      </c>
      <c r="F24" s="62">
        <v>18.600000000000001</v>
      </c>
      <c r="G24" s="63">
        <v>1.5043533999999998</v>
      </c>
      <c r="H24" s="63">
        <v>0.34374659999999996</v>
      </c>
      <c r="I24" s="81"/>
      <c r="J24" s="81"/>
    </row>
    <row r="25" spans="4:10" x14ac:dyDescent="0.25">
      <c r="D25" s="64" t="s">
        <v>69</v>
      </c>
      <c r="E25" s="61" t="s">
        <v>70</v>
      </c>
      <c r="F25" s="62">
        <v>15.7</v>
      </c>
      <c r="G25" s="63">
        <v>1.5642581550000001</v>
      </c>
      <c r="H25" s="63">
        <v>0.29132684499999995</v>
      </c>
      <c r="I25" s="81"/>
      <c r="J25" s="81"/>
    </row>
    <row r="26" spans="4:10" x14ac:dyDescent="0.25">
      <c r="D26" s="64" t="s">
        <v>95</v>
      </c>
      <c r="E26" s="61" t="s">
        <v>96</v>
      </c>
      <c r="F26" s="62">
        <v>14.5</v>
      </c>
      <c r="G26" s="63">
        <v>1.61219655</v>
      </c>
      <c r="H26" s="63">
        <v>0.27341345</v>
      </c>
      <c r="I26" s="81"/>
      <c r="J26" s="81"/>
    </row>
    <row r="27" spans="4:10" x14ac:dyDescent="0.25">
      <c r="D27" s="64" t="s">
        <v>65</v>
      </c>
      <c r="E27" s="61" t="s">
        <v>66</v>
      </c>
      <c r="F27" s="62">
        <v>13.7</v>
      </c>
      <c r="G27" s="63">
        <v>1.62728143</v>
      </c>
      <c r="H27" s="63">
        <v>0.25832856999999998</v>
      </c>
    </row>
    <row r="28" spans="4:10" x14ac:dyDescent="0.25">
      <c r="D28" s="64" t="s">
        <v>67</v>
      </c>
      <c r="E28" s="61" t="s">
        <v>68</v>
      </c>
      <c r="F28" s="62">
        <v>12.3</v>
      </c>
      <c r="G28" s="63">
        <v>1.6157058700000002</v>
      </c>
      <c r="H28" s="63">
        <v>0.22660413000000001</v>
      </c>
    </row>
    <row r="29" spans="4:10" x14ac:dyDescent="0.25">
      <c r="D29" s="64" t="s">
        <v>69</v>
      </c>
      <c r="E29" s="61" t="s">
        <v>70</v>
      </c>
      <c r="F29" s="62">
        <v>10.6</v>
      </c>
      <c r="G29" s="63">
        <v>1.6821951000000002</v>
      </c>
      <c r="H29" s="63">
        <v>0.19945489999999999</v>
      </c>
    </row>
    <row r="30" spans="4:10" x14ac:dyDescent="0.25">
      <c r="D30" s="64" t="s">
        <v>97</v>
      </c>
      <c r="E30" s="61" t="s">
        <v>98</v>
      </c>
      <c r="F30" s="62">
        <v>8.6</v>
      </c>
      <c r="G30" s="63">
        <v>1.7254491999999999</v>
      </c>
      <c r="H30" s="63">
        <v>0.16235079999999999</v>
      </c>
    </row>
    <row r="31" spans="4:10" x14ac:dyDescent="0.25">
      <c r="D31" s="64" t="s">
        <v>65</v>
      </c>
      <c r="E31" s="61" t="s">
        <v>66</v>
      </c>
      <c r="F31" s="62">
        <v>9.6999999999999993</v>
      </c>
      <c r="G31" s="63">
        <v>1.7046834</v>
      </c>
      <c r="H31" s="63">
        <v>0.18311660000000002</v>
      </c>
    </row>
    <row r="32" spans="4:10" x14ac:dyDescent="0.25">
      <c r="D32" s="64" t="s">
        <v>67</v>
      </c>
      <c r="E32" s="61" t="s">
        <v>68</v>
      </c>
      <c r="F32" s="62">
        <v>8.9</v>
      </c>
      <c r="G32" s="63">
        <v>1.73938141</v>
      </c>
      <c r="H32" s="63">
        <v>0.16992858999999999</v>
      </c>
    </row>
    <row r="33" spans="4:8" x14ac:dyDescent="0.25">
      <c r="D33" s="64" t="s">
        <v>69</v>
      </c>
      <c r="E33" s="61" t="s">
        <v>70</v>
      </c>
      <c r="F33" s="62">
        <v>7.6</v>
      </c>
      <c r="G33" s="63">
        <v>1.7878938</v>
      </c>
      <c r="H33" s="63">
        <v>0.1470562</v>
      </c>
    </row>
    <row r="34" spans="4:8" x14ac:dyDescent="0.25">
      <c r="D34" s="64" t="s">
        <v>99</v>
      </c>
      <c r="E34" s="61" t="s">
        <v>100</v>
      </c>
      <c r="F34" s="62">
        <v>5.8710769419010136</v>
      </c>
      <c r="G34" s="63">
        <v>1.84632</v>
      </c>
      <c r="H34" s="63">
        <v>0.11516</v>
      </c>
    </row>
    <row r="35" spans="4:8" x14ac:dyDescent="0.25">
      <c r="D35" s="64" t="s">
        <v>65</v>
      </c>
      <c r="E35" s="61" t="s">
        <v>66</v>
      </c>
      <c r="F35" s="62">
        <v>5.5400017402074937</v>
      </c>
      <c r="G35" s="63">
        <v>1.84555</v>
      </c>
      <c r="H35" s="63">
        <v>0.10824</v>
      </c>
    </row>
    <row r="36" spans="4:8" x14ac:dyDescent="0.25">
      <c r="D36" s="64" t="s">
        <v>67</v>
      </c>
      <c r="E36" s="61" t="s">
        <v>68</v>
      </c>
      <c r="F36" s="62">
        <v>5.5494683053432032</v>
      </c>
      <c r="G36" s="63">
        <v>1.870555</v>
      </c>
      <c r="H36" s="63">
        <v>0.109905</v>
      </c>
    </row>
    <row r="37" spans="4:8" x14ac:dyDescent="0.25">
      <c r="D37" s="64" t="s">
        <v>69</v>
      </c>
      <c r="E37" s="61" t="s">
        <v>70</v>
      </c>
      <c r="F37" s="62">
        <v>4.0113154726363289</v>
      </c>
      <c r="G37" s="63">
        <v>1.96126</v>
      </c>
      <c r="H37" s="63">
        <v>8.1960000000000005E-2</v>
      </c>
    </row>
    <row r="38" spans="4:8" x14ac:dyDescent="0.25">
      <c r="D38" s="64" t="s">
        <v>101</v>
      </c>
      <c r="E38" s="61" t="s">
        <v>102</v>
      </c>
      <c r="F38" s="62">
        <v>4.2085186372075194</v>
      </c>
      <c r="G38" s="63">
        <v>1.9818290000000001</v>
      </c>
      <c r="H38" s="63">
        <v>8.7069999999999995E-2</v>
      </c>
    </row>
    <row r="39" spans="4:8" x14ac:dyDescent="0.25">
      <c r="D39" s="64" t="s">
        <v>65</v>
      </c>
      <c r="E39" s="61" t="s">
        <v>66</v>
      </c>
      <c r="F39" s="62">
        <v>3.5432843853309755</v>
      </c>
      <c r="G39" s="63">
        <v>2.0073799999999999</v>
      </c>
      <c r="H39" s="63">
        <v>7.374E-2</v>
      </c>
    </row>
    <row r="40" spans="4:8" x14ac:dyDescent="0.25">
      <c r="D40" s="64" t="s">
        <v>67</v>
      </c>
      <c r="E40" s="61" t="s">
        <v>68</v>
      </c>
      <c r="F40" s="62">
        <v>3.65472743658083</v>
      </c>
      <c r="G40" s="63">
        <v>2.0098780000000001</v>
      </c>
      <c r="H40" s="63">
        <v>7.6242000000000004E-2</v>
      </c>
    </row>
    <row r="41" spans="4:8" x14ac:dyDescent="0.25">
      <c r="D41" s="64" t="s">
        <v>69</v>
      </c>
      <c r="E41" s="61" t="s">
        <v>70</v>
      </c>
      <c r="F41" s="62">
        <v>2.4</v>
      </c>
      <c r="G41" s="63">
        <v>2.1260440099999998</v>
      </c>
      <c r="H41" s="63">
        <v>5.1835989999999998E-2</v>
      </c>
    </row>
    <row r="42" spans="4:8" x14ac:dyDescent="0.25">
      <c r="D42" s="55" t="s">
        <v>530</v>
      </c>
      <c r="E42" s="55" t="s">
        <v>244</v>
      </c>
      <c r="F42" s="62">
        <v>3.1</v>
      </c>
      <c r="G42" s="63">
        <v>2.1326260000000001</v>
      </c>
      <c r="H42" s="63">
        <v>6.762E-2</v>
      </c>
    </row>
    <row r="43" spans="4:8" x14ac:dyDescent="0.25">
      <c r="D43" s="55" t="s">
        <v>65</v>
      </c>
      <c r="E43" s="55" t="s">
        <v>66</v>
      </c>
      <c r="F43" s="62">
        <v>2.1</v>
      </c>
      <c r="G43" s="63">
        <v>2.1558519999999999</v>
      </c>
      <c r="H43" s="63">
        <v>4.4394000000000003E-2</v>
      </c>
    </row>
    <row r="44" spans="4:8" x14ac:dyDescent="0.25">
      <c r="D44" s="64" t="s">
        <v>67</v>
      </c>
      <c r="E44" s="61" t="s">
        <v>68</v>
      </c>
      <c r="F44" s="62">
        <v>2.5099999999999998</v>
      </c>
      <c r="G44" s="63">
        <v>2.1755650000000002</v>
      </c>
      <c r="H44" s="63">
        <v>5.6024999999999998E-2</v>
      </c>
    </row>
    <row r="45" spans="4:8" x14ac:dyDescent="0.25">
      <c r="D45" s="64" t="s">
        <v>69</v>
      </c>
      <c r="E45" s="61" t="s">
        <v>70</v>
      </c>
      <c r="F45" s="62">
        <v>1.8529521062949634</v>
      </c>
      <c r="G45" s="63">
        <v>2.2053199999999999</v>
      </c>
      <c r="H45" s="63">
        <v>4.1634999999999998E-2</v>
      </c>
    </row>
    <row r="46" spans="4:8" x14ac:dyDescent="0.25">
      <c r="D46" s="55" t="s">
        <v>743</v>
      </c>
      <c r="E46" s="55" t="s">
        <v>744</v>
      </c>
      <c r="F46" s="62">
        <v>2.7906382314385634</v>
      </c>
      <c r="G46" s="63">
        <v>2.2231468799999998</v>
      </c>
      <c r="H46" s="63">
        <v>6.3821000000000003E-2</v>
      </c>
    </row>
    <row r="47" spans="4:8" x14ac:dyDescent="0.25">
      <c r="D47" s="55" t="s">
        <v>65</v>
      </c>
      <c r="E47" s="55" t="s">
        <v>66</v>
      </c>
      <c r="F47" s="62">
        <v>2.5916975752289071</v>
      </c>
      <c r="G47" s="63">
        <v>2.2901732999999997</v>
      </c>
      <c r="H47" s="63">
        <v>6.0933580000000001E-2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495D-BFFF-4E7E-B167-F67ACFDA1FC1}">
  <dimension ref="A1:H37"/>
  <sheetViews>
    <sheetView zoomScale="75" zoomScaleNormal="75" workbookViewId="0"/>
  </sheetViews>
  <sheetFormatPr defaultRowHeight="15.75" x14ac:dyDescent="0.25"/>
  <cols>
    <col min="1" max="1" width="13.7109375" style="51" bestFit="1" customWidth="1"/>
    <col min="2" max="2" width="106" style="51" bestFit="1" customWidth="1"/>
    <col min="3" max="3" width="38.5703125" style="51" bestFit="1" customWidth="1"/>
    <col min="4" max="4" width="15.85546875" style="51" bestFit="1" customWidth="1"/>
    <col min="5" max="5" width="4.28515625" style="51" bestFit="1" customWidth="1"/>
    <col min="6" max="6" width="11.5703125" style="51" customWidth="1"/>
    <col min="7" max="7" width="17.28515625" style="51" customWidth="1"/>
    <col min="8" max="8" width="11.28515625" style="51" customWidth="1"/>
    <col min="9" max="16384" width="9.140625" style="51"/>
  </cols>
  <sheetData>
    <row r="1" spans="1:8" x14ac:dyDescent="0.25">
      <c r="A1" s="35" t="s">
        <v>2</v>
      </c>
      <c r="B1" s="36" t="s">
        <v>952</v>
      </c>
      <c r="C1" s="190" t="s">
        <v>529</v>
      </c>
    </row>
    <row r="2" spans="1:8" ht="18" x14ac:dyDescent="0.35">
      <c r="A2" s="35" t="s">
        <v>3</v>
      </c>
      <c r="B2" s="36" t="s">
        <v>957</v>
      </c>
      <c r="C2" s="225"/>
    </row>
    <row r="3" spans="1:8" ht="18" x14ac:dyDescent="0.35">
      <c r="A3" s="29" t="s">
        <v>4</v>
      </c>
      <c r="B3" s="29" t="s">
        <v>954</v>
      </c>
      <c r="C3" s="225"/>
    </row>
    <row r="4" spans="1:8" ht="18" x14ac:dyDescent="0.35">
      <c r="A4" s="29" t="s">
        <v>5</v>
      </c>
      <c r="B4" s="29" t="s">
        <v>955</v>
      </c>
      <c r="C4" s="225"/>
    </row>
    <row r="5" spans="1:8" ht="18" x14ac:dyDescent="0.35">
      <c r="A5" s="27" t="s">
        <v>6</v>
      </c>
      <c r="B5" s="15" t="s">
        <v>953</v>
      </c>
      <c r="C5" s="225"/>
    </row>
    <row r="6" spans="1:8" ht="18" x14ac:dyDescent="0.35">
      <c r="A6" s="27" t="s">
        <v>7</v>
      </c>
      <c r="B6" s="15" t="s">
        <v>956</v>
      </c>
      <c r="C6" s="225"/>
    </row>
    <row r="8" spans="1:8" x14ac:dyDescent="0.25">
      <c r="F8" s="160" t="s">
        <v>743</v>
      </c>
      <c r="G8" s="160" t="s">
        <v>761</v>
      </c>
      <c r="H8" s="51" t="s">
        <v>760</v>
      </c>
    </row>
    <row r="9" spans="1:8" x14ac:dyDescent="0.25">
      <c r="F9" s="160" t="s">
        <v>744</v>
      </c>
      <c r="G9" s="160" t="s">
        <v>762</v>
      </c>
      <c r="H9" s="160" t="s">
        <v>759</v>
      </c>
    </row>
    <row r="10" spans="1:8" x14ac:dyDescent="0.25">
      <c r="E10" s="51" t="s">
        <v>926</v>
      </c>
      <c r="F10" s="226">
        <v>4.4459855139466811</v>
      </c>
      <c r="G10" s="226">
        <v>-3.7261862757099351</v>
      </c>
      <c r="H10" s="226">
        <v>0.35989961911837298</v>
      </c>
    </row>
    <row r="11" spans="1:8" x14ac:dyDescent="0.25">
      <c r="E11" s="51" t="s">
        <v>927</v>
      </c>
      <c r="F11" s="226">
        <v>2.393494218863367</v>
      </c>
      <c r="G11" s="226">
        <v>-4.0262688351845384</v>
      </c>
      <c r="H11" s="226">
        <v>-0.81638730816058569</v>
      </c>
    </row>
    <row r="12" spans="1:8" x14ac:dyDescent="0.25">
      <c r="E12" s="51" t="s">
        <v>928</v>
      </c>
      <c r="F12" s="226">
        <v>2.4032760447135786</v>
      </c>
      <c r="G12" s="226">
        <v>-8.4630968927418735</v>
      </c>
      <c r="H12" s="226">
        <v>-3.0299104240141475</v>
      </c>
    </row>
    <row r="13" spans="1:8" x14ac:dyDescent="0.25">
      <c r="E13" s="51" t="s">
        <v>929</v>
      </c>
      <c r="F13" s="226">
        <v>1.7085378163751841</v>
      </c>
      <c r="G13" s="226">
        <v>-7.9233174248121543</v>
      </c>
      <c r="H13" s="226">
        <v>-3.1073898042184851</v>
      </c>
    </row>
    <row r="14" spans="1:8" x14ac:dyDescent="0.25">
      <c r="E14" s="51" t="s">
        <v>930</v>
      </c>
      <c r="F14" s="226">
        <v>-0.11139323449914684</v>
      </c>
      <c r="G14" s="226">
        <v>-6.4633591260810306</v>
      </c>
      <c r="H14" s="226">
        <v>-3.2873761802900887</v>
      </c>
    </row>
    <row r="15" spans="1:8" x14ac:dyDescent="0.25">
      <c r="E15" s="51" t="s">
        <v>931</v>
      </c>
      <c r="F15" s="226">
        <v>0.67979207894448734</v>
      </c>
      <c r="G15" s="226">
        <v>-7.7368865894487158</v>
      </c>
      <c r="H15" s="226">
        <v>-3.5285472552521142</v>
      </c>
    </row>
    <row r="16" spans="1:8" x14ac:dyDescent="0.25">
      <c r="E16" s="51" t="s">
        <v>932</v>
      </c>
      <c r="F16" s="226">
        <v>-1.1756358342610298</v>
      </c>
      <c r="G16" s="226">
        <v>-6.3176172031521247</v>
      </c>
      <c r="H16" s="226">
        <v>-3.7466265187065773</v>
      </c>
    </row>
    <row r="17" spans="5:8" x14ac:dyDescent="0.25">
      <c r="E17" s="51" t="s">
        <v>933</v>
      </c>
      <c r="F17" s="226">
        <v>2.653423947302656</v>
      </c>
      <c r="G17" s="226">
        <v>-10.50407436716192</v>
      </c>
      <c r="H17" s="226">
        <v>-3.9253252099296319</v>
      </c>
    </row>
    <row r="18" spans="5:8" x14ac:dyDescent="0.25">
      <c r="E18" s="51" t="s">
        <v>934</v>
      </c>
      <c r="F18" s="226">
        <v>-9.7628741152618659E-2</v>
      </c>
      <c r="G18" s="226">
        <v>-8.1588932740269939</v>
      </c>
      <c r="H18" s="226">
        <v>-4.1282610075898063</v>
      </c>
    </row>
    <row r="19" spans="5:8" x14ac:dyDescent="0.25">
      <c r="E19" s="51" t="s">
        <v>935</v>
      </c>
      <c r="F19" s="226">
        <v>-0.36523760418619133</v>
      </c>
      <c r="G19" s="226">
        <v>-9.1533832982241563</v>
      </c>
      <c r="H19" s="226">
        <v>-4.7593104512051738</v>
      </c>
    </row>
    <row r="20" spans="5:8" x14ac:dyDescent="0.25">
      <c r="E20" s="51" t="s">
        <v>936</v>
      </c>
      <c r="F20" s="226">
        <v>-1.5135293686294631</v>
      </c>
      <c r="G20" s="226">
        <v>-8.6134086672879846</v>
      </c>
      <c r="H20" s="226">
        <v>-5.0634690179587238</v>
      </c>
    </row>
    <row r="21" spans="5:8" x14ac:dyDescent="0.25">
      <c r="E21" s="51" t="s">
        <v>937</v>
      </c>
      <c r="F21" s="226">
        <v>0.78187421527222511</v>
      </c>
      <c r="G21" s="226">
        <v>-11.916942521817646</v>
      </c>
      <c r="H21" s="226">
        <v>-5.5675341532727103</v>
      </c>
    </row>
    <row r="22" spans="5:8" x14ac:dyDescent="0.25">
      <c r="E22" s="51" t="s">
        <v>938</v>
      </c>
      <c r="F22" s="226">
        <v>1.9698496894814213</v>
      </c>
      <c r="G22" s="226">
        <v>-13.507244067103358</v>
      </c>
      <c r="H22" s="226">
        <v>-5.7686971888109682</v>
      </c>
    </row>
    <row r="23" spans="5:8" x14ac:dyDescent="0.25">
      <c r="E23" s="51" t="s">
        <v>939</v>
      </c>
      <c r="F23" s="226">
        <v>-1.9120812733953443</v>
      </c>
      <c r="G23" s="226">
        <v>-10.956226210723926</v>
      </c>
      <c r="H23" s="226">
        <v>-6.4341537420596353</v>
      </c>
    </row>
    <row r="24" spans="5:8" x14ac:dyDescent="0.25">
      <c r="E24" s="51" t="s">
        <v>940</v>
      </c>
      <c r="F24" s="226">
        <v>-2.2288601638286565</v>
      </c>
      <c r="G24" s="226">
        <v>-11.256903228252241</v>
      </c>
      <c r="H24" s="226">
        <v>-6.742881696040449</v>
      </c>
    </row>
    <row r="25" spans="5:8" x14ac:dyDescent="0.25">
      <c r="E25" s="51" t="s">
        <v>941</v>
      </c>
      <c r="F25" s="226">
        <v>0.67778589939528899</v>
      </c>
      <c r="G25" s="226">
        <v>-15.199695942735886</v>
      </c>
      <c r="H25" s="226">
        <v>-7.2609550216702985</v>
      </c>
    </row>
    <row r="26" spans="5:8" x14ac:dyDescent="0.25">
      <c r="E26" s="51" t="s">
        <v>942</v>
      </c>
      <c r="F26" s="226">
        <v>0.30139563860305429</v>
      </c>
      <c r="G26" s="226">
        <v>-15.134095006503074</v>
      </c>
      <c r="H26" s="226">
        <v>-7.4163496839500098</v>
      </c>
    </row>
    <row r="27" spans="5:8" x14ac:dyDescent="0.25">
      <c r="E27" s="51" t="s">
        <v>943</v>
      </c>
      <c r="F27" s="226">
        <v>-2.7714640741076408</v>
      </c>
      <c r="G27" s="226">
        <v>-12.949713905635761</v>
      </c>
      <c r="H27" s="226">
        <v>-7.860588989871701</v>
      </c>
    </row>
    <row r="28" spans="5:8" x14ac:dyDescent="0.25">
      <c r="E28" s="51" t="s">
        <v>944</v>
      </c>
      <c r="F28" s="226">
        <v>-0.52666412887374747</v>
      </c>
      <c r="G28" s="226">
        <v>-15.225489334051048</v>
      </c>
      <c r="H28" s="226">
        <v>-7.8760767314623976</v>
      </c>
    </row>
    <row r="29" spans="5:8" x14ac:dyDescent="0.25">
      <c r="E29" s="51" t="s">
        <v>945</v>
      </c>
      <c r="F29" s="226">
        <v>-3.839443895973929</v>
      </c>
      <c r="G29" s="226">
        <v>-12.153738368124166</v>
      </c>
      <c r="H29" s="226">
        <v>-7.9965911320490477</v>
      </c>
    </row>
    <row r="30" spans="5:8" x14ac:dyDescent="0.25">
      <c r="E30" s="51" t="s">
        <v>946</v>
      </c>
      <c r="F30" s="226">
        <v>-3.6855411317506963</v>
      </c>
      <c r="G30" s="226">
        <v>-12.935774056701092</v>
      </c>
      <c r="H30" s="226">
        <v>-8.3106575942258942</v>
      </c>
    </row>
    <row r="31" spans="5:8" x14ac:dyDescent="0.25">
      <c r="E31" s="51" t="s">
        <v>947</v>
      </c>
      <c r="F31" s="226">
        <v>-2.3714949033264361</v>
      </c>
      <c r="G31" s="226">
        <v>-14.40223534411821</v>
      </c>
      <c r="H31" s="226">
        <v>-8.3868651237223233</v>
      </c>
    </row>
    <row r="32" spans="5:8" x14ac:dyDescent="0.25">
      <c r="E32" s="51" t="s">
        <v>948</v>
      </c>
      <c r="F32" s="226">
        <v>-2.3278264512486118</v>
      </c>
      <c r="G32" s="226">
        <v>-16.279720786727296</v>
      </c>
      <c r="H32" s="226">
        <v>-9.3037736189879539</v>
      </c>
    </row>
    <row r="33" spans="5:8" x14ac:dyDescent="0.25">
      <c r="E33" s="51" t="s">
        <v>949</v>
      </c>
      <c r="F33" s="226">
        <v>-5.5633987595869598</v>
      </c>
      <c r="G33" s="226">
        <v>-17.744849003915405</v>
      </c>
      <c r="H33" s="226">
        <v>-11.654123881751183</v>
      </c>
    </row>
    <row r="34" spans="5:8" x14ac:dyDescent="0.25">
      <c r="E34" s="51" t="s">
        <v>950</v>
      </c>
      <c r="F34" s="226">
        <v>-5.6797574219102529</v>
      </c>
      <c r="G34" s="226">
        <v>-18.906450942799481</v>
      </c>
      <c r="H34" s="226">
        <v>-12.293104182354867</v>
      </c>
    </row>
    <row r="35" spans="5:8" x14ac:dyDescent="0.25">
      <c r="E35" s="51" t="s">
        <v>951</v>
      </c>
      <c r="F35" s="226">
        <v>-4.0713919334809106</v>
      </c>
      <c r="G35" s="226">
        <v>-22.099219062538864</v>
      </c>
      <c r="H35" s="226">
        <v>-13.085305498009888</v>
      </c>
    </row>
    <row r="36" spans="5:8" x14ac:dyDescent="0.25">
      <c r="F36" s="226"/>
      <c r="G36" s="226"/>
    </row>
    <row r="37" spans="5:8" x14ac:dyDescent="0.25">
      <c r="F37" s="226"/>
      <c r="G37" s="226"/>
    </row>
  </sheetData>
  <hyperlinks>
    <hyperlink ref="C1" location="Jegyzék_index!A1" display="Vissza a jegyzékre / Return to the Index" xr:uid="{A13089CF-400E-46BA-8304-2DCD1322266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Q16"/>
  <sheetViews>
    <sheetView zoomScale="75" zoomScaleNormal="75" workbookViewId="0"/>
  </sheetViews>
  <sheetFormatPr defaultRowHeight="15.75" x14ac:dyDescent="0.25"/>
  <cols>
    <col min="1" max="1" width="13.7109375" style="82" bestFit="1" customWidth="1"/>
    <col min="2" max="2" width="100.140625" style="82" bestFit="1" customWidth="1"/>
    <col min="3" max="4" width="9.140625" style="82"/>
    <col min="5" max="5" width="41.42578125" style="82" bestFit="1" customWidth="1"/>
    <col min="6" max="6" width="37.5703125" style="82" bestFit="1" customWidth="1"/>
    <col min="7" max="15" width="5.85546875" style="82" bestFit="1" customWidth="1"/>
    <col min="16" max="16" width="9.85546875" style="82" bestFit="1" customWidth="1"/>
    <col min="17" max="16384" width="9.140625" style="82"/>
  </cols>
  <sheetData>
    <row r="1" spans="1:17" x14ac:dyDescent="0.25">
      <c r="A1" s="82" t="s">
        <v>2</v>
      </c>
      <c r="B1" s="83" t="s">
        <v>191</v>
      </c>
      <c r="C1" s="186" t="s">
        <v>529</v>
      </c>
    </row>
    <row r="2" spans="1:17" x14ac:dyDescent="0.25">
      <c r="A2" s="82" t="s">
        <v>3</v>
      </c>
      <c r="B2" s="84" t="s">
        <v>585</v>
      </c>
    </row>
    <row r="3" spans="1:17" x14ac:dyDescent="0.25">
      <c r="A3" s="82" t="s">
        <v>4</v>
      </c>
      <c r="B3" s="85" t="s">
        <v>202</v>
      </c>
    </row>
    <row r="4" spans="1:17" x14ac:dyDescent="0.25">
      <c r="A4" s="82" t="s">
        <v>5</v>
      </c>
      <c r="B4" s="85" t="s">
        <v>203</v>
      </c>
    </row>
    <row r="5" spans="1:17" x14ac:dyDescent="0.25">
      <c r="A5" s="82" t="s">
        <v>6</v>
      </c>
      <c r="B5" s="82" t="s">
        <v>789</v>
      </c>
      <c r="E5" s="86"/>
      <c r="F5" s="87"/>
      <c r="G5" s="87"/>
      <c r="I5" s="88"/>
      <c r="J5" s="88"/>
    </row>
    <row r="6" spans="1:17" x14ac:dyDescent="0.25">
      <c r="A6" s="82" t="s">
        <v>7</v>
      </c>
      <c r="B6" s="82" t="s">
        <v>1001</v>
      </c>
      <c r="E6" s="86"/>
      <c r="F6" s="87"/>
      <c r="G6" s="87"/>
      <c r="I6" s="88"/>
      <c r="J6" s="88"/>
    </row>
    <row r="7" spans="1:17" x14ac:dyDescent="0.25">
      <c r="F7" s="87"/>
      <c r="G7" s="87"/>
    </row>
    <row r="10" spans="1:17" x14ac:dyDescent="0.25">
      <c r="F10" s="86"/>
      <c r="G10" s="86"/>
      <c r="H10" s="86"/>
      <c r="I10" s="86"/>
      <c r="J10" s="86"/>
      <c r="K10" s="86"/>
      <c r="L10" s="86"/>
      <c r="M10" s="86"/>
      <c r="N10" s="86"/>
    </row>
    <row r="11" spans="1:17" x14ac:dyDescent="0.25">
      <c r="G11" s="65">
        <v>2011</v>
      </c>
      <c r="H11" s="65">
        <v>2012</v>
      </c>
      <c r="I11" s="65">
        <v>2013</v>
      </c>
      <c r="J11" s="65">
        <v>2014</v>
      </c>
      <c r="K11" s="65">
        <v>2015</v>
      </c>
      <c r="L11" s="65">
        <v>2016</v>
      </c>
      <c r="M11" s="65">
        <v>2017</v>
      </c>
      <c r="N11" s="65">
        <v>2018</v>
      </c>
      <c r="O11" s="65">
        <v>2019</v>
      </c>
      <c r="P11" s="82" t="s">
        <v>569</v>
      </c>
      <c r="Q11" s="82" t="s">
        <v>570</v>
      </c>
    </row>
    <row r="12" spans="1:17" x14ac:dyDescent="0.25">
      <c r="G12" s="65">
        <v>2011</v>
      </c>
      <c r="H12" s="65">
        <v>2012</v>
      </c>
      <c r="I12" s="65">
        <v>2013</v>
      </c>
      <c r="J12" s="65">
        <v>2014</v>
      </c>
      <c r="K12" s="65">
        <v>2015</v>
      </c>
      <c r="L12" s="65">
        <v>2016</v>
      </c>
      <c r="M12" s="65">
        <v>2017</v>
      </c>
      <c r="N12" s="65">
        <v>2018</v>
      </c>
      <c r="O12" s="65">
        <v>2019</v>
      </c>
      <c r="P12" s="82" t="s">
        <v>105</v>
      </c>
      <c r="Q12" s="82" t="s">
        <v>106</v>
      </c>
    </row>
    <row r="13" spans="1:17" x14ac:dyDescent="0.25">
      <c r="E13" s="82" t="s">
        <v>520</v>
      </c>
      <c r="F13" s="82" t="s">
        <v>192</v>
      </c>
      <c r="G13" s="86">
        <v>10.1</v>
      </c>
      <c r="H13" s="86">
        <v>16.448</v>
      </c>
      <c r="I13" s="86">
        <v>10.8</v>
      </c>
      <c r="J13" s="86">
        <v>18.59</v>
      </c>
      <c r="K13" s="86">
        <v>5</v>
      </c>
      <c r="L13" s="86">
        <v>76.010000000000005</v>
      </c>
      <c r="M13" s="86">
        <v>117.79</v>
      </c>
      <c r="N13" s="86">
        <v>126.997</v>
      </c>
      <c r="O13" s="86">
        <v>64.167000000000002</v>
      </c>
      <c r="P13" s="86">
        <v>104.15199999999999</v>
      </c>
      <c r="Q13" s="86"/>
    </row>
    <row r="14" spans="1:17" x14ac:dyDescent="0.25">
      <c r="E14" s="82" t="s">
        <v>519</v>
      </c>
      <c r="F14" s="82" t="s">
        <v>193</v>
      </c>
      <c r="N14" s="86"/>
      <c r="O14" s="86"/>
      <c r="P14" s="86">
        <v>25.819999999999997</v>
      </c>
      <c r="Q14" s="86">
        <v>2.5049999999999955</v>
      </c>
    </row>
    <row r="15" spans="1:17" x14ac:dyDescent="0.25">
      <c r="E15" s="82" t="s">
        <v>521</v>
      </c>
      <c r="F15" s="82" t="s">
        <v>194</v>
      </c>
      <c r="N15" s="86"/>
      <c r="O15" s="86"/>
      <c r="P15" s="86">
        <v>21.81</v>
      </c>
      <c r="Q15" s="86">
        <v>76.787000000000006</v>
      </c>
    </row>
    <row r="16" spans="1:17" x14ac:dyDescent="0.25">
      <c r="E16" s="82" t="s">
        <v>109</v>
      </c>
      <c r="F16" s="82" t="s">
        <v>608</v>
      </c>
      <c r="H16" s="94">
        <v>0.91013370355471168</v>
      </c>
      <c r="I16" s="94">
        <v>0.59245183448870586</v>
      </c>
      <c r="J16" s="94">
        <v>1.013830413821688</v>
      </c>
      <c r="K16" s="94">
        <v>0.26945680203278211</v>
      </c>
      <c r="L16" s="94">
        <v>4.0395397656312282</v>
      </c>
      <c r="M16" s="94">
        <v>6.0874958009250886</v>
      </c>
      <c r="N16" s="94">
        <v>6.2155323460028775</v>
      </c>
      <c r="O16" s="94">
        <v>2.9463055815747423</v>
      </c>
      <c r="P16" s="94">
        <v>6.7550084447619101</v>
      </c>
      <c r="Q16" s="94">
        <v>3.4308876813945779</v>
      </c>
    </row>
  </sheetData>
  <phoneticPr fontId="37"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0"/>
  <sheetViews>
    <sheetView zoomScale="75" zoomScaleNormal="75" workbookViewId="0"/>
  </sheetViews>
  <sheetFormatPr defaultRowHeight="15.75" x14ac:dyDescent="0.25"/>
  <cols>
    <col min="1" max="1" width="12.5703125" style="82" bestFit="1" customWidth="1"/>
    <col min="2" max="2" width="104.28515625" style="82" bestFit="1" customWidth="1"/>
    <col min="3" max="3" width="9.140625" style="82"/>
    <col min="4" max="4" width="10" style="82" bestFit="1" customWidth="1"/>
    <col min="5" max="5" width="9.7109375" style="82" bestFit="1" customWidth="1"/>
    <col min="6" max="6" width="10.42578125" style="82" bestFit="1" customWidth="1"/>
    <col min="7" max="7" width="13.42578125" style="82" bestFit="1" customWidth="1"/>
    <col min="8" max="8" width="14.5703125" style="82" bestFit="1" customWidth="1"/>
    <col min="9" max="13" width="19.85546875" style="82" customWidth="1"/>
    <col min="14" max="14" width="47.7109375" style="82" bestFit="1" customWidth="1"/>
    <col min="15" max="16384" width="9.140625" style="82"/>
  </cols>
  <sheetData>
    <row r="1" spans="1:16" x14ac:dyDescent="0.25">
      <c r="A1" s="82" t="s">
        <v>2</v>
      </c>
      <c r="B1" s="83" t="s">
        <v>186</v>
      </c>
      <c r="C1" s="186" t="s">
        <v>529</v>
      </c>
    </row>
    <row r="2" spans="1:16" x14ac:dyDescent="0.25">
      <c r="A2" s="82" t="s">
        <v>3</v>
      </c>
      <c r="B2" s="84" t="s">
        <v>586</v>
      </c>
      <c r="N2" s="86"/>
      <c r="O2" s="87"/>
      <c r="P2" s="87"/>
    </row>
    <row r="3" spans="1:16" x14ac:dyDescent="0.25">
      <c r="A3" s="82" t="s">
        <v>4</v>
      </c>
      <c r="B3" s="85" t="s">
        <v>108</v>
      </c>
      <c r="N3" s="86"/>
      <c r="O3" s="87"/>
      <c r="P3" s="87"/>
    </row>
    <row r="4" spans="1:16" x14ac:dyDescent="0.25">
      <c r="A4" s="82" t="s">
        <v>5</v>
      </c>
      <c r="B4" s="85" t="s">
        <v>111</v>
      </c>
      <c r="O4" s="87"/>
      <c r="P4" s="87"/>
    </row>
    <row r="5" spans="1:16" x14ac:dyDescent="0.25">
      <c r="A5" s="82" t="s">
        <v>6</v>
      </c>
      <c r="D5" s="86"/>
      <c r="E5" s="87"/>
      <c r="F5" s="87"/>
      <c r="H5" s="88"/>
      <c r="I5" s="88"/>
      <c r="O5" s="87"/>
      <c r="P5" s="87"/>
    </row>
    <row r="6" spans="1:16" x14ac:dyDescent="0.25">
      <c r="A6" s="82" t="s">
        <v>7</v>
      </c>
      <c r="D6" s="86"/>
      <c r="E6" s="87"/>
      <c r="F6" s="87"/>
      <c r="H6" s="88"/>
      <c r="I6" s="88"/>
    </row>
    <row r="7" spans="1:16" x14ac:dyDescent="0.25">
      <c r="E7" s="87"/>
      <c r="F7" s="87"/>
    </row>
    <row r="8" spans="1:16" x14ac:dyDescent="0.25">
      <c r="E8" s="87"/>
      <c r="F8" s="87"/>
      <c r="N8" s="86"/>
      <c r="O8" s="87"/>
      <c r="P8" s="87"/>
    </row>
    <row r="9" spans="1:16" x14ac:dyDescent="0.25">
      <c r="E9" s="89"/>
      <c r="F9" s="89"/>
      <c r="N9" s="86"/>
      <c r="O9" s="87"/>
      <c r="P9" s="87"/>
    </row>
    <row r="10" spans="1:16" x14ac:dyDescent="0.25">
      <c r="E10" s="89"/>
      <c r="F10" s="89"/>
      <c r="O10" s="87"/>
      <c r="P10" s="87"/>
    </row>
    <row r="11" spans="1:16" x14ac:dyDescent="0.25">
      <c r="E11" s="86" t="s">
        <v>148</v>
      </c>
      <c r="F11" s="82" t="s">
        <v>150</v>
      </c>
      <c r="G11" s="82" t="s">
        <v>149</v>
      </c>
      <c r="H11" s="82" t="s">
        <v>152</v>
      </c>
      <c r="O11" s="87"/>
    </row>
    <row r="12" spans="1:16" x14ac:dyDescent="0.25">
      <c r="E12" s="82" t="s">
        <v>133</v>
      </c>
      <c r="F12" s="82" t="s">
        <v>134</v>
      </c>
      <c r="G12" s="82" t="s">
        <v>132</v>
      </c>
      <c r="H12" s="82" t="s">
        <v>187</v>
      </c>
    </row>
    <row r="13" spans="1:16" x14ac:dyDescent="0.25">
      <c r="C13" s="82">
        <v>2012</v>
      </c>
      <c r="D13" s="82">
        <v>2012</v>
      </c>
      <c r="E13" s="92">
        <v>6.3</v>
      </c>
      <c r="F13" s="92">
        <v>45.936</v>
      </c>
      <c r="G13" s="92">
        <v>65.078999999999994</v>
      </c>
      <c r="H13" s="92">
        <v>196.65199999999999</v>
      </c>
      <c r="N13" s="86"/>
      <c r="O13" s="87"/>
      <c r="P13" s="87"/>
    </row>
    <row r="14" spans="1:16" x14ac:dyDescent="0.25">
      <c r="C14" s="82">
        <v>2013</v>
      </c>
      <c r="D14" s="82">
        <v>2013</v>
      </c>
      <c r="E14" s="92">
        <v>11.095000000000001</v>
      </c>
      <c r="F14" s="92">
        <v>40.445</v>
      </c>
      <c r="G14" s="92">
        <v>86.6</v>
      </c>
      <c r="H14" s="92">
        <v>85.882999999999996</v>
      </c>
      <c r="O14" s="87"/>
      <c r="P14" s="87"/>
    </row>
    <row r="15" spans="1:16" x14ac:dyDescent="0.25">
      <c r="C15" s="82">
        <v>2014</v>
      </c>
      <c r="D15" s="82">
        <v>2014</v>
      </c>
      <c r="E15" s="92">
        <v>12.54</v>
      </c>
      <c r="F15" s="92">
        <v>64.95</v>
      </c>
      <c r="G15" s="92">
        <v>133.285</v>
      </c>
      <c r="H15" s="92">
        <v>164.36</v>
      </c>
      <c r="O15" s="87"/>
      <c r="P15" s="87"/>
    </row>
    <row r="16" spans="1:16" x14ac:dyDescent="0.25">
      <c r="C16" s="82">
        <v>2015</v>
      </c>
      <c r="D16" s="82">
        <v>2015</v>
      </c>
      <c r="E16" s="92">
        <v>22</v>
      </c>
      <c r="F16" s="92">
        <v>44.87</v>
      </c>
      <c r="G16" s="92">
        <v>109.02500000000001</v>
      </c>
      <c r="H16" s="92">
        <v>178.565</v>
      </c>
    </row>
    <row r="17" spans="3:16" x14ac:dyDescent="0.25">
      <c r="C17" s="82">
        <v>2016</v>
      </c>
      <c r="D17" s="82">
        <v>2016</v>
      </c>
      <c r="E17" s="92">
        <v>85.632999999999996</v>
      </c>
      <c r="F17" s="92">
        <v>36.436</v>
      </c>
      <c r="G17" s="92">
        <v>84.572999999999993</v>
      </c>
      <c r="H17" s="92">
        <v>221.71299999999999</v>
      </c>
    </row>
    <row r="18" spans="3:16" x14ac:dyDescent="0.25">
      <c r="C18" s="82">
        <v>2017</v>
      </c>
      <c r="D18" s="82">
        <v>2017</v>
      </c>
      <c r="E18" s="92">
        <v>119.44799999999999</v>
      </c>
      <c r="F18" s="92">
        <v>19.95</v>
      </c>
      <c r="G18" s="92">
        <v>133.98500000000001</v>
      </c>
      <c r="H18" s="92">
        <v>344.24200000000002</v>
      </c>
      <c r="N18" s="86"/>
      <c r="O18" s="87"/>
      <c r="P18" s="87"/>
    </row>
    <row r="19" spans="3:16" x14ac:dyDescent="0.25">
      <c r="C19" s="90">
        <v>2018</v>
      </c>
      <c r="D19" s="90">
        <v>2018</v>
      </c>
      <c r="E19" s="92">
        <v>31.504000000000001</v>
      </c>
      <c r="F19" s="92">
        <v>46.804000000000002</v>
      </c>
      <c r="G19" s="92">
        <v>93.003</v>
      </c>
      <c r="H19" s="92">
        <v>206.642</v>
      </c>
      <c r="N19" s="86"/>
      <c r="O19" s="87"/>
      <c r="P19" s="87"/>
    </row>
    <row r="20" spans="3:16" x14ac:dyDescent="0.25">
      <c r="C20" s="90" t="s">
        <v>777</v>
      </c>
      <c r="D20" s="90" t="s">
        <v>778</v>
      </c>
      <c r="E20" s="92">
        <v>37.697000000000003</v>
      </c>
      <c r="F20" s="92">
        <v>2.8489999999999998</v>
      </c>
      <c r="G20" s="92">
        <v>83.203999999999994</v>
      </c>
      <c r="H20" s="92">
        <v>67.006</v>
      </c>
      <c r="O20" s="87"/>
      <c r="P20" s="87"/>
    </row>
    <row r="21" spans="3:16" x14ac:dyDescent="0.25">
      <c r="C21" s="90">
        <v>2019</v>
      </c>
      <c r="D21" s="90">
        <v>2019</v>
      </c>
      <c r="E21" s="92">
        <v>75.930000000000007</v>
      </c>
      <c r="F21" s="92">
        <v>11.893000000000001</v>
      </c>
      <c r="G21" s="92">
        <v>97.122</v>
      </c>
      <c r="H21" s="92">
        <v>230.06299999999999</v>
      </c>
      <c r="O21" s="87"/>
      <c r="P21" s="87"/>
    </row>
    <row r="22" spans="3:16" x14ac:dyDescent="0.25">
      <c r="C22" s="90" t="s">
        <v>760</v>
      </c>
      <c r="D22" s="90" t="s">
        <v>759</v>
      </c>
      <c r="E22" s="92">
        <v>43.698999999999998</v>
      </c>
      <c r="F22" s="92">
        <v>11.566000000000001</v>
      </c>
      <c r="G22" s="92">
        <v>99.932000000000002</v>
      </c>
      <c r="H22" s="92">
        <v>127.075</v>
      </c>
    </row>
    <row r="23" spans="3:16" x14ac:dyDescent="0.25">
      <c r="D23" s="91"/>
      <c r="E23" s="92"/>
      <c r="F23" s="92"/>
      <c r="G23" s="92"/>
      <c r="H23" s="92"/>
    </row>
    <row r="24" spans="3:16" x14ac:dyDescent="0.25">
      <c r="D24" s="91"/>
      <c r="N24" s="86"/>
      <c r="O24" s="87"/>
      <c r="P24" s="87"/>
    </row>
    <row r="25" spans="3:16" x14ac:dyDescent="0.25">
      <c r="D25" s="91"/>
      <c r="N25" s="86"/>
      <c r="O25" s="87"/>
      <c r="P25" s="87"/>
    </row>
    <row r="26" spans="3:16" x14ac:dyDescent="0.25">
      <c r="I26" s="86"/>
      <c r="O26" s="87"/>
      <c r="P26" s="87"/>
    </row>
    <row r="27" spans="3:16" x14ac:dyDescent="0.25">
      <c r="E27" s="86"/>
      <c r="F27" s="86"/>
      <c r="G27" s="86"/>
      <c r="H27" s="86"/>
      <c r="O27" s="87"/>
      <c r="P27" s="87"/>
    </row>
    <row r="28" spans="3:16" x14ac:dyDescent="0.25">
      <c r="E28" s="93"/>
      <c r="F28" s="93"/>
      <c r="G28" s="93"/>
      <c r="H28" s="93"/>
    </row>
    <row r="30" spans="3:16" x14ac:dyDescent="0.25">
      <c r="N30" s="86"/>
      <c r="O30" s="87"/>
      <c r="P30" s="87"/>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dimension ref="A1:L40"/>
  <sheetViews>
    <sheetView zoomScale="75" zoomScaleNormal="75" workbookViewId="0"/>
  </sheetViews>
  <sheetFormatPr defaultRowHeight="15.75" x14ac:dyDescent="0.25"/>
  <cols>
    <col min="1" max="1" width="12.5703125" style="82" bestFit="1" customWidth="1"/>
    <col min="2" max="2" width="107.28515625" style="82" bestFit="1" customWidth="1"/>
    <col min="3" max="3" width="9.140625" style="82"/>
    <col min="4" max="5" width="23.85546875" style="82" bestFit="1" customWidth="1"/>
    <col min="6" max="10" width="9.140625" style="82"/>
    <col min="11" max="11" width="7.85546875" style="82" bestFit="1" customWidth="1"/>
    <col min="12" max="16384" width="9.140625" style="82"/>
  </cols>
  <sheetData>
    <row r="1" spans="1:12" x14ac:dyDescent="0.25">
      <c r="A1" s="82" t="s">
        <v>2</v>
      </c>
      <c r="B1" s="83" t="s">
        <v>842</v>
      </c>
      <c r="C1" s="186" t="s">
        <v>529</v>
      </c>
    </row>
    <row r="2" spans="1:12" x14ac:dyDescent="0.25">
      <c r="A2" s="82" t="s">
        <v>3</v>
      </c>
      <c r="B2" s="84" t="s">
        <v>843</v>
      </c>
      <c r="K2" s="86"/>
    </row>
    <row r="3" spans="1:12" x14ac:dyDescent="0.25">
      <c r="A3" s="82" t="s">
        <v>4</v>
      </c>
      <c r="B3" s="85" t="s">
        <v>202</v>
      </c>
      <c r="K3" s="86"/>
    </row>
    <row r="4" spans="1:12" x14ac:dyDescent="0.25">
      <c r="A4" s="82" t="s">
        <v>5</v>
      </c>
      <c r="B4" s="85" t="s">
        <v>203</v>
      </c>
    </row>
    <row r="5" spans="1:12" x14ac:dyDescent="0.25">
      <c r="A5" s="82" t="s">
        <v>6</v>
      </c>
      <c r="D5" s="86"/>
      <c r="E5" s="87"/>
      <c r="F5" s="88"/>
      <c r="G5" s="88"/>
    </row>
    <row r="6" spans="1:12" x14ac:dyDescent="0.25">
      <c r="A6" s="82" t="s">
        <v>7</v>
      </c>
      <c r="D6" s="86"/>
      <c r="E6" s="87"/>
      <c r="F6" s="88"/>
      <c r="G6" s="88"/>
    </row>
    <row r="7" spans="1:12" x14ac:dyDescent="0.25">
      <c r="E7" s="87"/>
    </row>
    <row r="8" spans="1:12" x14ac:dyDescent="0.25">
      <c r="E8" s="87"/>
      <c r="K8" s="86"/>
    </row>
    <row r="9" spans="1:12" x14ac:dyDescent="0.25">
      <c r="E9" s="89"/>
      <c r="K9" s="86"/>
    </row>
    <row r="10" spans="1:12" x14ac:dyDescent="0.25">
      <c r="F10" s="82">
        <v>2014</v>
      </c>
      <c r="G10" s="82">
        <v>2015</v>
      </c>
      <c r="H10" s="82">
        <v>2016</v>
      </c>
      <c r="I10" s="82">
        <v>2017</v>
      </c>
      <c r="J10" s="82">
        <v>2018</v>
      </c>
      <c r="K10" s="82">
        <v>2019</v>
      </c>
      <c r="L10" s="82" t="s">
        <v>763</v>
      </c>
    </row>
    <row r="11" spans="1:12" x14ac:dyDescent="0.25">
      <c r="F11" s="82">
        <v>2014</v>
      </c>
      <c r="G11" s="82">
        <v>2015</v>
      </c>
      <c r="H11" s="82">
        <v>2016</v>
      </c>
      <c r="I11" s="82">
        <v>2017</v>
      </c>
      <c r="J11" s="82">
        <v>2018</v>
      </c>
      <c r="K11" s="82">
        <v>2019</v>
      </c>
      <c r="L11" s="82" t="s">
        <v>759</v>
      </c>
    </row>
    <row r="12" spans="1:12" x14ac:dyDescent="0.25">
      <c r="D12" s="82" t="s">
        <v>837</v>
      </c>
      <c r="E12" s="82" t="s">
        <v>188</v>
      </c>
      <c r="F12" s="92">
        <v>28.000000000000004</v>
      </c>
      <c r="G12" s="92">
        <v>19</v>
      </c>
      <c r="H12" s="92">
        <v>20</v>
      </c>
      <c r="I12" s="92">
        <v>31</v>
      </c>
      <c r="J12" s="92">
        <v>6.8311816900872087</v>
      </c>
      <c r="K12" s="92">
        <v>24.849515174411284</v>
      </c>
      <c r="L12" s="92">
        <v>21.6</v>
      </c>
    </row>
    <row r="13" spans="1:12" x14ac:dyDescent="0.25">
      <c r="D13" s="82" t="s">
        <v>836</v>
      </c>
      <c r="E13" s="82" t="s">
        <v>832</v>
      </c>
      <c r="F13" s="92">
        <v>4</v>
      </c>
      <c r="G13" s="92">
        <v>1</v>
      </c>
      <c r="H13" s="92">
        <v>2</v>
      </c>
      <c r="I13" s="92">
        <v>1</v>
      </c>
      <c r="J13" s="92">
        <v>1.3701968848775659</v>
      </c>
      <c r="K13" s="92">
        <v>0</v>
      </c>
      <c r="L13" s="92">
        <v>0</v>
      </c>
    </row>
    <row r="14" spans="1:12" x14ac:dyDescent="0.25">
      <c r="D14" s="82" t="s">
        <v>204</v>
      </c>
      <c r="E14" s="82" t="s">
        <v>189</v>
      </c>
      <c r="F14" s="92">
        <v>39</v>
      </c>
      <c r="G14" s="92">
        <v>65</v>
      </c>
      <c r="H14" s="92">
        <v>65</v>
      </c>
      <c r="I14" s="92">
        <v>51</v>
      </c>
      <c r="J14" s="92">
        <v>58.747096233672266</v>
      </c>
      <c r="K14" s="92">
        <v>50.210300969651179</v>
      </c>
      <c r="L14" s="92">
        <v>62.8</v>
      </c>
    </row>
    <row r="15" spans="1:12" x14ac:dyDescent="0.25">
      <c r="D15" s="82" t="s">
        <v>10</v>
      </c>
      <c r="E15" s="82" t="s">
        <v>190</v>
      </c>
      <c r="F15" s="92">
        <v>18</v>
      </c>
      <c r="G15" s="92">
        <v>10</v>
      </c>
      <c r="H15" s="92">
        <v>11</v>
      </c>
      <c r="I15" s="92">
        <v>13</v>
      </c>
      <c r="J15" s="92">
        <v>3.8082181347347572</v>
      </c>
      <c r="K15" s="92">
        <v>18.603450447046971</v>
      </c>
      <c r="L15" s="92">
        <v>8.9</v>
      </c>
    </row>
    <row r="16" spans="1:12" x14ac:dyDescent="0.25">
      <c r="D16" s="82" t="s">
        <v>835</v>
      </c>
      <c r="E16" s="86" t="s">
        <v>833</v>
      </c>
      <c r="F16" s="92">
        <v>10</v>
      </c>
      <c r="G16" s="92">
        <v>2</v>
      </c>
      <c r="H16" s="92">
        <v>0</v>
      </c>
      <c r="I16" s="92">
        <v>1</v>
      </c>
      <c r="J16" s="92">
        <v>1.051068205186793</v>
      </c>
      <c r="K16" s="92">
        <v>2.6147000797548587</v>
      </c>
      <c r="L16" s="92">
        <v>4.5</v>
      </c>
    </row>
    <row r="17" spans="4:12" x14ac:dyDescent="0.25">
      <c r="D17" s="82" t="s">
        <v>624</v>
      </c>
      <c r="E17" s="86" t="s">
        <v>834</v>
      </c>
      <c r="F17" s="92">
        <v>1</v>
      </c>
      <c r="G17" s="92">
        <v>3</v>
      </c>
      <c r="H17" s="92">
        <v>2</v>
      </c>
      <c r="I17" s="92">
        <v>3</v>
      </c>
      <c r="J17" s="92">
        <v>27.166304885943866</v>
      </c>
      <c r="K17" s="92">
        <v>0.78411619023632628</v>
      </c>
      <c r="L17" s="92">
        <v>1.5</v>
      </c>
    </row>
    <row r="18" spans="4:12" x14ac:dyDescent="0.25">
      <c r="D18" s="82" t="s">
        <v>840</v>
      </c>
      <c r="E18" s="86" t="s">
        <v>839</v>
      </c>
      <c r="F18" s="92">
        <v>0</v>
      </c>
      <c r="G18" s="92">
        <v>0</v>
      </c>
      <c r="H18" s="92">
        <v>0</v>
      </c>
      <c r="I18" s="92">
        <v>0</v>
      </c>
      <c r="J18" s="92">
        <v>1.0259339654975437</v>
      </c>
      <c r="K18" s="92">
        <v>0.37190949922343952</v>
      </c>
      <c r="L18" s="92">
        <v>0.6</v>
      </c>
    </row>
    <row r="19" spans="4:12" x14ac:dyDescent="0.25">
      <c r="D19" s="82" t="s">
        <v>841</v>
      </c>
      <c r="E19" s="86" t="s">
        <v>838</v>
      </c>
      <c r="F19" s="92">
        <v>0</v>
      </c>
      <c r="G19" s="92">
        <v>0</v>
      </c>
      <c r="H19" s="92">
        <v>0</v>
      </c>
      <c r="I19" s="92">
        <v>0</v>
      </c>
      <c r="J19" s="92">
        <v>0</v>
      </c>
      <c r="K19" s="92">
        <v>2.5660076396759433</v>
      </c>
      <c r="L19" s="92">
        <v>0</v>
      </c>
    </row>
    <row r="20" spans="4:12" x14ac:dyDescent="0.25">
      <c r="E20" s="86"/>
      <c r="F20" s="86"/>
      <c r="K20" s="86"/>
    </row>
    <row r="21" spans="4:12" x14ac:dyDescent="0.25">
      <c r="D21" s="90"/>
      <c r="K21" s="86"/>
    </row>
    <row r="22" spans="4:12" x14ac:dyDescent="0.25">
      <c r="D22" s="90"/>
    </row>
    <row r="24" spans="4:12" x14ac:dyDescent="0.25">
      <c r="D24" s="91"/>
      <c r="E24" s="92"/>
      <c r="F24" s="92"/>
    </row>
    <row r="25" spans="4:12" x14ac:dyDescent="0.25">
      <c r="D25" s="91"/>
    </row>
    <row r="26" spans="4:12" x14ac:dyDescent="0.25">
      <c r="D26" s="91"/>
      <c r="K26" s="86"/>
    </row>
    <row r="27" spans="4:12" x14ac:dyDescent="0.25">
      <c r="K27" s="86"/>
    </row>
    <row r="28" spans="4:12" x14ac:dyDescent="0.25">
      <c r="E28" s="86"/>
      <c r="F28" s="86"/>
      <c r="G28" s="86"/>
    </row>
    <row r="29" spans="4:12" x14ac:dyDescent="0.25">
      <c r="E29" s="93"/>
      <c r="F29" s="93"/>
    </row>
    <row r="32" spans="4:12" x14ac:dyDescent="0.25">
      <c r="K32" s="86"/>
    </row>
    <row r="33" spans="1:11" x14ac:dyDescent="0.25">
      <c r="K33" s="86"/>
    </row>
    <row r="34" spans="1:11" x14ac:dyDescent="0.25">
      <c r="H34" s="86"/>
      <c r="I34" s="86"/>
      <c r="J34" s="86"/>
    </row>
    <row r="35" spans="1:11" x14ac:dyDescent="0.25">
      <c r="H35" s="86"/>
      <c r="I35" s="86"/>
      <c r="J35" s="86"/>
    </row>
    <row r="36" spans="1:11" x14ac:dyDescent="0.25">
      <c r="H36" s="86"/>
      <c r="I36" s="86"/>
      <c r="J36" s="86"/>
      <c r="K36" s="86"/>
    </row>
    <row r="37" spans="1:11" x14ac:dyDescent="0.25">
      <c r="A37" s="85"/>
      <c r="H37" s="86"/>
      <c r="I37" s="86"/>
      <c r="J37" s="86"/>
    </row>
    <row r="38" spans="1:11" x14ac:dyDescent="0.25">
      <c r="A38" s="85"/>
      <c r="H38" s="86"/>
      <c r="I38" s="86"/>
      <c r="J38" s="86"/>
      <c r="K38" s="86"/>
    </row>
    <row r="39" spans="1:11" x14ac:dyDescent="0.25">
      <c r="H39" s="86"/>
      <c r="I39" s="86"/>
      <c r="J39" s="86"/>
      <c r="K39" s="86"/>
    </row>
    <row r="40" spans="1:11" x14ac:dyDescent="0.25">
      <c r="H40" s="86"/>
      <c r="I40" s="86"/>
      <c r="J40" s="86"/>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dimension ref="A1:K34"/>
  <sheetViews>
    <sheetView zoomScale="75" zoomScaleNormal="75" workbookViewId="0"/>
  </sheetViews>
  <sheetFormatPr defaultRowHeight="15.75" x14ac:dyDescent="0.25"/>
  <cols>
    <col min="1" max="1" width="13.7109375" style="82" bestFit="1" customWidth="1"/>
    <col min="2" max="2" width="83.140625" style="82" bestFit="1" customWidth="1"/>
    <col min="3" max="4" width="9.140625" style="82"/>
    <col min="5" max="5" width="11" style="82" customWidth="1"/>
    <col min="6" max="6" width="12.85546875" style="82" customWidth="1"/>
    <col min="7" max="9" width="9.140625" style="82"/>
    <col min="10" max="10" width="3.85546875" style="82" customWidth="1"/>
    <col min="11" max="11" width="12.42578125" style="82" customWidth="1"/>
    <col min="12" max="16384" width="9.140625" style="82"/>
  </cols>
  <sheetData>
    <row r="1" spans="1:11" x14ac:dyDescent="0.25">
      <c r="A1" s="82" t="s">
        <v>2</v>
      </c>
      <c r="B1" s="83" t="s">
        <v>195</v>
      </c>
      <c r="C1" s="186" t="s">
        <v>529</v>
      </c>
    </row>
    <row r="2" spans="1:11" x14ac:dyDescent="0.25">
      <c r="A2" s="82" t="s">
        <v>3</v>
      </c>
      <c r="B2" s="84" t="s">
        <v>587</v>
      </c>
    </row>
    <row r="3" spans="1:11" x14ac:dyDescent="0.25">
      <c r="A3" s="82" t="s">
        <v>4</v>
      </c>
      <c r="B3" s="85" t="s">
        <v>145</v>
      </c>
    </row>
    <row r="4" spans="1:11" x14ac:dyDescent="0.25">
      <c r="A4" s="82" t="s">
        <v>5</v>
      </c>
      <c r="B4" s="85" t="s">
        <v>147</v>
      </c>
    </row>
    <row r="5" spans="1:11" x14ac:dyDescent="0.25">
      <c r="A5" s="82" t="s">
        <v>6</v>
      </c>
      <c r="B5" s="82" t="s">
        <v>742</v>
      </c>
      <c r="E5" s="86"/>
      <c r="F5" s="87"/>
      <c r="G5" s="87"/>
      <c r="I5" s="88"/>
      <c r="J5" s="88"/>
    </row>
    <row r="6" spans="1:11" x14ac:dyDescent="0.25">
      <c r="A6" s="82" t="s">
        <v>7</v>
      </c>
      <c r="B6" s="82" t="s">
        <v>752</v>
      </c>
      <c r="E6" s="86"/>
      <c r="F6" s="87"/>
      <c r="G6" s="87"/>
      <c r="I6" s="88"/>
      <c r="J6" s="88"/>
    </row>
    <row r="7" spans="1:11" x14ac:dyDescent="0.25">
      <c r="F7" s="87"/>
      <c r="G7" s="87"/>
    </row>
    <row r="8" spans="1:11" x14ac:dyDescent="0.25">
      <c r="F8" s="87"/>
      <c r="G8" s="87"/>
    </row>
    <row r="9" spans="1:11" x14ac:dyDescent="0.25">
      <c r="F9" s="89"/>
      <c r="G9" s="89"/>
    </row>
    <row r="10" spans="1:11" x14ac:dyDescent="0.25">
      <c r="A10" s="65"/>
      <c r="B10" s="65"/>
      <c r="C10" s="65"/>
      <c r="F10" s="89"/>
      <c r="G10" s="89"/>
    </row>
    <row r="11" spans="1:11" x14ac:dyDescent="0.25">
      <c r="A11" s="65"/>
      <c r="B11" s="65"/>
      <c r="C11" s="65"/>
    </row>
    <row r="12" spans="1:11" x14ac:dyDescent="0.25">
      <c r="A12" s="65"/>
      <c r="B12" s="95"/>
      <c r="C12" s="65"/>
    </row>
    <row r="13" spans="1:11" x14ac:dyDescent="0.25">
      <c r="A13" s="65"/>
      <c r="B13" s="65"/>
      <c r="C13" s="65"/>
    </row>
    <row r="14" spans="1:11" ht="63" x14ac:dyDescent="0.25">
      <c r="A14" s="65"/>
      <c r="B14" s="65"/>
      <c r="C14" s="65"/>
      <c r="E14" s="97" t="s">
        <v>205</v>
      </c>
      <c r="G14" s="97" t="s">
        <v>197</v>
      </c>
      <c r="H14" s="97" t="s">
        <v>198</v>
      </c>
      <c r="I14" s="97" t="s">
        <v>211</v>
      </c>
      <c r="J14" s="97"/>
      <c r="K14" s="97" t="s">
        <v>209</v>
      </c>
    </row>
    <row r="15" spans="1:11" ht="63" x14ac:dyDescent="0.25">
      <c r="A15" s="65"/>
      <c r="B15" s="65"/>
      <c r="C15" s="65"/>
      <c r="F15" s="97" t="s">
        <v>196</v>
      </c>
      <c r="G15" s="97" t="s">
        <v>197</v>
      </c>
      <c r="H15" s="97" t="s">
        <v>198</v>
      </c>
      <c r="I15" s="97" t="s">
        <v>210</v>
      </c>
      <c r="J15" s="97"/>
      <c r="K15" s="97" t="s">
        <v>611</v>
      </c>
    </row>
    <row r="16" spans="1:11" x14ac:dyDescent="0.25">
      <c r="A16" s="65"/>
      <c r="B16" s="65"/>
      <c r="C16" s="65"/>
      <c r="E16" s="82" t="s">
        <v>206</v>
      </c>
      <c r="F16" s="82" t="s">
        <v>199</v>
      </c>
      <c r="G16" s="96">
        <v>3</v>
      </c>
      <c r="H16" s="96">
        <v>3.25</v>
      </c>
      <c r="I16" s="96">
        <f>H16-G16</f>
        <v>0.25</v>
      </c>
      <c r="J16" s="96"/>
      <c r="K16" s="96"/>
    </row>
    <row r="17" spans="1:11" x14ac:dyDescent="0.25">
      <c r="A17" s="65"/>
      <c r="B17" s="65"/>
      <c r="C17" s="65"/>
      <c r="E17" s="82" t="s">
        <v>97</v>
      </c>
      <c r="F17" s="82" t="s">
        <v>98</v>
      </c>
      <c r="G17" s="96">
        <v>3.25</v>
      </c>
      <c r="H17" s="96">
        <v>3.5</v>
      </c>
      <c r="I17" s="96">
        <f t="shared" ref="I17:I28" si="0">H17-G17</f>
        <v>0.25</v>
      </c>
      <c r="J17" s="96"/>
      <c r="K17" s="96"/>
    </row>
    <row r="18" spans="1:11" x14ac:dyDescent="0.25">
      <c r="A18" s="65"/>
      <c r="B18" s="65"/>
      <c r="C18" s="65"/>
      <c r="E18" s="82" t="s">
        <v>207</v>
      </c>
      <c r="F18" s="82" t="s">
        <v>200</v>
      </c>
      <c r="G18" s="96">
        <v>3.25</v>
      </c>
      <c r="H18" s="96">
        <v>3.5</v>
      </c>
      <c r="I18" s="96">
        <f t="shared" si="0"/>
        <v>0.25</v>
      </c>
      <c r="J18" s="96"/>
      <c r="K18" s="96"/>
    </row>
    <row r="19" spans="1:11" x14ac:dyDescent="0.25">
      <c r="E19" s="82" t="s">
        <v>208</v>
      </c>
      <c r="F19" s="82" t="s">
        <v>201</v>
      </c>
      <c r="G19" s="96">
        <v>3.3</v>
      </c>
      <c r="H19" s="96">
        <v>3.6</v>
      </c>
      <c r="I19" s="96">
        <f t="shared" si="0"/>
        <v>0.30000000000000027</v>
      </c>
      <c r="J19" s="96"/>
      <c r="K19" s="96"/>
    </row>
    <row r="20" spans="1:11" x14ac:dyDescent="0.25">
      <c r="E20" s="82" t="s">
        <v>160</v>
      </c>
      <c r="F20" s="82" t="s">
        <v>161</v>
      </c>
      <c r="G20" s="96">
        <v>3.3</v>
      </c>
      <c r="H20" s="96">
        <v>3.6</v>
      </c>
      <c r="I20" s="96">
        <f t="shared" si="0"/>
        <v>0.30000000000000027</v>
      </c>
      <c r="J20" s="96"/>
      <c r="K20" s="96">
        <v>10.400000000000009</v>
      </c>
    </row>
    <row r="21" spans="1:11" x14ac:dyDescent="0.25">
      <c r="E21" s="82" t="s">
        <v>99</v>
      </c>
      <c r="F21" s="82" t="s">
        <v>100</v>
      </c>
      <c r="G21" s="96">
        <v>3.3</v>
      </c>
      <c r="H21" s="96">
        <v>3.6</v>
      </c>
      <c r="I21" s="96">
        <f t="shared" si="0"/>
        <v>0.30000000000000027</v>
      </c>
      <c r="J21" s="96"/>
      <c r="K21" s="96">
        <v>2.2222222222222365</v>
      </c>
    </row>
    <row r="22" spans="1:11" x14ac:dyDescent="0.25">
      <c r="E22" s="82" t="s">
        <v>162</v>
      </c>
      <c r="F22" s="82" t="s">
        <v>163</v>
      </c>
      <c r="G22" s="96">
        <v>3.3</v>
      </c>
      <c r="H22" s="96">
        <v>3.6</v>
      </c>
      <c r="I22" s="96">
        <f t="shared" si="0"/>
        <v>0.30000000000000027</v>
      </c>
      <c r="J22" s="96"/>
      <c r="K22" s="96">
        <v>2.2222222222222365</v>
      </c>
    </row>
    <row r="23" spans="1:11" x14ac:dyDescent="0.25">
      <c r="E23" s="82" t="s">
        <v>164</v>
      </c>
      <c r="F23" s="82" t="s">
        <v>165</v>
      </c>
      <c r="G23" s="96">
        <v>3.4</v>
      </c>
      <c r="H23" s="96">
        <v>3.9</v>
      </c>
      <c r="I23" s="96">
        <f t="shared" si="0"/>
        <v>0.5</v>
      </c>
      <c r="J23" s="96"/>
      <c r="K23" s="96">
        <v>5.7971014492753437</v>
      </c>
    </row>
    <row r="24" spans="1:11" x14ac:dyDescent="0.25">
      <c r="E24" s="82" t="s">
        <v>166</v>
      </c>
      <c r="F24" s="82" t="s">
        <v>167</v>
      </c>
      <c r="G24" s="96">
        <v>3.7</v>
      </c>
      <c r="H24" s="96">
        <v>4</v>
      </c>
      <c r="I24" s="96">
        <f t="shared" si="0"/>
        <v>0.29999999999999982</v>
      </c>
      <c r="J24" s="96"/>
      <c r="K24" s="96">
        <v>11.594202898550732</v>
      </c>
    </row>
    <row r="25" spans="1:11" x14ac:dyDescent="0.25">
      <c r="E25" s="82" t="s">
        <v>101</v>
      </c>
      <c r="F25" s="82" t="s">
        <v>102</v>
      </c>
      <c r="G25" s="96">
        <v>3.7</v>
      </c>
      <c r="H25" s="96">
        <v>4.2</v>
      </c>
      <c r="I25" s="96">
        <f t="shared" si="0"/>
        <v>0.5</v>
      </c>
      <c r="J25" s="96"/>
      <c r="K25" s="96">
        <v>14.492753623188403</v>
      </c>
    </row>
    <row r="26" spans="1:11" x14ac:dyDescent="0.25">
      <c r="E26" s="82" t="s">
        <v>168</v>
      </c>
      <c r="F26" s="82" t="s">
        <v>169</v>
      </c>
      <c r="G26" s="96">
        <v>3.8</v>
      </c>
      <c r="H26" s="96">
        <v>4.3</v>
      </c>
      <c r="I26" s="96">
        <f t="shared" si="0"/>
        <v>0.5</v>
      </c>
      <c r="J26" s="96"/>
      <c r="K26" s="96">
        <v>17.391304347826075</v>
      </c>
    </row>
    <row r="27" spans="1:11" x14ac:dyDescent="0.25">
      <c r="E27" s="82" t="s">
        <v>170</v>
      </c>
      <c r="F27" s="82" t="s">
        <v>171</v>
      </c>
      <c r="G27" s="96">
        <v>4</v>
      </c>
      <c r="H27" s="96">
        <v>4.5999999999999996</v>
      </c>
      <c r="I27" s="96">
        <f t="shared" si="0"/>
        <v>0.59999999999999964</v>
      </c>
      <c r="J27" s="96"/>
      <c r="K27" s="96">
        <v>17.808219178082197</v>
      </c>
    </row>
    <row r="28" spans="1:11" x14ac:dyDescent="0.25">
      <c r="E28" s="82" t="s">
        <v>172</v>
      </c>
      <c r="F28" s="82" t="s">
        <v>173</v>
      </c>
      <c r="G28" s="96">
        <v>4.25</v>
      </c>
      <c r="H28" s="96">
        <v>4.75</v>
      </c>
      <c r="I28" s="96">
        <f t="shared" si="0"/>
        <v>0.5</v>
      </c>
      <c r="J28" s="96"/>
      <c r="K28" s="96">
        <v>16.883116883116877</v>
      </c>
    </row>
    <row r="29" spans="1:11" x14ac:dyDescent="0.25">
      <c r="E29" s="82" t="s">
        <v>530</v>
      </c>
      <c r="F29" s="82" t="s">
        <v>244</v>
      </c>
      <c r="G29" s="96">
        <v>4.25</v>
      </c>
      <c r="H29" s="96">
        <v>4.75</v>
      </c>
      <c r="I29" s="96">
        <v>0.5</v>
      </c>
      <c r="K29" s="96">
        <v>13.924050632911378</v>
      </c>
    </row>
    <row r="30" spans="1:11" x14ac:dyDescent="0.25">
      <c r="E30" s="82" t="s">
        <v>531</v>
      </c>
      <c r="F30" s="82" t="s">
        <v>532</v>
      </c>
      <c r="G30" s="96">
        <v>4.25</v>
      </c>
      <c r="H30" s="96">
        <v>4.75</v>
      </c>
      <c r="I30" s="96">
        <v>0.5</v>
      </c>
      <c r="K30" s="96">
        <v>11.111111111111116</v>
      </c>
    </row>
    <row r="31" spans="1:11" x14ac:dyDescent="0.25">
      <c r="E31" s="82" t="s">
        <v>590</v>
      </c>
      <c r="F31" s="82" t="s">
        <v>591</v>
      </c>
      <c r="G31" s="210">
        <v>4.3</v>
      </c>
      <c r="H31" s="210">
        <v>4.8</v>
      </c>
      <c r="I31" s="210">
        <v>0.5</v>
      </c>
      <c r="K31" s="96">
        <v>5.8139534883721034</v>
      </c>
    </row>
    <row r="32" spans="1:11" x14ac:dyDescent="0.25">
      <c r="E32" s="82" t="s">
        <v>592</v>
      </c>
      <c r="F32" s="82" t="s">
        <v>593</v>
      </c>
      <c r="G32" s="210">
        <v>4.5</v>
      </c>
      <c r="H32" s="210">
        <v>4.8</v>
      </c>
      <c r="I32" s="210">
        <v>0.29999999999999982</v>
      </c>
      <c r="K32" s="96">
        <v>3.3333333333333437</v>
      </c>
    </row>
    <row r="33" spans="5:11" x14ac:dyDescent="0.25">
      <c r="E33" s="82" t="s">
        <v>743</v>
      </c>
      <c r="F33" s="82" t="s">
        <v>744</v>
      </c>
      <c r="G33" s="210">
        <v>4.5</v>
      </c>
      <c r="H33" s="210">
        <v>4.8</v>
      </c>
      <c r="I33" s="210">
        <v>0.29999999999999982</v>
      </c>
      <c r="K33" s="96">
        <v>3.3333333333333437</v>
      </c>
    </row>
    <row r="34" spans="5:11" x14ac:dyDescent="0.25">
      <c r="E34" s="82" t="s">
        <v>761</v>
      </c>
      <c r="F34" s="82" t="s">
        <v>762</v>
      </c>
      <c r="G34" s="210">
        <v>4.5999999999999996</v>
      </c>
      <c r="H34" s="210">
        <v>4.8</v>
      </c>
      <c r="I34" s="210">
        <v>0.20000000000000018</v>
      </c>
      <c r="K34" s="96">
        <v>4.4444444444444287</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dimension ref="A1:I30"/>
  <sheetViews>
    <sheetView zoomScale="75" zoomScaleNormal="75" workbookViewId="0"/>
  </sheetViews>
  <sheetFormatPr defaultRowHeight="15.75" x14ac:dyDescent="0.25"/>
  <cols>
    <col min="1" max="1" width="13.7109375" style="82" customWidth="1"/>
    <col min="2" max="2" width="92.85546875" style="82" bestFit="1" customWidth="1"/>
    <col min="3" max="4" width="9.140625" style="82"/>
    <col min="5" max="5" width="13.5703125" style="82" bestFit="1" customWidth="1"/>
    <col min="6" max="6" width="18" style="82" bestFit="1" customWidth="1"/>
    <col min="7" max="7" width="23.28515625" style="82" bestFit="1" customWidth="1"/>
    <col min="8" max="8" width="15.5703125" style="82" bestFit="1" customWidth="1"/>
    <col min="9" max="9" width="20.28515625" style="82" customWidth="1"/>
    <col min="10" max="16384" width="9.140625" style="82"/>
  </cols>
  <sheetData>
    <row r="1" spans="1:9" x14ac:dyDescent="0.25">
      <c r="A1" s="82" t="s">
        <v>2</v>
      </c>
      <c r="B1" s="83" t="s">
        <v>212</v>
      </c>
      <c r="C1" s="186" t="s">
        <v>529</v>
      </c>
    </row>
    <row r="2" spans="1:9" x14ac:dyDescent="0.25">
      <c r="A2" s="82" t="s">
        <v>3</v>
      </c>
      <c r="B2" s="84" t="s">
        <v>1002</v>
      </c>
    </row>
    <row r="3" spans="1:9" x14ac:dyDescent="0.25">
      <c r="A3" s="82" t="s">
        <v>4</v>
      </c>
      <c r="B3" s="85" t="s">
        <v>145</v>
      </c>
    </row>
    <row r="4" spans="1:9" x14ac:dyDescent="0.25">
      <c r="A4" s="82" t="s">
        <v>5</v>
      </c>
      <c r="B4" s="85" t="s">
        <v>147</v>
      </c>
    </row>
    <row r="5" spans="1:9" x14ac:dyDescent="0.25">
      <c r="A5" s="82" t="s">
        <v>6</v>
      </c>
      <c r="B5" s="65" t="s">
        <v>756</v>
      </c>
    </row>
    <row r="6" spans="1:9" x14ac:dyDescent="0.25">
      <c r="A6" s="82" t="s">
        <v>7</v>
      </c>
      <c r="B6" s="65" t="s">
        <v>999</v>
      </c>
    </row>
    <row r="8" spans="1:9" ht="47.25" x14ac:dyDescent="0.25">
      <c r="E8" s="79" t="s">
        <v>51</v>
      </c>
      <c r="F8" s="79" t="s">
        <v>224</v>
      </c>
      <c r="G8" s="79" t="s">
        <v>225</v>
      </c>
      <c r="H8" s="79" t="s">
        <v>226</v>
      </c>
      <c r="I8" s="79" t="s">
        <v>227</v>
      </c>
    </row>
    <row r="9" spans="1:9" ht="63" x14ac:dyDescent="0.25">
      <c r="E9" s="79" t="s">
        <v>50</v>
      </c>
      <c r="F9" s="79" t="s">
        <v>213</v>
      </c>
      <c r="G9" s="79" t="s">
        <v>214</v>
      </c>
      <c r="H9" s="79" t="s">
        <v>215</v>
      </c>
      <c r="I9" s="79" t="s">
        <v>612</v>
      </c>
    </row>
    <row r="10" spans="1:9" x14ac:dyDescent="0.25">
      <c r="E10" s="82" t="s">
        <v>48</v>
      </c>
      <c r="F10" s="86">
        <v>66.900000000000006</v>
      </c>
      <c r="G10" s="86">
        <v>385.2</v>
      </c>
      <c r="H10" s="86">
        <v>823.3</v>
      </c>
      <c r="I10" s="93">
        <v>0.72891079444075513</v>
      </c>
    </row>
    <row r="11" spans="1:9" x14ac:dyDescent="0.25">
      <c r="E11" s="82" t="s">
        <v>216</v>
      </c>
      <c r="F11" s="86">
        <v>215.3</v>
      </c>
      <c r="G11" s="86">
        <v>380.8</v>
      </c>
      <c r="H11" s="86">
        <v>85.3</v>
      </c>
      <c r="I11" s="93">
        <v>0.53999480134150746</v>
      </c>
    </row>
    <row r="12" spans="1:9" x14ac:dyDescent="0.25">
      <c r="E12" s="82" t="s">
        <v>217</v>
      </c>
      <c r="F12" s="86">
        <v>59.1</v>
      </c>
      <c r="G12" s="86">
        <v>124.2</v>
      </c>
      <c r="H12" s="86">
        <v>67.099999999999994</v>
      </c>
      <c r="I12" s="93">
        <v>0.54255738671081088</v>
      </c>
    </row>
    <row r="13" spans="1:9" x14ac:dyDescent="0.25">
      <c r="E13" s="82" t="s">
        <v>39</v>
      </c>
      <c r="F13" s="86">
        <v>48.1</v>
      </c>
      <c r="G13" s="86">
        <v>96.8</v>
      </c>
      <c r="H13" s="86">
        <v>57.6</v>
      </c>
      <c r="I13" s="93">
        <v>0.50594896036858061</v>
      </c>
    </row>
    <row r="14" spans="1:9" x14ac:dyDescent="0.25">
      <c r="E14" s="82" t="s">
        <v>218</v>
      </c>
      <c r="F14" s="86">
        <v>29.1</v>
      </c>
      <c r="G14" s="86">
        <v>112.5</v>
      </c>
      <c r="H14" s="86">
        <v>57.1</v>
      </c>
      <c r="I14" s="93">
        <v>0.30653362459427103</v>
      </c>
    </row>
    <row r="15" spans="1:9" x14ac:dyDescent="0.25">
      <c r="E15" s="82" t="s">
        <v>42</v>
      </c>
      <c r="F15" s="86">
        <v>35.5</v>
      </c>
      <c r="G15" s="86">
        <v>83.9</v>
      </c>
      <c r="H15" s="86">
        <v>66.5</v>
      </c>
      <c r="I15" s="93">
        <v>0.35044790975447909</v>
      </c>
    </row>
    <row r="16" spans="1:9" x14ac:dyDescent="0.25">
      <c r="E16" s="82" t="s">
        <v>46</v>
      </c>
      <c r="F16" s="86">
        <v>42.7</v>
      </c>
      <c r="G16" s="86">
        <v>100.5</v>
      </c>
      <c r="H16" s="86">
        <v>27.7</v>
      </c>
      <c r="I16" s="93">
        <v>0.41013604805479353</v>
      </c>
    </row>
    <row r="17" spans="5:9" x14ac:dyDescent="0.25">
      <c r="E17" s="82" t="s">
        <v>40</v>
      </c>
      <c r="F17" s="86">
        <v>19.7</v>
      </c>
      <c r="G17" s="86">
        <v>91.1</v>
      </c>
      <c r="H17" s="86">
        <v>50.2</v>
      </c>
      <c r="I17" s="93">
        <v>0.4426469739168209</v>
      </c>
    </row>
    <row r="18" spans="5:9" x14ac:dyDescent="0.25">
      <c r="E18" s="82" t="s">
        <v>219</v>
      </c>
      <c r="F18" s="86">
        <v>64.2</v>
      </c>
      <c r="G18" s="86">
        <v>69.599999999999994</v>
      </c>
      <c r="H18" s="86">
        <v>14.7</v>
      </c>
      <c r="I18" s="93">
        <v>0.54871154400407929</v>
      </c>
    </row>
    <row r="19" spans="5:9" x14ac:dyDescent="0.25">
      <c r="E19" s="82" t="s">
        <v>37</v>
      </c>
      <c r="F19" s="86">
        <v>33.6</v>
      </c>
      <c r="G19" s="86">
        <v>69.8</v>
      </c>
      <c r="H19" s="86">
        <v>34.5</v>
      </c>
      <c r="I19" s="93">
        <v>0.27274417427146253</v>
      </c>
    </row>
    <row r="20" spans="5:9" x14ac:dyDescent="0.25">
      <c r="E20" s="82" t="s">
        <v>220</v>
      </c>
      <c r="F20" s="86">
        <v>6.5</v>
      </c>
      <c r="G20" s="86">
        <v>69.7</v>
      </c>
      <c r="H20" s="86">
        <v>32.700000000000003</v>
      </c>
      <c r="I20" s="93">
        <v>0.19503511169297283</v>
      </c>
    </row>
    <row r="21" spans="5:9" x14ac:dyDescent="0.25">
      <c r="E21" s="82" t="s">
        <v>47</v>
      </c>
      <c r="F21" s="86">
        <v>35.799999999999997</v>
      </c>
      <c r="G21" s="86">
        <v>50</v>
      </c>
      <c r="H21" s="86">
        <v>9.4</v>
      </c>
      <c r="I21" s="93">
        <v>0.27883136852895951</v>
      </c>
    </row>
    <row r="22" spans="5:9" x14ac:dyDescent="0.25">
      <c r="E22" s="82" t="s">
        <v>41</v>
      </c>
      <c r="F22" s="86">
        <v>18.100000000000001</v>
      </c>
      <c r="G22" s="86">
        <v>45</v>
      </c>
      <c r="H22" s="86">
        <v>18.600000000000001</v>
      </c>
      <c r="I22" s="93">
        <v>0.26892515519976828</v>
      </c>
    </row>
    <row r="23" spans="5:9" x14ac:dyDescent="0.25">
      <c r="E23" s="82" t="s">
        <v>38</v>
      </c>
      <c r="F23" s="86">
        <v>8.1999999999999993</v>
      </c>
      <c r="G23" s="86">
        <v>48.5</v>
      </c>
      <c r="H23" s="86">
        <v>22.2</v>
      </c>
      <c r="I23" s="93">
        <v>0.23341468826270248</v>
      </c>
    </row>
    <row r="24" spans="5:9" x14ac:dyDescent="0.25">
      <c r="E24" s="82" t="s">
        <v>222</v>
      </c>
      <c r="F24" s="86">
        <v>3.7</v>
      </c>
      <c r="G24" s="86">
        <v>53.5</v>
      </c>
      <c r="H24" s="86">
        <v>16.399999999999999</v>
      </c>
      <c r="I24" s="93">
        <v>0.24743321656457803</v>
      </c>
    </row>
    <row r="25" spans="5:9" x14ac:dyDescent="0.25">
      <c r="E25" s="82" t="s">
        <v>49</v>
      </c>
      <c r="F25" s="86">
        <v>23.1</v>
      </c>
      <c r="G25" s="86">
        <v>41.8</v>
      </c>
      <c r="H25" s="86">
        <v>8.4</v>
      </c>
      <c r="I25" s="93">
        <v>0.28937446951303769</v>
      </c>
    </row>
    <row r="26" spans="5:9" x14ac:dyDescent="0.25">
      <c r="E26" s="82" t="s">
        <v>221</v>
      </c>
      <c r="F26" s="86">
        <v>9.5</v>
      </c>
      <c r="G26" s="86">
        <v>41.5</v>
      </c>
      <c r="H26" s="86">
        <v>20.6</v>
      </c>
      <c r="I26" s="93">
        <v>0.19285104411602305</v>
      </c>
    </row>
    <row r="27" spans="5:9" x14ac:dyDescent="0.25">
      <c r="E27" s="82" t="s">
        <v>44</v>
      </c>
      <c r="F27" s="86">
        <v>8.6999999999999993</v>
      </c>
      <c r="G27" s="86">
        <v>35</v>
      </c>
      <c r="H27" s="86">
        <v>20</v>
      </c>
      <c r="I27" s="93">
        <v>0.21535403256342295</v>
      </c>
    </row>
    <row r="28" spans="5:9" x14ac:dyDescent="0.25">
      <c r="E28" s="82" t="s">
        <v>223</v>
      </c>
      <c r="F28" s="86">
        <v>14.2</v>
      </c>
      <c r="G28" s="86">
        <v>31.5</v>
      </c>
      <c r="H28" s="86">
        <v>0</v>
      </c>
      <c r="I28" s="93">
        <v>0.20837417984014009</v>
      </c>
    </row>
    <row r="29" spans="5:9" x14ac:dyDescent="0.25">
      <c r="E29" s="82" t="s">
        <v>45</v>
      </c>
      <c r="F29" s="86">
        <v>0</v>
      </c>
      <c r="G29" s="86">
        <v>8</v>
      </c>
      <c r="H29" s="86">
        <v>0</v>
      </c>
      <c r="I29" s="93">
        <v>4.1898636723107618E-2</v>
      </c>
    </row>
    <row r="30" spans="5:9" x14ac:dyDescent="0.25">
      <c r="E30" s="65"/>
      <c r="F30" s="65"/>
      <c r="G30" s="65"/>
      <c r="H30" s="65"/>
      <c r="I30" s="65"/>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RowHeight="15" customHeight="1" x14ac:dyDescent="0.25"/>
  <cols>
    <col min="1" max="1" width="12.5703125" style="85" bestFit="1" customWidth="1"/>
    <col min="2" max="2" width="133" style="85" bestFit="1" customWidth="1"/>
    <col min="3" max="3" width="12.28515625" style="85" customWidth="1"/>
    <col min="4" max="4" width="9.140625" style="85"/>
    <col min="5" max="5" width="10.85546875" style="85" customWidth="1"/>
    <col min="6" max="6" width="14" style="85" customWidth="1"/>
    <col min="7" max="29" width="9.140625" style="85"/>
    <col min="30" max="30" width="40.140625" style="85" bestFit="1" customWidth="1"/>
    <col min="31" max="16384" width="9.140625" style="85"/>
  </cols>
  <sheetData>
    <row r="1" spans="1:30" ht="15" customHeight="1" x14ac:dyDescent="0.25">
      <c r="A1" s="82" t="s">
        <v>2</v>
      </c>
      <c r="B1" s="83" t="s">
        <v>551</v>
      </c>
      <c r="C1" s="186" t="s">
        <v>529</v>
      </c>
    </row>
    <row r="2" spans="1:30" ht="15" customHeight="1" x14ac:dyDescent="0.25">
      <c r="A2" s="82" t="s">
        <v>3</v>
      </c>
      <c r="B2" s="84" t="s">
        <v>550</v>
      </c>
    </row>
    <row r="3" spans="1:30" ht="15" customHeight="1" x14ac:dyDescent="0.25">
      <c r="A3" s="82" t="s">
        <v>4</v>
      </c>
      <c r="B3" s="85" t="s">
        <v>145</v>
      </c>
    </row>
    <row r="4" spans="1:30" ht="15" customHeight="1" x14ac:dyDescent="0.25">
      <c r="A4" s="82" t="s">
        <v>5</v>
      </c>
      <c r="B4" s="85" t="s">
        <v>147</v>
      </c>
    </row>
    <row r="5" spans="1:30" ht="15" customHeight="1" x14ac:dyDescent="0.25">
      <c r="A5" s="82" t="s">
        <v>6</v>
      </c>
      <c r="B5" s="82" t="s">
        <v>552</v>
      </c>
    </row>
    <row r="6" spans="1:30" ht="15" customHeight="1" x14ac:dyDescent="0.25">
      <c r="A6" s="82" t="s">
        <v>7</v>
      </c>
      <c r="B6" s="82" t="s">
        <v>579</v>
      </c>
    </row>
    <row r="12" spans="1:30" ht="15" customHeight="1" x14ac:dyDescent="0.25">
      <c r="E12" s="106"/>
      <c r="F12" s="107"/>
      <c r="G12" s="106"/>
      <c r="H12" s="107" t="s">
        <v>549</v>
      </c>
      <c r="I12" s="107"/>
      <c r="J12" s="108"/>
      <c r="K12" s="107"/>
      <c r="L12" s="107" t="s">
        <v>548</v>
      </c>
      <c r="M12" s="107"/>
      <c r="N12" s="107"/>
      <c r="O12" s="106"/>
      <c r="P12" s="107" t="s">
        <v>547</v>
      </c>
      <c r="Q12" s="107"/>
      <c r="R12" s="108"/>
      <c r="S12" s="107"/>
      <c r="T12" s="107" t="s">
        <v>546</v>
      </c>
      <c r="U12" s="107"/>
      <c r="V12" s="107"/>
      <c r="W12" s="106"/>
      <c r="X12" s="107" t="s">
        <v>594</v>
      </c>
      <c r="Y12" s="107"/>
      <c r="Z12" s="108"/>
      <c r="AA12" s="107"/>
      <c r="AB12" s="107" t="s">
        <v>773</v>
      </c>
      <c r="AC12" s="107"/>
      <c r="AD12" s="109" t="s">
        <v>564</v>
      </c>
    </row>
    <row r="13" spans="1:30" ht="15" customHeight="1" x14ac:dyDescent="0.25">
      <c r="E13" s="100"/>
      <c r="F13" s="188"/>
      <c r="G13" s="100"/>
      <c r="H13" s="188" t="s">
        <v>542</v>
      </c>
      <c r="I13" s="188"/>
      <c r="J13" s="102"/>
      <c r="K13" s="188"/>
      <c r="L13" s="188" t="s">
        <v>543</v>
      </c>
      <c r="M13" s="188"/>
      <c r="N13" s="102"/>
      <c r="O13" s="188"/>
      <c r="P13" s="188" t="s">
        <v>544</v>
      </c>
      <c r="Q13" s="188"/>
      <c r="R13" s="102"/>
      <c r="S13" s="188"/>
      <c r="T13" s="188" t="s">
        <v>545</v>
      </c>
      <c r="U13" s="188"/>
      <c r="V13" s="102"/>
      <c r="W13" s="188"/>
      <c r="X13" s="188" t="s">
        <v>595</v>
      </c>
      <c r="Y13" s="188"/>
      <c r="Z13" s="102"/>
      <c r="AA13" s="188"/>
      <c r="AB13" s="188" t="s">
        <v>774</v>
      </c>
      <c r="AC13" s="102"/>
      <c r="AD13" s="102" t="s">
        <v>613</v>
      </c>
    </row>
    <row r="14" spans="1:30" ht="15" customHeight="1" x14ac:dyDescent="0.25">
      <c r="E14" s="100"/>
      <c r="F14" s="188"/>
      <c r="G14" s="100" t="s">
        <v>197</v>
      </c>
      <c r="H14" s="188" t="s">
        <v>198</v>
      </c>
      <c r="I14" s="188" t="s">
        <v>211</v>
      </c>
      <c r="J14" s="102"/>
      <c r="K14" s="188" t="s">
        <v>197</v>
      </c>
      <c r="L14" s="188" t="s">
        <v>198</v>
      </c>
      <c r="M14" s="188" t="s">
        <v>211</v>
      </c>
      <c r="N14" s="102"/>
      <c r="O14" s="188" t="s">
        <v>197</v>
      </c>
      <c r="P14" s="188" t="s">
        <v>198</v>
      </c>
      <c r="Q14" s="188" t="s">
        <v>211</v>
      </c>
      <c r="R14" s="102"/>
      <c r="S14" s="188" t="s">
        <v>197</v>
      </c>
      <c r="T14" s="188" t="s">
        <v>198</v>
      </c>
      <c r="U14" s="188" t="s">
        <v>211</v>
      </c>
      <c r="V14" s="102"/>
      <c r="W14" s="188" t="s">
        <v>197</v>
      </c>
      <c r="X14" s="188" t="s">
        <v>198</v>
      </c>
      <c r="Y14" s="188" t="s">
        <v>211</v>
      </c>
      <c r="Z14" s="102"/>
      <c r="AA14" s="188" t="s">
        <v>197</v>
      </c>
      <c r="AB14" s="188" t="s">
        <v>198</v>
      </c>
      <c r="AC14" s="102" t="s">
        <v>211</v>
      </c>
      <c r="AD14" s="102"/>
    </row>
    <row r="15" spans="1:30" ht="15" customHeight="1" x14ac:dyDescent="0.25">
      <c r="E15" s="101"/>
      <c r="F15" s="99"/>
      <c r="G15" s="101" t="s">
        <v>197</v>
      </c>
      <c r="H15" s="99" t="s">
        <v>198</v>
      </c>
      <c r="I15" s="99" t="s">
        <v>210</v>
      </c>
      <c r="J15" s="103"/>
      <c r="K15" s="99" t="s">
        <v>197</v>
      </c>
      <c r="L15" s="99" t="s">
        <v>198</v>
      </c>
      <c r="M15" s="99" t="s">
        <v>210</v>
      </c>
      <c r="N15" s="103"/>
      <c r="O15" s="99" t="s">
        <v>197</v>
      </c>
      <c r="P15" s="99" t="s">
        <v>198</v>
      </c>
      <c r="Q15" s="99" t="s">
        <v>210</v>
      </c>
      <c r="R15" s="103"/>
      <c r="S15" s="99" t="s">
        <v>197</v>
      </c>
      <c r="T15" s="99" t="s">
        <v>198</v>
      </c>
      <c r="U15" s="99" t="s">
        <v>210</v>
      </c>
      <c r="V15" s="103"/>
      <c r="W15" s="99" t="s">
        <v>197</v>
      </c>
      <c r="X15" s="99" t="s">
        <v>198</v>
      </c>
      <c r="Y15" s="99" t="s">
        <v>210</v>
      </c>
      <c r="Z15" s="103"/>
      <c r="AA15" s="99" t="s">
        <v>197</v>
      </c>
      <c r="AB15" s="99" t="s">
        <v>198</v>
      </c>
      <c r="AC15" s="103" t="s">
        <v>210</v>
      </c>
      <c r="AD15" s="102"/>
    </row>
    <row r="16" spans="1:30" ht="15" customHeight="1" x14ac:dyDescent="0.25">
      <c r="E16" s="100"/>
      <c r="F16" s="109"/>
      <c r="G16" s="100">
        <v>20</v>
      </c>
      <c r="H16" s="188">
        <v>35</v>
      </c>
      <c r="I16" s="188">
        <v>15</v>
      </c>
      <c r="J16" s="102"/>
      <c r="K16" s="188"/>
      <c r="L16" s="188"/>
      <c r="M16" s="188"/>
      <c r="N16" s="102"/>
      <c r="O16" s="188"/>
      <c r="P16" s="188"/>
      <c r="Q16" s="188"/>
      <c r="R16" s="102"/>
      <c r="S16" s="188"/>
      <c r="T16" s="188"/>
      <c r="U16" s="188"/>
      <c r="V16" s="102"/>
      <c r="W16" s="188"/>
      <c r="X16" s="188"/>
      <c r="Y16" s="188"/>
      <c r="Z16" s="102"/>
      <c r="AA16" s="188"/>
      <c r="AB16" s="188"/>
      <c r="AC16" s="102"/>
      <c r="AD16" s="109"/>
    </row>
    <row r="17" spans="5:30" ht="15" customHeight="1" x14ac:dyDescent="0.25">
      <c r="E17" s="100"/>
      <c r="F17" s="110"/>
      <c r="G17" s="100"/>
      <c r="H17" s="188"/>
      <c r="I17" s="188"/>
      <c r="J17" s="102"/>
      <c r="K17" s="188">
        <v>30</v>
      </c>
      <c r="L17" s="188">
        <v>45</v>
      </c>
      <c r="M17" s="188">
        <v>15</v>
      </c>
      <c r="N17" s="102"/>
      <c r="O17" s="188"/>
      <c r="P17" s="188"/>
      <c r="Q17" s="188"/>
      <c r="R17" s="102"/>
      <c r="S17" s="188"/>
      <c r="T17" s="188"/>
      <c r="U17" s="188"/>
      <c r="V17" s="102"/>
      <c r="W17" s="188"/>
      <c r="X17" s="188"/>
      <c r="Y17" s="188"/>
      <c r="Z17" s="102"/>
      <c r="AA17" s="188"/>
      <c r="AB17" s="188"/>
      <c r="AC17" s="102"/>
      <c r="AD17" s="110"/>
    </row>
    <row r="18" spans="5:30" ht="69" customHeight="1" x14ac:dyDescent="0.25">
      <c r="E18" s="105" t="s">
        <v>232</v>
      </c>
      <c r="F18" s="111" t="s">
        <v>228</v>
      </c>
      <c r="G18" s="100"/>
      <c r="H18" s="188"/>
      <c r="I18" s="188"/>
      <c r="J18" s="102"/>
      <c r="K18" s="188"/>
      <c r="L18" s="188"/>
      <c r="M18" s="188"/>
      <c r="N18" s="102"/>
      <c r="O18" s="188">
        <v>35</v>
      </c>
      <c r="P18" s="188">
        <v>60</v>
      </c>
      <c r="Q18" s="188">
        <v>25</v>
      </c>
      <c r="R18" s="102"/>
      <c r="S18" s="188"/>
      <c r="T18" s="188"/>
      <c r="U18" s="188"/>
      <c r="V18" s="102"/>
      <c r="W18" s="188"/>
      <c r="X18" s="188"/>
      <c r="Y18" s="188"/>
      <c r="Z18" s="102"/>
      <c r="AA18" s="188"/>
      <c r="AB18" s="188"/>
      <c r="AC18" s="102"/>
      <c r="AD18" s="110"/>
    </row>
    <row r="19" spans="5:30" ht="15" customHeight="1" x14ac:dyDescent="0.25">
      <c r="E19" s="100"/>
      <c r="F19" s="111"/>
      <c r="G19" s="100"/>
      <c r="H19" s="188"/>
      <c r="I19" s="188"/>
      <c r="J19" s="102"/>
      <c r="K19" s="188"/>
      <c r="L19" s="188"/>
      <c r="M19" s="188"/>
      <c r="N19" s="102"/>
      <c r="O19" s="188"/>
      <c r="P19" s="188"/>
      <c r="Q19" s="188"/>
      <c r="R19" s="102"/>
      <c r="S19" s="188">
        <v>35</v>
      </c>
      <c r="T19" s="188">
        <v>60</v>
      </c>
      <c r="U19" s="188">
        <v>25</v>
      </c>
      <c r="V19" s="102"/>
      <c r="W19" s="188"/>
      <c r="X19" s="188"/>
      <c r="Y19" s="188"/>
      <c r="Z19" s="102"/>
      <c r="AA19" s="188"/>
      <c r="AB19" s="188"/>
      <c r="AC19" s="102"/>
      <c r="AD19" s="110"/>
    </row>
    <row r="20" spans="5:30" ht="15" customHeight="1" x14ac:dyDescent="0.25">
      <c r="E20" s="100"/>
      <c r="F20" s="110"/>
      <c r="G20" s="100"/>
      <c r="H20" s="188"/>
      <c r="I20" s="188"/>
      <c r="J20" s="102"/>
      <c r="K20" s="188"/>
      <c r="L20" s="188"/>
      <c r="M20" s="188"/>
      <c r="N20" s="102"/>
      <c r="O20" s="188"/>
      <c r="P20" s="188"/>
      <c r="Q20" s="188"/>
      <c r="R20" s="102"/>
      <c r="S20" s="188"/>
      <c r="T20" s="188"/>
      <c r="U20" s="188"/>
      <c r="V20" s="102"/>
      <c r="W20" s="188">
        <v>40</v>
      </c>
      <c r="X20" s="188">
        <v>65</v>
      </c>
      <c r="Y20" s="188">
        <v>25</v>
      </c>
      <c r="Z20" s="102"/>
      <c r="AA20" s="188"/>
      <c r="AB20" s="188"/>
      <c r="AC20" s="102"/>
      <c r="AD20" s="227">
        <v>3</v>
      </c>
    </row>
    <row r="21" spans="5:30" ht="15" customHeight="1" x14ac:dyDescent="0.25">
      <c r="E21" s="101"/>
      <c r="F21" s="112"/>
      <c r="G21" s="101"/>
      <c r="H21" s="99"/>
      <c r="I21" s="99"/>
      <c r="J21" s="103"/>
      <c r="K21" s="99"/>
      <c r="L21" s="99"/>
      <c r="M21" s="99"/>
      <c r="N21" s="103"/>
      <c r="O21" s="99"/>
      <c r="P21" s="99"/>
      <c r="Q21" s="99"/>
      <c r="R21" s="103"/>
      <c r="S21" s="99"/>
      <c r="T21" s="99"/>
      <c r="U21" s="99"/>
      <c r="V21" s="103"/>
      <c r="W21" s="99"/>
      <c r="X21" s="99"/>
      <c r="Y21" s="99"/>
      <c r="Z21" s="103"/>
      <c r="AA21" s="99">
        <v>30</v>
      </c>
      <c r="AB21" s="99">
        <v>50</v>
      </c>
      <c r="AC21" s="103">
        <v>20</v>
      </c>
      <c r="AD21" s="194">
        <v>4</v>
      </c>
    </row>
    <row r="22" spans="5:30" ht="15" customHeight="1" x14ac:dyDescent="0.25">
      <c r="E22" s="100"/>
      <c r="F22" s="110"/>
      <c r="G22" s="100">
        <v>20</v>
      </c>
      <c r="H22" s="188">
        <v>30</v>
      </c>
      <c r="I22" s="188">
        <v>10</v>
      </c>
      <c r="J22" s="102"/>
      <c r="K22" s="188"/>
      <c r="L22" s="188"/>
      <c r="M22" s="188"/>
      <c r="N22" s="102"/>
      <c r="O22" s="188"/>
      <c r="P22" s="188"/>
      <c r="Q22" s="188"/>
      <c r="R22" s="102"/>
      <c r="S22" s="188"/>
      <c r="T22" s="188"/>
      <c r="U22" s="188"/>
      <c r="V22" s="102"/>
      <c r="W22" s="188"/>
      <c r="X22" s="188"/>
      <c r="Y22" s="188"/>
      <c r="Z22" s="102"/>
      <c r="AA22" s="188"/>
      <c r="AB22" s="188"/>
      <c r="AC22" s="102"/>
      <c r="AD22" s="102"/>
    </row>
    <row r="23" spans="5:30" ht="15.75" x14ac:dyDescent="0.25">
      <c r="E23" s="100"/>
      <c r="F23" s="110"/>
      <c r="G23" s="100"/>
      <c r="H23" s="188"/>
      <c r="I23" s="188"/>
      <c r="J23" s="102"/>
      <c r="K23" s="188">
        <v>24</v>
      </c>
      <c r="L23" s="188">
        <v>36</v>
      </c>
      <c r="M23" s="188">
        <v>12</v>
      </c>
      <c r="N23" s="102"/>
      <c r="O23" s="188"/>
      <c r="P23" s="188"/>
      <c r="Q23" s="188"/>
      <c r="R23" s="102"/>
      <c r="S23" s="188"/>
      <c r="T23" s="188"/>
      <c r="U23" s="188"/>
      <c r="V23" s="102"/>
      <c r="W23" s="188"/>
      <c r="X23" s="188"/>
      <c r="Y23" s="188"/>
      <c r="Z23" s="102"/>
      <c r="AA23" s="188"/>
      <c r="AB23" s="188"/>
      <c r="AC23" s="102"/>
      <c r="AD23" s="102"/>
    </row>
    <row r="24" spans="5:30" ht="15" customHeight="1" x14ac:dyDescent="0.25">
      <c r="E24" s="105" t="s">
        <v>233</v>
      </c>
      <c r="F24" s="111" t="s">
        <v>229</v>
      </c>
      <c r="G24" s="100"/>
      <c r="H24" s="188"/>
      <c r="I24" s="188"/>
      <c r="J24" s="102"/>
      <c r="K24" s="188"/>
      <c r="L24" s="188"/>
      <c r="M24" s="188"/>
      <c r="N24" s="102"/>
      <c r="O24" s="188">
        <v>25</v>
      </c>
      <c r="P24" s="188">
        <v>45</v>
      </c>
      <c r="Q24" s="188">
        <v>20</v>
      </c>
      <c r="R24" s="102"/>
      <c r="S24" s="188"/>
      <c r="T24" s="188"/>
      <c r="U24" s="188"/>
      <c r="V24" s="102"/>
      <c r="W24" s="188"/>
      <c r="X24" s="188"/>
      <c r="Y24" s="188"/>
      <c r="Z24" s="102"/>
      <c r="AA24" s="188"/>
      <c r="AB24" s="188"/>
      <c r="AC24" s="102"/>
      <c r="AD24" s="102"/>
    </row>
    <row r="25" spans="5:30" ht="15" customHeight="1" x14ac:dyDescent="0.25">
      <c r="E25" s="100"/>
      <c r="F25" s="110"/>
      <c r="G25" s="100"/>
      <c r="H25" s="188"/>
      <c r="I25" s="188"/>
      <c r="J25" s="102"/>
      <c r="K25" s="188"/>
      <c r="L25" s="188"/>
      <c r="M25" s="188"/>
      <c r="N25" s="102"/>
      <c r="O25" s="188"/>
      <c r="P25" s="188"/>
      <c r="Q25" s="188"/>
      <c r="R25" s="102"/>
      <c r="S25" s="188">
        <v>30</v>
      </c>
      <c r="T25" s="188">
        <v>50</v>
      </c>
      <c r="U25" s="188">
        <v>20</v>
      </c>
      <c r="V25" s="102"/>
      <c r="W25" s="188"/>
      <c r="X25" s="188"/>
      <c r="Y25" s="188"/>
      <c r="Z25" s="102"/>
      <c r="AA25" s="188"/>
      <c r="AB25" s="188"/>
      <c r="AC25" s="102"/>
      <c r="AD25" s="102"/>
    </row>
    <row r="26" spans="5:30" ht="15" customHeight="1" x14ac:dyDescent="0.25">
      <c r="E26" s="100"/>
      <c r="F26" s="110"/>
      <c r="G26" s="100"/>
      <c r="H26" s="188"/>
      <c r="I26" s="188"/>
      <c r="J26" s="102"/>
      <c r="K26" s="188"/>
      <c r="L26" s="188"/>
      <c r="M26" s="188"/>
      <c r="N26" s="102"/>
      <c r="O26" s="188"/>
      <c r="P26" s="188"/>
      <c r="Q26" s="188"/>
      <c r="R26" s="102"/>
      <c r="S26" s="188"/>
      <c r="T26" s="188"/>
      <c r="U26" s="188"/>
      <c r="V26" s="102"/>
      <c r="W26" s="188">
        <v>30</v>
      </c>
      <c r="X26" s="188">
        <v>50</v>
      </c>
      <c r="Y26" s="188">
        <v>20</v>
      </c>
      <c r="Z26" s="102"/>
      <c r="AA26" s="188"/>
      <c r="AB26" s="188"/>
      <c r="AC26" s="102"/>
      <c r="AD26" s="193">
        <v>5</v>
      </c>
    </row>
    <row r="27" spans="5:30" ht="15" customHeight="1" x14ac:dyDescent="0.25">
      <c r="E27" s="101"/>
      <c r="F27" s="112"/>
      <c r="G27" s="101"/>
      <c r="H27" s="99"/>
      <c r="I27" s="99"/>
      <c r="J27" s="103"/>
      <c r="K27" s="99"/>
      <c r="L27" s="99"/>
      <c r="M27" s="99"/>
      <c r="N27" s="103"/>
      <c r="O27" s="99"/>
      <c r="P27" s="99"/>
      <c r="Q27" s="99"/>
      <c r="R27" s="103"/>
      <c r="S27" s="99"/>
      <c r="T27" s="99"/>
      <c r="U27" s="99"/>
      <c r="V27" s="103"/>
      <c r="W27" s="99"/>
      <c r="X27" s="99"/>
      <c r="Y27" s="99"/>
      <c r="Z27" s="103"/>
      <c r="AA27" s="99">
        <v>25</v>
      </c>
      <c r="AB27" s="99">
        <v>45</v>
      </c>
      <c r="AC27" s="103">
        <v>20</v>
      </c>
      <c r="AD27" s="193">
        <v>6</v>
      </c>
    </row>
    <row r="28" spans="5:30" ht="15.75" x14ac:dyDescent="0.25">
      <c r="E28" s="100"/>
      <c r="F28" s="110"/>
      <c r="G28" s="100">
        <v>50</v>
      </c>
      <c r="H28" s="188">
        <v>80</v>
      </c>
      <c r="I28" s="188">
        <v>30</v>
      </c>
      <c r="J28" s="102"/>
      <c r="K28" s="188"/>
      <c r="L28" s="188"/>
      <c r="M28" s="188"/>
      <c r="N28" s="102"/>
      <c r="O28" s="188"/>
      <c r="P28" s="188"/>
      <c r="Q28" s="188"/>
      <c r="R28" s="102"/>
      <c r="S28" s="188"/>
      <c r="T28" s="188"/>
      <c r="U28" s="188"/>
      <c r="V28" s="102"/>
      <c r="W28" s="188"/>
      <c r="X28" s="188"/>
      <c r="Y28" s="188"/>
      <c r="Z28" s="102"/>
      <c r="AA28" s="188"/>
      <c r="AB28" s="188"/>
      <c r="AC28" s="102"/>
      <c r="AD28" s="109"/>
    </row>
    <row r="29" spans="5:30" ht="15" customHeight="1" x14ac:dyDescent="0.25">
      <c r="E29" s="100"/>
      <c r="F29" s="110"/>
      <c r="G29" s="100"/>
      <c r="H29" s="188"/>
      <c r="I29" s="188"/>
      <c r="J29" s="102"/>
      <c r="K29" s="188">
        <v>60</v>
      </c>
      <c r="L29" s="188">
        <v>90</v>
      </c>
      <c r="M29" s="188">
        <v>30</v>
      </c>
      <c r="N29" s="102"/>
      <c r="O29" s="188"/>
      <c r="P29" s="188"/>
      <c r="Q29" s="188"/>
      <c r="R29" s="102"/>
      <c r="S29" s="188"/>
      <c r="T29" s="188"/>
      <c r="U29" s="188"/>
      <c r="V29" s="102"/>
      <c r="W29" s="188"/>
      <c r="X29" s="188"/>
      <c r="Y29" s="188"/>
      <c r="Z29" s="102"/>
      <c r="AA29" s="188"/>
      <c r="AB29" s="188"/>
      <c r="AC29" s="102"/>
      <c r="AD29" s="110"/>
    </row>
    <row r="30" spans="5:30" ht="15" customHeight="1" x14ac:dyDescent="0.25">
      <c r="E30" s="105" t="s">
        <v>234</v>
      </c>
      <c r="F30" s="111" t="s">
        <v>230</v>
      </c>
      <c r="G30" s="100"/>
      <c r="H30" s="188"/>
      <c r="I30" s="188"/>
      <c r="J30" s="102"/>
      <c r="K30" s="188"/>
      <c r="L30" s="188"/>
      <c r="M30" s="188"/>
      <c r="N30" s="102"/>
      <c r="O30" s="188">
        <v>65</v>
      </c>
      <c r="P30" s="188">
        <v>100</v>
      </c>
      <c r="Q30" s="188">
        <v>35</v>
      </c>
      <c r="R30" s="102"/>
      <c r="S30" s="188"/>
      <c r="T30" s="188"/>
      <c r="U30" s="188"/>
      <c r="V30" s="102"/>
      <c r="W30" s="188"/>
      <c r="X30" s="188"/>
      <c r="Y30" s="188"/>
      <c r="Z30" s="102"/>
      <c r="AA30" s="188"/>
      <c r="AB30" s="188"/>
      <c r="AC30" s="102"/>
      <c r="AD30" s="110"/>
    </row>
    <row r="31" spans="5:30" ht="15" customHeight="1" x14ac:dyDescent="0.25">
      <c r="E31" s="100"/>
      <c r="F31" s="110"/>
      <c r="G31" s="100"/>
      <c r="H31" s="188"/>
      <c r="I31" s="188"/>
      <c r="J31" s="102"/>
      <c r="K31" s="188"/>
      <c r="L31" s="188"/>
      <c r="M31" s="188"/>
      <c r="N31" s="102"/>
      <c r="O31" s="188"/>
      <c r="P31" s="188"/>
      <c r="Q31" s="188"/>
      <c r="R31" s="102"/>
      <c r="S31" s="188">
        <v>70</v>
      </c>
      <c r="T31" s="188">
        <v>105</v>
      </c>
      <c r="U31" s="188">
        <v>35</v>
      </c>
      <c r="V31" s="102"/>
      <c r="W31" s="188"/>
      <c r="X31" s="188"/>
      <c r="Y31" s="188"/>
      <c r="Z31" s="102"/>
      <c r="AA31" s="188"/>
      <c r="AB31" s="188"/>
      <c r="AC31" s="102"/>
      <c r="AD31" s="110"/>
    </row>
    <row r="32" spans="5:30" ht="15" customHeight="1" x14ac:dyDescent="0.25">
      <c r="E32" s="100"/>
      <c r="F32" s="110"/>
      <c r="G32" s="100"/>
      <c r="H32" s="188"/>
      <c r="I32" s="188"/>
      <c r="J32" s="102"/>
      <c r="K32" s="188"/>
      <c r="L32" s="188"/>
      <c r="M32" s="188"/>
      <c r="N32" s="102"/>
      <c r="O32" s="188"/>
      <c r="P32" s="188"/>
      <c r="Q32" s="188"/>
      <c r="R32" s="102"/>
      <c r="S32" s="188"/>
      <c r="T32" s="188"/>
      <c r="U32" s="188"/>
      <c r="V32" s="102"/>
      <c r="W32" s="188">
        <v>80</v>
      </c>
      <c r="X32" s="188">
        <v>105</v>
      </c>
      <c r="Y32" s="188">
        <v>25</v>
      </c>
      <c r="Z32" s="102"/>
      <c r="AA32" s="188"/>
      <c r="AB32" s="188"/>
      <c r="AC32" s="102"/>
      <c r="AD32" s="227">
        <v>1</v>
      </c>
    </row>
    <row r="33" spans="5:30" ht="15.75" x14ac:dyDescent="0.25">
      <c r="E33" s="101"/>
      <c r="F33" s="112"/>
      <c r="G33" s="101"/>
      <c r="H33" s="99"/>
      <c r="I33" s="99"/>
      <c r="J33" s="103"/>
      <c r="K33" s="99"/>
      <c r="L33" s="99"/>
      <c r="M33" s="99"/>
      <c r="N33" s="103"/>
      <c r="O33" s="99"/>
      <c r="P33" s="99"/>
      <c r="Q33" s="99"/>
      <c r="R33" s="103"/>
      <c r="S33" s="99"/>
      <c r="T33" s="99"/>
      <c r="U33" s="99"/>
      <c r="V33" s="103"/>
      <c r="W33" s="99"/>
      <c r="X33" s="99"/>
      <c r="Y33" s="99"/>
      <c r="Z33" s="103"/>
      <c r="AA33" s="99">
        <v>60</v>
      </c>
      <c r="AB33" s="99">
        <v>100</v>
      </c>
      <c r="AC33" s="103">
        <v>40</v>
      </c>
      <c r="AD33" s="194">
        <v>2</v>
      </c>
    </row>
    <row r="34" spans="5:30" ht="15" customHeight="1" x14ac:dyDescent="0.25">
      <c r="E34" s="100"/>
      <c r="F34" s="110"/>
      <c r="G34" s="100">
        <v>55</v>
      </c>
      <c r="H34" s="188">
        <v>100</v>
      </c>
      <c r="I34" s="188">
        <v>45</v>
      </c>
      <c r="J34" s="102"/>
      <c r="K34" s="188"/>
      <c r="L34" s="188"/>
      <c r="M34" s="188"/>
      <c r="N34" s="102"/>
      <c r="O34" s="188"/>
      <c r="P34" s="188"/>
      <c r="Q34" s="188"/>
      <c r="R34" s="102"/>
      <c r="S34" s="188"/>
      <c r="T34" s="188"/>
      <c r="U34" s="188"/>
      <c r="V34" s="102"/>
      <c r="W34" s="188"/>
      <c r="X34" s="188"/>
      <c r="Y34" s="188"/>
      <c r="Z34" s="102"/>
      <c r="AA34" s="188"/>
      <c r="AB34" s="188"/>
      <c r="AC34" s="102"/>
      <c r="AD34" s="102"/>
    </row>
    <row r="35" spans="5:30" ht="15" customHeight="1" x14ac:dyDescent="0.25">
      <c r="E35" s="100"/>
      <c r="F35" s="110"/>
      <c r="G35" s="100"/>
      <c r="H35" s="188"/>
      <c r="I35" s="188"/>
      <c r="J35" s="102"/>
      <c r="K35" s="188">
        <v>60</v>
      </c>
      <c r="L35" s="188">
        <v>120</v>
      </c>
      <c r="M35" s="188">
        <v>60</v>
      </c>
      <c r="N35" s="102"/>
      <c r="O35" s="188"/>
      <c r="P35" s="188"/>
      <c r="Q35" s="188"/>
      <c r="R35" s="102"/>
      <c r="S35" s="188"/>
      <c r="T35" s="188"/>
      <c r="U35" s="188"/>
      <c r="V35" s="102"/>
      <c r="W35" s="188"/>
      <c r="X35" s="188"/>
      <c r="Y35" s="188"/>
      <c r="Z35" s="102"/>
      <c r="AA35" s="188"/>
      <c r="AB35" s="188"/>
      <c r="AC35" s="102"/>
      <c r="AD35" s="102"/>
    </row>
    <row r="36" spans="5:30" ht="15" customHeight="1" x14ac:dyDescent="0.25">
      <c r="E36" s="105" t="s">
        <v>235</v>
      </c>
      <c r="F36" s="111" t="s">
        <v>231</v>
      </c>
      <c r="G36" s="100"/>
      <c r="H36" s="188"/>
      <c r="I36" s="188"/>
      <c r="J36" s="102"/>
      <c r="K36" s="188"/>
      <c r="L36" s="188"/>
      <c r="M36" s="188"/>
      <c r="N36" s="102"/>
      <c r="O36" s="188">
        <v>65</v>
      </c>
      <c r="P36" s="188">
        <v>125</v>
      </c>
      <c r="Q36" s="188">
        <v>60</v>
      </c>
      <c r="R36" s="102"/>
      <c r="S36" s="188"/>
      <c r="T36" s="188"/>
      <c r="U36" s="188"/>
      <c r="V36" s="102"/>
      <c r="W36" s="188"/>
      <c r="X36" s="188"/>
      <c r="Y36" s="188"/>
      <c r="Z36" s="102"/>
      <c r="AA36" s="188"/>
      <c r="AB36" s="188"/>
      <c r="AC36" s="102"/>
      <c r="AD36" s="102"/>
    </row>
    <row r="37" spans="5:30" ht="15" customHeight="1" x14ac:dyDescent="0.25">
      <c r="E37" s="100"/>
      <c r="F37" s="110"/>
      <c r="G37" s="100"/>
      <c r="H37" s="188"/>
      <c r="I37" s="188"/>
      <c r="J37" s="102"/>
      <c r="K37" s="188"/>
      <c r="L37" s="188"/>
      <c r="M37" s="188"/>
      <c r="N37" s="102"/>
      <c r="O37" s="188"/>
      <c r="P37" s="188"/>
      <c r="Q37" s="188"/>
      <c r="R37" s="102"/>
      <c r="S37" s="188">
        <v>70</v>
      </c>
      <c r="T37" s="188">
        <v>140</v>
      </c>
      <c r="U37" s="188">
        <v>70</v>
      </c>
      <c r="V37" s="102"/>
      <c r="W37" s="188"/>
      <c r="X37" s="188"/>
      <c r="Y37" s="188"/>
      <c r="Z37" s="102"/>
      <c r="AA37" s="188"/>
      <c r="AB37" s="188"/>
      <c r="AC37" s="102"/>
      <c r="AD37" s="102"/>
    </row>
    <row r="38" spans="5:30" ht="15.75" x14ac:dyDescent="0.25">
      <c r="E38" s="100"/>
      <c r="F38" s="110"/>
      <c r="G38" s="100"/>
      <c r="H38" s="188"/>
      <c r="I38" s="188"/>
      <c r="J38" s="102"/>
      <c r="K38" s="189"/>
      <c r="L38" s="188"/>
      <c r="M38" s="188"/>
      <c r="N38" s="102"/>
      <c r="O38" s="188"/>
      <c r="P38" s="188"/>
      <c r="Q38" s="188"/>
      <c r="R38" s="102"/>
      <c r="S38" s="188"/>
      <c r="T38" s="188"/>
      <c r="U38" s="188"/>
      <c r="V38" s="102"/>
      <c r="W38" s="188">
        <v>80</v>
      </c>
      <c r="X38" s="188">
        <v>135</v>
      </c>
      <c r="Y38" s="188">
        <v>55</v>
      </c>
      <c r="Z38" s="102"/>
      <c r="AA38" s="188"/>
      <c r="AB38" s="188"/>
      <c r="AC38" s="102"/>
      <c r="AD38" s="102"/>
    </row>
    <row r="39" spans="5:30" ht="15" customHeight="1" x14ac:dyDescent="0.25">
      <c r="E39" s="112"/>
      <c r="F39" s="99"/>
      <c r="G39" s="101"/>
      <c r="H39" s="99"/>
      <c r="I39" s="99"/>
      <c r="J39" s="103"/>
      <c r="K39" s="104"/>
      <c r="L39" s="99"/>
      <c r="M39" s="99"/>
      <c r="N39" s="99"/>
      <c r="O39" s="101"/>
      <c r="P39" s="99"/>
      <c r="Q39" s="99"/>
      <c r="R39" s="103"/>
      <c r="S39" s="99"/>
      <c r="T39" s="99"/>
      <c r="U39" s="99"/>
      <c r="V39" s="99"/>
      <c r="W39" s="101"/>
      <c r="X39" s="99"/>
      <c r="Y39" s="99"/>
      <c r="Z39" s="103"/>
      <c r="AA39" s="99">
        <v>60</v>
      </c>
      <c r="AB39" s="99">
        <v>120</v>
      </c>
      <c r="AC39" s="103">
        <v>60</v>
      </c>
      <c r="AD39" s="103"/>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8E6AA-3E84-4D80-97FD-25F471819FD7}">
  <dimension ref="A1:M17"/>
  <sheetViews>
    <sheetView zoomScale="75" zoomScaleNormal="75" workbookViewId="0"/>
  </sheetViews>
  <sheetFormatPr defaultRowHeight="15.75" x14ac:dyDescent="0.25"/>
  <cols>
    <col min="1" max="1" width="13.7109375" style="65" bestFit="1" customWidth="1"/>
    <col min="2" max="2" width="108.7109375" style="65" bestFit="1" customWidth="1"/>
    <col min="3" max="3" width="21" style="65" customWidth="1"/>
    <col min="4" max="4" width="9.140625" style="65"/>
    <col min="5" max="5" width="15.42578125" style="65" bestFit="1" customWidth="1"/>
    <col min="6" max="6" width="15.28515625" style="65" customWidth="1"/>
    <col min="7" max="7" width="14" style="65" customWidth="1"/>
    <col min="8" max="8" width="13.42578125" style="65" customWidth="1"/>
    <col min="9" max="9" width="14.85546875" style="65" customWidth="1"/>
    <col min="10" max="10" width="20.140625" style="65" customWidth="1"/>
    <col min="11" max="11" width="15.5703125" style="65" customWidth="1"/>
    <col min="12" max="12" width="16.140625" style="65" customWidth="1"/>
    <col min="13" max="13" width="15.42578125" style="65" customWidth="1"/>
    <col min="14" max="16384" width="9.140625" style="65"/>
  </cols>
  <sheetData>
    <row r="1" spans="1:13" x14ac:dyDescent="0.25">
      <c r="A1" s="65" t="s">
        <v>2</v>
      </c>
      <c r="B1" s="69" t="s">
        <v>869</v>
      </c>
      <c r="C1" s="186" t="s">
        <v>529</v>
      </c>
    </row>
    <row r="2" spans="1:13" x14ac:dyDescent="0.25">
      <c r="A2" s="65" t="s">
        <v>3</v>
      </c>
      <c r="B2" s="69" t="s">
        <v>870</v>
      </c>
    </row>
    <row r="3" spans="1:13" x14ac:dyDescent="0.25">
      <c r="A3" s="65" t="s">
        <v>4</v>
      </c>
      <c r="B3" s="65" t="s">
        <v>8</v>
      </c>
    </row>
    <row r="4" spans="1:13" x14ac:dyDescent="0.25">
      <c r="A4" s="65" t="s">
        <v>5</v>
      </c>
      <c r="B4" s="65" t="s">
        <v>11</v>
      </c>
    </row>
    <row r="5" spans="1:13" x14ac:dyDescent="0.25">
      <c r="A5" s="65" t="s">
        <v>6</v>
      </c>
    </row>
    <row r="6" spans="1:13" x14ac:dyDescent="0.25">
      <c r="A6" s="65" t="s">
        <v>7</v>
      </c>
    </row>
    <row r="9" spans="1:13" ht="31.5" x14ac:dyDescent="0.25">
      <c r="G9" s="79" t="s">
        <v>853</v>
      </c>
      <c r="H9" s="79" t="s">
        <v>623</v>
      </c>
      <c r="I9" s="79" t="s">
        <v>851</v>
      </c>
      <c r="J9" s="79" t="s">
        <v>867</v>
      </c>
      <c r="K9" s="79" t="s">
        <v>850</v>
      </c>
      <c r="L9" s="79" t="s">
        <v>852</v>
      </c>
      <c r="M9" s="79" t="s">
        <v>1015</v>
      </c>
    </row>
    <row r="10" spans="1:13" ht="31.5" x14ac:dyDescent="0.25">
      <c r="G10" s="79" t="s">
        <v>848</v>
      </c>
      <c r="H10" s="79" t="s">
        <v>847</v>
      </c>
      <c r="I10" s="79" t="s">
        <v>868</v>
      </c>
      <c r="J10" s="79" t="s">
        <v>845</v>
      </c>
      <c r="K10" s="79" t="s">
        <v>846</v>
      </c>
      <c r="L10" s="79" t="s">
        <v>849</v>
      </c>
      <c r="M10" s="79" t="s">
        <v>625</v>
      </c>
    </row>
    <row r="11" spans="1:13" x14ac:dyDescent="0.25">
      <c r="E11" s="234" t="s">
        <v>866</v>
      </c>
      <c r="F11" s="234" t="s">
        <v>844</v>
      </c>
      <c r="G11" s="68">
        <v>11.292307771702536</v>
      </c>
      <c r="H11" s="68">
        <v>7.8760040925615504</v>
      </c>
      <c r="I11" s="68">
        <v>11.18038627414213</v>
      </c>
      <c r="J11" s="68">
        <v>19.324687936231765</v>
      </c>
      <c r="K11" s="68">
        <v>5.9248620455060852</v>
      </c>
      <c r="L11" s="68">
        <v>30.070937915286279</v>
      </c>
      <c r="M11" s="68">
        <v>14.672077209914459</v>
      </c>
    </row>
    <row r="12" spans="1:13" x14ac:dyDescent="0.25">
      <c r="E12" s="234" t="s">
        <v>865</v>
      </c>
      <c r="F12" s="234" t="s">
        <v>854</v>
      </c>
      <c r="G12" s="68">
        <v>17.305160474373871</v>
      </c>
      <c r="H12" s="68">
        <v>7.8173586976403975</v>
      </c>
      <c r="I12" s="68">
        <v>7.215288611544457</v>
      </c>
      <c r="J12" s="68">
        <v>19.436036323084281</v>
      </c>
      <c r="K12" s="68">
        <v>17.257574513506846</v>
      </c>
      <c r="L12" s="68">
        <v>30.961226626162276</v>
      </c>
      <c r="M12" s="68">
        <v>17.487373066085389</v>
      </c>
    </row>
    <row r="13" spans="1:13" x14ac:dyDescent="0.25">
      <c r="E13" s="234" t="s">
        <v>864</v>
      </c>
      <c r="F13" s="234" t="s">
        <v>855</v>
      </c>
      <c r="G13" s="68">
        <v>6.1977198215639184</v>
      </c>
      <c r="H13" s="68">
        <v>-46.95692318991884</v>
      </c>
      <c r="I13" s="68">
        <v>-1.8819895868634307</v>
      </c>
      <c r="J13" s="68">
        <v>-9.9603567888999045</v>
      </c>
      <c r="K13" s="68">
        <v>-10.200367140413002</v>
      </c>
      <c r="L13" s="68">
        <v>61.66262239858402</v>
      </c>
      <c r="M13" s="68">
        <v>-39.268524837469919</v>
      </c>
    </row>
    <row r="14" spans="1:13" x14ac:dyDescent="0.25">
      <c r="E14" s="234" t="s">
        <v>863</v>
      </c>
      <c r="F14" s="234" t="s">
        <v>856</v>
      </c>
      <c r="G14" s="68">
        <v>5.8893569246759592</v>
      </c>
      <c r="H14" s="68">
        <v>-89.753751761877126</v>
      </c>
      <c r="I14" s="68">
        <v>-21.173112836353813</v>
      </c>
      <c r="J14" s="68">
        <v>-35.38463901217883</v>
      </c>
      <c r="K14" s="68">
        <v>-13.568773234200748</v>
      </c>
      <c r="L14" s="68">
        <v>102.42815811427252</v>
      </c>
      <c r="M14" s="68">
        <v>-73.746929069147299</v>
      </c>
    </row>
    <row r="15" spans="1:13" x14ac:dyDescent="0.25">
      <c r="E15" s="234" t="s">
        <v>862</v>
      </c>
      <c r="F15" s="234" t="s">
        <v>857</v>
      </c>
      <c r="G15" s="68">
        <v>8.1430347517119639</v>
      </c>
      <c r="H15" s="68">
        <v>-40.904965428472416</v>
      </c>
      <c r="I15" s="68">
        <v>3.2145177653402079</v>
      </c>
      <c r="J15" s="68">
        <v>-9.9513289811144823</v>
      </c>
      <c r="K15" s="68">
        <v>-15.732926411510073</v>
      </c>
      <c r="L15" s="68">
        <v>48.03452812630362</v>
      </c>
      <c r="M15" s="68">
        <v>-53.265886260919558</v>
      </c>
    </row>
    <row r="16" spans="1:13" x14ac:dyDescent="0.25">
      <c r="E16" s="234" t="s">
        <v>861</v>
      </c>
      <c r="F16" s="234" t="s">
        <v>858</v>
      </c>
      <c r="G16" s="68">
        <v>4.6043413221984242</v>
      </c>
      <c r="H16" s="68">
        <v>-15.194594672137029</v>
      </c>
      <c r="I16" s="68">
        <v>11.888853048246627</v>
      </c>
      <c r="J16" s="68">
        <v>15.885485810673616</v>
      </c>
      <c r="K16" s="68">
        <v>-0.85943684270044507</v>
      </c>
      <c r="L16" s="68">
        <v>36.037535410764868</v>
      </c>
      <c r="M16" s="68">
        <v>-29.284530780246065</v>
      </c>
    </row>
    <row r="17" spans="5:13" x14ac:dyDescent="0.25">
      <c r="E17" s="234" t="s">
        <v>860</v>
      </c>
      <c r="F17" s="234" t="s">
        <v>859</v>
      </c>
      <c r="G17" s="68">
        <v>9.7865552222933019</v>
      </c>
      <c r="H17" s="68">
        <v>3.0021149227515531</v>
      </c>
      <c r="I17" s="68">
        <v>-11.219142688153072</v>
      </c>
      <c r="J17" s="68">
        <v>-0.59236187925714168</v>
      </c>
      <c r="K17" s="68">
        <v>6.920591736099313</v>
      </c>
      <c r="L17" s="68">
        <v>20.839344474882893</v>
      </c>
      <c r="M17" s="68">
        <v>-12.800361651076264</v>
      </c>
    </row>
  </sheetData>
  <hyperlinks>
    <hyperlink ref="C1" location="Jegyzék_index!A1" display="Vissza a jegyzékre / Return to the Index" xr:uid="{50CB9FA7-B4A6-4C35-8720-C6DCC0C7A3F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I23"/>
  <sheetViews>
    <sheetView zoomScale="75" zoomScaleNormal="75" workbookViewId="0"/>
  </sheetViews>
  <sheetFormatPr defaultColWidth="9" defaultRowHeight="15.75" x14ac:dyDescent="0.25"/>
  <cols>
    <col min="1" max="1" width="12.5703125" style="113" bestFit="1" customWidth="1"/>
    <col min="2" max="2" width="105" style="113" customWidth="1"/>
    <col min="3" max="3" width="12" style="113" bestFit="1" customWidth="1"/>
    <col min="4" max="4" width="12.7109375" style="113" bestFit="1" customWidth="1"/>
    <col min="5" max="5" width="13.42578125" style="113" customWidth="1"/>
    <col min="6" max="6" width="14.5703125" style="113" customWidth="1"/>
    <col min="7" max="7" width="13" style="113" customWidth="1"/>
    <col min="8" max="8" width="11" style="113" customWidth="1"/>
    <col min="9" max="226" width="9" style="113"/>
    <col min="227" max="227" width="9.85546875" style="113" bestFit="1" customWidth="1"/>
    <col min="228" max="228" width="13.5703125" style="113" bestFit="1" customWidth="1"/>
    <col min="229" max="229" width="12" style="113" bestFit="1" customWidth="1"/>
    <col min="230" max="230" width="6.85546875" style="113" bestFit="1" customWidth="1"/>
    <col min="231" max="241" width="9" style="113"/>
    <col min="242" max="242" width="12.7109375" style="113" bestFit="1" customWidth="1"/>
    <col min="243" max="247" width="9" style="113"/>
    <col min="248" max="248" width="12" style="113" bestFit="1" customWidth="1"/>
    <col min="249" max="249" width="13.5703125" style="113" bestFit="1" customWidth="1"/>
    <col min="250" max="482" width="9" style="113"/>
    <col min="483" max="483" width="9.85546875" style="113" bestFit="1" customWidth="1"/>
    <col min="484" max="484" width="13.5703125" style="113" bestFit="1" customWidth="1"/>
    <col min="485" max="485" width="12" style="113" bestFit="1" customWidth="1"/>
    <col min="486" max="486" width="6.85546875" style="113" bestFit="1" customWidth="1"/>
    <col min="487" max="497" width="9" style="113"/>
    <col min="498" max="498" width="12.7109375" style="113" bestFit="1" customWidth="1"/>
    <col min="499" max="503" width="9" style="113"/>
    <col min="504" max="504" width="12" style="113" bestFit="1" customWidth="1"/>
    <col min="505" max="505" width="13.5703125" style="113" bestFit="1" customWidth="1"/>
    <col min="506" max="738" width="9" style="113"/>
    <col min="739" max="739" width="9.85546875" style="113" bestFit="1" customWidth="1"/>
    <col min="740" max="740" width="13.5703125" style="113" bestFit="1" customWidth="1"/>
    <col min="741" max="741" width="12" style="113" bestFit="1" customWidth="1"/>
    <col min="742" max="742" width="6.85546875" style="113" bestFit="1" customWidth="1"/>
    <col min="743" max="753" width="9" style="113"/>
    <col min="754" max="754" width="12.7109375" style="113" bestFit="1" customWidth="1"/>
    <col min="755" max="759" width="9" style="113"/>
    <col min="760" max="760" width="12" style="113" bestFit="1" customWidth="1"/>
    <col min="761" max="761" width="13.5703125" style="113" bestFit="1" customWidth="1"/>
    <col min="762" max="994" width="9" style="113"/>
    <col min="995" max="995" width="9.85546875" style="113" bestFit="1" customWidth="1"/>
    <col min="996" max="996" width="13.5703125" style="113" bestFit="1" customWidth="1"/>
    <col min="997" max="997" width="12" style="113" bestFit="1" customWidth="1"/>
    <col min="998" max="998" width="6.85546875" style="113" bestFit="1" customWidth="1"/>
    <col min="999" max="1009" width="9" style="113"/>
    <col min="1010" max="1010" width="12.7109375" style="113" bestFit="1" customWidth="1"/>
    <col min="1011" max="1015" width="9" style="113"/>
    <col min="1016" max="1016" width="12" style="113" bestFit="1" customWidth="1"/>
    <col min="1017" max="1017" width="13.5703125" style="113" bestFit="1" customWidth="1"/>
    <col min="1018" max="1250" width="9" style="113"/>
    <col min="1251" max="1251" width="9.85546875" style="113" bestFit="1" customWidth="1"/>
    <col min="1252" max="1252" width="13.5703125" style="113" bestFit="1" customWidth="1"/>
    <col min="1253" max="1253" width="12" style="113" bestFit="1" customWidth="1"/>
    <col min="1254" max="1254" width="6.85546875" style="113" bestFit="1" customWidth="1"/>
    <col min="1255" max="1265" width="9" style="113"/>
    <col min="1266" max="1266" width="12.7109375" style="113" bestFit="1" customWidth="1"/>
    <col min="1267" max="1271" width="9" style="113"/>
    <col min="1272" max="1272" width="12" style="113" bestFit="1" customWidth="1"/>
    <col min="1273" max="1273" width="13.5703125" style="113" bestFit="1" customWidth="1"/>
    <col min="1274" max="1506" width="9" style="113"/>
    <col min="1507" max="1507" width="9.85546875" style="113" bestFit="1" customWidth="1"/>
    <col min="1508" max="1508" width="13.5703125" style="113" bestFit="1" customWidth="1"/>
    <col min="1509" max="1509" width="12" style="113" bestFit="1" customWidth="1"/>
    <col min="1510" max="1510" width="6.85546875" style="113" bestFit="1" customWidth="1"/>
    <col min="1511" max="1521" width="9" style="113"/>
    <col min="1522" max="1522" width="12.7109375" style="113" bestFit="1" customWidth="1"/>
    <col min="1523" max="1527" width="9" style="113"/>
    <col min="1528" max="1528" width="12" style="113" bestFit="1" customWidth="1"/>
    <col min="1529" max="1529" width="13.5703125" style="113" bestFit="1" customWidth="1"/>
    <col min="1530" max="1762" width="9" style="113"/>
    <col min="1763" max="1763" width="9.85546875" style="113" bestFit="1" customWidth="1"/>
    <col min="1764" max="1764" width="13.5703125" style="113" bestFit="1" customWidth="1"/>
    <col min="1765" max="1765" width="12" style="113" bestFit="1" customWidth="1"/>
    <col min="1766" max="1766" width="6.85546875" style="113" bestFit="1" customWidth="1"/>
    <col min="1767" max="1777" width="9" style="113"/>
    <col min="1778" max="1778" width="12.7109375" style="113" bestFit="1" customWidth="1"/>
    <col min="1779" max="1783" width="9" style="113"/>
    <col min="1784" max="1784" width="12" style="113" bestFit="1" customWidth="1"/>
    <col min="1785" max="1785" width="13.5703125" style="113" bestFit="1" customWidth="1"/>
    <col min="1786" max="2018" width="9" style="113"/>
    <col min="2019" max="2019" width="9.85546875" style="113" bestFit="1" customWidth="1"/>
    <col min="2020" max="2020" width="13.5703125" style="113" bestFit="1" customWidth="1"/>
    <col min="2021" max="2021" width="12" style="113" bestFit="1" customWidth="1"/>
    <col min="2022" max="2022" width="6.85546875" style="113" bestFit="1" customWidth="1"/>
    <col min="2023" max="2033" width="9" style="113"/>
    <col min="2034" max="2034" width="12.7109375" style="113" bestFit="1" customWidth="1"/>
    <col min="2035" max="2039" width="9" style="113"/>
    <col min="2040" max="2040" width="12" style="113" bestFit="1" customWidth="1"/>
    <col min="2041" max="2041" width="13.5703125" style="113" bestFit="1" customWidth="1"/>
    <col min="2042" max="2274" width="9" style="113"/>
    <col min="2275" max="2275" width="9.85546875" style="113" bestFit="1" customWidth="1"/>
    <col min="2276" max="2276" width="13.5703125" style="113" bestFit="1" customWidth="1"/>
    <col min="2277" max="2277" width="12" style="113" bestFit="1" customWidth="1"/>
    <col min="2278" max="2278" width="6.85546875" style="113" bestFit="1" customWidth="1"/>
    <col min="2279" max="2289" width="9" style="113"/>
    <col min="2290" max="2290" width="12.7109375" style="113" bestFit="1" customWidth="1"/>
    <col min="2291" max="2295" width="9" style="113"/>
    <col min="2296" max="2296" width="12" style="113" bestFit="1" customWidth="1"/>
    <col min="2297" max="2297" width="13.5703125" style="113" bestFit="1" customWidth="1"/>
    <col min="2298" max="2530" width="9" style="113"/>
    <col min="2531" max="2531" width="9.85546875" style="113" bestFit="1" customWidth="1"/>
    <col min="2532" max="2532" width="13.5703125" style="113" bestFit="1" customWidth="1"/>
    <col min="2533" max="2533" width="12" style="113" bestFit="1" customWidth="1"/>
    <col min="2534" max="2534" width="6.85546875" style="113" bestFit="1" customWidth="1"/>
    <col min="2535" max="2545" width="9" style="113"/>
    <col min="2546" max="2546" width="12.7109375" style="113" bestFit="1" customWidth="1"/>
    <col min="2547" max="2551" width="9" style="113"/>
    <col min="2552" max="2552" width="12" style="113" bestFit="1" customWidth="1"/>
    <col min="2553" max="2553" width="13.5703125" style="113" bestFit="1" customWidth="1"/>
    <col min="2554" max="2786" width="9" style="113"/>
    <col min="2787" max="2787" width="9.85546875" style="113" bestFit="1" customWidth="1"/>
    <col min="2788" max="2788" width="13.5703125" style="113" bestFit="1" customWidth="1"/>
    <col min="2789" max="2789" width="12" style="113" bestFit="1" customWidth="1"/>
    <col min="2790" max="2790" width="6.85546875" style="113" bestFit="1" customWidth="1"/>
    <col min="2791" max="2801" width="9" style="113"/>
    <col min="2802" max="2802" width="12.7109375" style="113" bestFit="1" customWidth="1"/>
    <col min="2803" max="2807" width="9" style="113"/>
    <col min="2808" max="2808" width="12" style="113" bestFit="1" customWidth="1"/>
    <col min="2809" max="2809" width="13.5703125" style="113" bestFit="1" customWidth="1"/>
    <col min="2810" max="3042" width="9" style="113"/>
    <col min="3043" max="3043" width="9.85546875" style="113" bestFit="1" customWidth="1"/>
    <col min="3044" max="3044" width="13.5703125" style="113" bestFit="1" customWidth="1"/>
    <col min="3045" max="3045" width="12" style="113" bestFit="1" customWidth="1"/>
    <col min="3046" max="3046" width="6.85546875" style="113" bestFit="1" customWidth="1"/>
    <col min="3047" max="3057" width="9" style="113"/>
    <col min="3058" max="3058" width="12.7109375" style="113" bestFit="1" customWidth="1"/>
    <col min="3059" max="3063" width="9" style="113"/>
    <col min="3064" max="3064" width="12" style="113" bestFit="1" customWidth="1"/>
    <col min="3065" max="3065" width="13.5703125" style="113" bestFit="1" customWidth="1"/>
    <col min="3066" max="3298" width="9" style="113"/>
    <col min="3299" max="3299" width="9.85546875" style="113" bestFit="1" customWidth="1"/>
    <col min="3300" max="3300" width="13.5703125" style="113" bestFit="1" customWidth="1"/>
    <col min="3301" max="3301" width="12" style="113" bestFit="1" customWidth="1"/>
    <col min="3302" max="3302" width="6.85546875" style="113" bestFit="1" customWidth="1"/>
    <col min="3303" max="3313" width="9" style="113"/>
    <col min="3314" max="3314" width="12.7109375" style="113" bestFit="1" customWidth="1"/>
    <col min="3315" max="3319" width="9" style="113"/>
    <col min="3320" max="3320" width="12" style="113" bestFit="1" customWidth="1"/>
    <col min="3321" max="3321" width="13.5703125" style="113" bestFit="1" customWidth="1"/>
    <col min="3322" max="3554" width="9" style="113"/>
    <col min="3555" max="3555" width="9.85546875" style="113" bestFit="1" customWidth="1"/>
    <col min="3556" max="3556" width="13.5703125" style="113" bestFit="1" customWidth="1"/>
    <col min="3557" max="3557" width="12" style="113" bestFit="1" customWidth="1"/>
    <col min="3558" max="3558" width="6.85546875" style="113" bestFit="1" customWidth="1"/>
    <col min="3559" max="3569" width="9" style="113"/>
    <col min="3570" max="3570" width="12.7109375" style="113" bestFit="1" customWidth="1"/>
    <col min="3571" max="3575" width="9" style="113"/>
    <col min="3576" max="3576" width="12" style="113" bestFit="1" customWidth="1"/>
    <col min="3577" max="3577" width="13.5703125" style="113" bestFit="1" customWidth="1"/>
    <col min="3578" max="3810" width="9" style="113"/>
    <col min="3811" max="3811" width="9.85546875" style="113" bestFit="1" customWidth="1"/>
    <col min="3812" max="3812" width="13.5703125" style="113" bestFit="1" customWidth="1"/>
    <col min="3813" max="3813" width="12" style="113" bestFit="1" customWidth="1"/>
    <col min="3814" max="3814" width="6.85546875" style="113" bestFit="1" customWidth="1"/>
    <col min="3815" max="3825" width="9" style="113"/>
    <col min="3826" max="3826" width="12.7109375" style="113" bestFit="1" customWidth="1"/>
    <col min="3827" max="3831" width="9" style="113"/>
    <col min="3832" max="3832" width="12" style="113" bestFit="1" customWidth="1"/>
    <col min="3833" max="3833" width="13.5703125" style="113" bestFit="1" customWidth="1"/>
    <col min="3834" max="4066" width="9" style="113"/>
    <col min="4067" max="4067" width="9.85546875" style="113" bestFit="1" customWidth="1"/>
    <col min="4068" max="4068" width="13.5703125" style="113" bestFit="1" customWidth="1"/>
    <col min="4069" max="4069" width="12" style="113" bestFit="1" customWidth="1"/>
    <col min="4070" max="4070" width="6.85546875" style="113" bestFit="1" customWidth="1"/>
    <col min="4071" max="4081" width="9" style="113"/>
    <col min="4082" max="4082" width="12.7109375" style="113" bestFit="1" customWidth="1"/>
    <col min="4083" max="4087" width="9" style="113"/>
    <col min="4088" max="4088" width="12" style="113" bestFit="1" customWidth="1"/>
    <col min="4089" max="4089" width="13.5703125" style="113" bestFit="1" customWidth="1"/>
    <col min="4090" max="4322" width="9" style="113"/>
    <col min="4323" max="4323" width="9.85546875" style="113" bestFit="1" customWidth="1"/>
    <col min="4324" max="4324" width="13.5703125" style="113" bestFit="1" customWidth="1"/>
    <col min="4325" max="4325" width="12" style="113" bestFit="1" customWidth="1"/>
    <col min="4326" max="4326" width="6.85546875" style="113" bestFit="1" customWidth="1"/>
    <col min="4327" max="4337" width="9" style="113"/>
    <col min="4338" max="4338" width="12.7109375" style="113" bestFit="1" customWidth="1"/>
    <col min="4339" max="4343" width="9" style="113"/>
    <col min="4344" max="4344" width="12" style="113" bestFit="1" customWidth="1"/>
    <col min="4345" max="4345" width="13.5703125" style="113" bestFit="1" customWidth="1"/>
    <col min="4346" max="4578" width="9" style="113"/>
    <col min="4579" max="4579" width="9.85546875" style="113" bestFit="1" customWidth="1"/>
    <col min="4580" max="4580" width="13.5703125" style="113" bestFit="1" customWidth="1"/>
    <col min="4581" max="4581" width="12" style="113" bestFit="1" customWidth="1"/>
    <col min="4582" max="4582" width="6.85546875" style="113" bestFit="1" customWidth="1"/>
    <col min="4583" max="4593" width="9" style="113"/>
    <col min="4594" max="4594" width="12.7109375" style="113" bestFit="1" customWidth="1"/>
    <col min="4595" max="4599" width="9" style="113"/>
    <col min="4600" max="4600" width="12" style="113" bestFit="1" customWidth="1"/>
    <col min="4601" max="4601" width="13.5703125" style="113" bestFit="1" customWidth="1"/>
    <col min="4602" max="4834" width="9" style="113"/>
    <col min="4835" max="4835" width="9.85546875" style="113" bestFit="1" customWidth="1"/>
    <col min="4836" max="4836" width="13.5703125" style="113" bestFit="1" customWidth="1"/>
    <col min="4837" max="4837" width="12" style="113" bestFit="1" customWidth="1"/>
    <col min="4838" max="4838" width="6.85546875" style="113" bestFit="1" customWidth="1"/>
    <col min="4839" max="4849" width="9" style="113"/>
    <col min="4850" max="4850" width="12.7109375" style="113" bestFit="1" customWidth="1"/>
    <col min="4851" max="4855" width="9" style="113"/>
    <col min="4856" max="4856" width="12" style="113" bestFit="1" customWidth="1"/>
    <col min="4857" max="4857" width="13.5703125" style="113" bestFit="1" customWidth="1"/>
    <col min="4858" max="5090" width="9" style="113"/>
    <col min="5091" max="5091" width="9.85546875" style="113" bestFit="1" customWidth="1"/>
    <col min="5092" max="5092" width="13.5703125" style="113" bestFit="1" customWidth="1"/>
    <col min="5093" max="5093" width="12" style="113" bestFit="1" customWidth="1"/>
    <col min="5094" max="5094" width="6.85546875" style="113" bestFit="1" customWidth="1"/>
    <col min="5095" max="5105" width="9" style="113"/>
    <col min="5106" max="5106" width="12.7109375" style="113" bestFit="1" customWidth="1"/>
    <col min="5107" max="5111" width="9" style="113"/>
    <col min="5112" max="5112" width="12" style="113" bestFit="1" customWidth="1"/>
    <col min="5113" max="5113" width="13.5703125" style="113" bestFit="1" customWidth="1"/>
    <col min="5114" max="5346" width="9" style="113"/>
    <col min="5347" max="5347" width="9.85546875" style="113" bestFit="1" customWidth="1"/>
    <col min="5348" max="5348" width="13.5703125" style="113" bestFit="1" customWidth="1"/>
    <col min="5349" max="5349" width="12" style="113" bestFit="1" customWidth="1"/>
    <col min="5350" max="5350" width="6.85546875" style="113" bestFit="1" customWidth="1"/>
    <col min="5351" max="5361" width="9" style="113"/>
    <col min="5362" max="5362" width="12.7109375" style="113" bestFit="1" customWidth="1"/>
    <col min="5363" max="5367" width="9" style="113"/>
    <col min="5368" max="5368" width="12" style="113" bestFit="1" customWidth="1"/>
    <col min="5369" max="5369" width="13.5703125" style="113" bestFit="1" customWidth="1"/>
    <col min="5370" max="5602" width="9" style="113"/>
    <col min="5603" max="5603" width="9.85546875" style="113" bestFit="1" customWidth="1"/>
    <col min="5604" max="5604" width="13.5703125" style="113" bestFit="1" customWidth="1"/>
    <col min="5605" max="5605" width="12" style="113" bestFit="1" customWidth="1"/>
    <col min="5606" max="5606" width="6.85546875" style="113" bestFit="1" customWidth="1"/>
    <col min="5607" max="5617" width="9" style="113"/>
    <col min="5618" max="5618" width="12.7109375" style="113" bestFit="1" customWidth="1"/>
    <col min="5619" max="5623" width="9" style="113"/>
    <col min="5624" max="5624" width="12" style="113" bestFit="1" customWidth="1"/>
    <col min="5625" max="5625" width="13.5703125" style="113" bestFit="1" customWidth="1"/>
    <col min="5626" max="5858" width="9" style="113"/>
    <col min="5859" max="5859" width="9.85546875" style="113" bestFit="1" customWidth="1"/>
    <col min="5860" max="5860" width="13.5703125" style="113" bestFit="1" customWidth="1"/>
    <col min="5861" max="5861" width="12" style="113" bestFit="1" customWidth="1"/>
    <col min="5862" max="5862" width="6.85546875" style="113" bestFit="1" customWidth="1"/>
    <col min="5863" max="5873" width="9" style="113"/>
    <col min="5874" max="5874" width="12.7109375" style="113" bestFit="1" customWidth="1"/>
    <col min="5875" max="5879" width="9" style="113"/>
    <col min="5880" max="5880" width="12" style="113" bestFit="1" customWidth="1"/>
    <col min="5881" max="5881" width="13.5703125" style="113" bestFit="1" customWidth="1"/>
    <col min="5882" max="6114" width="9" style="113"/>
    <col min="6115" max="6115" width="9.85546875" style="113" bestFit="1" customWidth="1"/>
    <col min="6116" max="6116" width="13.5703125" style="113" bestFit="1" customWidth="1"/>
    <col min="6117" max="6117" width="12" style="113" bestFit="1" customWidth="1"/>
    <col min="6118" max="6118" width="6.85546875" style="113" bestFit="1" customWidth="1"/>
    <col min="6119" max="6129" width="9" style="113"/>
    <col min="6130" max="6130" width="12.7109375" style="113" bestFit="1" customWidth="1"/>
    <col min="6131" max="6135" width="9" style="113"/>
    <col min="6136" max="6136" width="12" style="113" bestFit="1" customWidth="1"/>
    <col min="6137" max="6137" width="13.5703125" style="113" bestFit="1" customWidth="1"/>
    <col min="6138" max="6370" width="9" style="113"/>
    <col min="6371" max="6371" width="9.85546875" style="113" bestFit="1" customWidth="1"/>
    <col min="6372" max="6372" width="13.5703125" style="113" bestFit="1" customWidth="1"/>
    <col min="6373" max="6373" width="12" style="113" bestFit="1" customWidth="1"/>
    <col min="6374" max="6374" width="6.85546875" style="113" bestFit="1" customWidth="1"/>
    <col min="6375" max="6385" width="9" style="113"/>
    <col min="6386" max="6386" width="12.7109375" style="113" bestFit="1" customWidth="1"/>
    <col min="6387" max="6391" width="9" style="113"/>
    <col min="6392" max="6392" width="12" style="113" bestFit="1" customWidth="1"/>
    <col min="6393" max="6393" width="13.5703125" style="113" bestFit="1" customWidth="1"/>
    <col min="6394" max="6626" width="9" style="113"/>
    <col min="6627" max="6627" width="9.85546875" style="113" bestFit="1" customWidth="1"/>
    <col min="6628" max="6628" width="13.5703125" style="113" bestFit="1" customWidth="1"/>
    <col min="6629" max="6629" width="12" style="113" bestFit="1" customWidth="1"/>
    <col min="6630" max="6630" width="6.85546875" style="113" bestFit="1" customWidth="1"/>
    <col min="6631" max="6641" width="9" style="113"/>
    <col min="6642" max="6642" width="12.7109375" style="113" bestFit="1" customWidth="1"/>
    <col min="6643" max="6647" width="9" style="113"/>
    <col min="6648" max="6648" width="12" style="113" bestFit="1" customWidth="1"/>
    <col min="6649" max="6649" width="13.5703125" style="113" bestFit="1" customWidth="1"/>
    <col min="6650" max="6882" width="9" style="113"/>
    <col min="6883" max="6883" width="9.85546875" style="113" bestFit="1" customWidth="1"/>
    <col min="6884" max="6884" width="13.5703125" style="113" bestFit="1" customWidth="1"/>
    <col min="6885" max="6885" width="12" style="113" bestFit="1" customWidth="1"/>
    <col min="6886" max="6886" width="6.85546875" style="113" bestFit="1" customWidth="1"/>
    <col min="6887" max="6897" width="9" style="113"/>
    <col min="6898" max="6898" width="12.7109375" style="113" bestFit="1" customWidth="1"/>
    <col min="6899" max="6903" width="9" style="113"/>
    <col min="6904" max="6904" width="12" style="113" bestFit="1" customWidth="1"/>
    <col min="6905" max="6905" width="13.5703125" style="113" bestFit="1" customWidth="1"/>
    <col min="6906" max="7138" width="9" style="113"/>
    <col min="7139" max="7139" width="9.85546875" style="113" bestFit="1" customWidth="1"/>
    <col min="7140" max="7140" width="13.5703125" style="113" bestFit="1" customWidth="1"/>
    <col min="7141" max="7141" width="12" style="113" bestFit="1" customWidth="1"/>
    <col min="7142" max="7142" width="6.85546875" style="113" bestFit="1" customWidth="1"/>
    <col min="7143" max="7153" width="9" style="113"/>
    <col min="7154" max="7154" width="12.7109375" style="113" bestFit="1" customWidth="1"/>
    <col min="7155" max="7159" width="9" style="113"/>
    <col min="7160" max="7160" width="12" style="113" bestFit="1" customWidth="1"/>
    <col min="7161" max="7161" width="13.5703125" style="113" bestFit="1" customWidth="1"/>
    <col min="7162" max="7394" width="9" style="113"/>
    <col min="7395" max="7395" width="9.85546875" style="113" bestFit="1" customWidth="1"/>
    <col min="7396" max="7396" width="13.5703125" style="113" bestFit="1" customWidth="1"/>
    <col min="7397" max="7397" width="12" style="113" bestFit="1" customWidth="1"/>
    <col min="7398" max="7398" width="6.85546875" style="113" bestFit="1" customWidth="1"/>
    <col min="7399" max="7409" width="9" style="113"/>
    <col min="7410" max="7410" width="12.7109375" style="113" bestFit="1" customWidth="1"/>
    <col min="7411" max="7415" width="9" style="113"/>
    <col min="7416" max="7416" width="12" style="113" bestFit="1" customWidth="1"/>
    <col min="7417" max="7417" width="13.5703125" style="113" bestFit="1" customWidth="1"/>
    <col min="7418" max="7650" width="9" style="113"/>
    <col min="7651" max="7651" width="9.85546875" style="113" bestFit="1" customWidth="1"/>
    <col min="7652" max="7652" width="13.5703125" style="113" bestFit="1" customWidth="1"/>
    <col min="7653" max="7653" width="12" style="113" bestFit="1" customWidth="1"/>
    <col min="7654" max="7654" width="6.85546875" style="113" bestFit="1" customWidth="1"/>
    <col min="7655" max="7665" width="9" style="113"/>
    <col min="7666" max="7666" width="12.7109375" style="113" bestFit="1" customWidth="1"/>
    <col min="7667" max="7671" width="9" style="113"/>
    <col min="7672" max="7672" width="12" style="113" bestFit="1" customWidth="1"/>
    <col min="7673" max="7673" width="13.5703125" style="113" bestFit="1" customWidth="1"/>
    <col min="7674" max="7906" width="9" style="113"/>
    <col min="7907" max="7907" width="9.85546875" style="113" bestFit="1" customWidth="1"/>
    <col min="7908" max="7908" width="13.5703125" style="113" bestFit="1" customWidth="1"/>
    <col min="7909" max="7909" width="12" style="113" bestFit="1" customWidth="1"/>
    <col min="7910" max="7910" width="6.85546875" style="113" bestFit="1" customWidth="1"/>
    <col min="7911" max="7921" width="9" style="113"/>
    <col min="7922" max="7922" width="12.7109375" style="113" bestFit="1" customWidth="1"/>
    <col min="7923" max="7927" width="9" style="113"/>
    <col min="7928" max="7928" width="12" style="113" bestFit="1" customWidth="1"/>
    <col min="7929" max="7929" width="13.5703125" style="113" bestFit="1" customWidth="1"/>
    <col min="7930" max="8162" width="9" style="113"/>
    <col min="8163" max="8163" width="9.85546875" style="113" bestFit="1" customWidth="1"/>
    <col min="8164" max="8164" width="13.5703125" style="113" bestFit="1" customWidth="1"/>
    <col min="8165" max="8165" width="12" style="113" bestFit="1" customWidth="1"/>
    <col min="8166" max="8166" width="6.85546875" style="113" bestFit="1" customWidth="1"/>
    <col min="8167" max="8177" width="9" style="113"/>
    <col min="8178" max="8178" width="12.7109375" style="113" bestFit="1" customWidth="1"/>
    <col min="8179" max="8183" width="9" style="113"/>
    <col min="8184" max="8184" width="12" style="113" bestFit="1" customWidth="1"/>
    <col min="8185" max="8185" width="13.5703125" style="113" bestFit="1" customWidth="1"/>
    <col min="8186" max="8418" width="9" style="113"/>
    <col min="8419" max="8419" width="9.85546875" style="113" bestFit="1" customWidth="1"/>
    <col min="8420" max="8420" width="13.5703125" style="113" bestFit="1" customWidth="1"/>
    <col min="8421" max="8421" width="12" style="113" bestFit="1" customWidth="1"/>
    <col min="8422" max="8422" width="6.85546875" style="113" bestFit="1" customWidth="1"/>
    <col min="8423" max="8433" width="9" style="113"/>
    <col min="8434" max="8434" width="12.7109375" style="113" bestFit="1" customWidth="1"/>
    <col min="8435" max="8439" width="9" style="113"/>
    <col min="8440" max="8440" width="12" style="113" bestFit="1" customWidth="1"/>
    <col min="8441" max="8441" width="13.5703125" style="113" bestFit="1" customWidth="1"/>
    <col min="8442" max="8674" width="9" style="113"/>
    <col min="8675" max="8675" width="9.85546875" style="113" bestFit="1" customWidth="1"/>
    <col min="8676" max="8676" width="13.5703125" style="113" bestFit="1" customWidth="1"/>
    <col min="8677" max="8677" width="12" style="113" bestFit="1" customWidth="1"/>
    <col min="8678" max="8678" width="6.85546875" style="113" bestFit="1" customWidth="1"/>
    <col min="8679" max="8689" width="9" style="113"/>
    <col min="8690" max="8690" width="12.7109375" style="113" bestFit="1" customWidth="1"/>
    <col min="8691" max="8695" width="9" style="113"/>
    <col min="8696" max="8696" width="12" style="113" bestFit="1" customWidth="1"/>
    <col min="8697" max="8697" width="13.5703125" style="113" bestFit="1" customWidth="1"/>
    <col min="8698" max="8930" width="9" style="113"/>
    <col min="8931" max="8931" width="9.85546875" style="113" bestFit="1" customWidth="1"/>
    <col min="8932" max="8932" width="13.5703125" style="113" bestFit="1" customWidth="1"/>
    <col min="8933" max="8933" width="12" style="113" bestFit="1" customWidth="1"/>
    <col min="8934" max="8934" width="6.85546875" style="113" bestFit="1" customWidth="1"/>
    <col min="8935" max="8945" width="9" style="113"/>
    <col min="8946" max="8946" width="12.7109375" style="113" bestFit="1" customWidth="1"/>
    <col min="8947" max="8951" width="9" style="113"/>
    <col min="8952" max="8952" width="12" style="113" bestFit="1" customWidth="1"/>
    <col min="8953" max="8953" width="13.5703125" style="113" bestFit="1" customWidth="1"/>
    <col min="8954" max="9186" width="9" style="113"/>
    <col min="9187" max="9187" width="9.85546875" style="113" bestFit="1" customWidth="1"/>
    <col min="9188" max="9188" width="13.5703125" style="113" bestFit="1" customWidth="1"/>
    <col min="9189" max="9189" width="12" style="113" bestFit="1" customWidth="1"/>
    <col min="9190" max="9190" width="6.85546875" style="113" bestFit="1" customWidth="1"/>
    <col min="9191" max="9201" width="9" style="113"/>
    <col min="9202" max="9202" width="12.7109375" style="113" bestFit="1" customWidth="1"/>
    <col min="9203" max="9207" width="9" style="113"/>
    <col min="9208" max="9208" width="12" style="113" bestFit="1" customWidth="1"/>
    <col min="9209" max="9209" width="13.5703125" style="113" bestFit="1" customWidth="1"/>
    <col min="9210" max="9442" width="9" style="113"/>
    <col min="9443" max="9443" width="9.85546875" style="113" bestFit="1" customWidth="1"/>
    <col min="9444" max="9444" width="13.5703125" style="113" bestFit="1" customWidth="1"/>
    <col min="9445" max="9445" width="12" style="113" bestFit="1" customWidth="1"/>
    <col min="9446" max="9446" width="6.85546875" style="113" bestFit="1" customWidth="1"/>
    <col min="9447" max="9457" width="9" style="113"/>
    <col min="9458" max="9458" width="12.7109375" style="113" bestFit="1" customWidth="1"/>
    <col min="9459" max="9463" width="9" style="113"/>
    <col min="9464" max="9464" width="12" style="113" bestFit="1" customWidth="1"/>
    <col min="9465" max="9465" width="13.5703125" style="113" bestFit="1" customWidth="1"/>
    <col min="9466" max="9698" width="9" style="113"/>
    <col min="9699" max="9699" width="9.85546875" style="113" bestFit="1" customWidth="1"/>
    <col min="9700" max="9700" width="13.5703125" style="113" bestFit="1" customWidth="1"/>
    <col min="9701" max="9701" width="12" style="113" bestFit="1" customWidth="1"/>
    <col min="9702" max="9702" width="6.85546875" style="113" bestFit="1" customWidth="1"/>
    <col min="9703" max="9713" width="9" style="113"/>
    <col min="9714" max="9714" width="12.7109375" style="113" bestFit="1" customWidth="1"/>
    <col min="9715" max="9719" width="9" style="113"/>
    <col min="9720" max="9720" width="12" style="113" bestFit="1" customWidth="1"/>
    <col min="9721" max="9721" width="13.5703125" style="113" bestFit="1" customWidth="1"/>
    <col min="9722" max="9954" width="9" style="113"/>
    <col min="9955" max="9955" width="9.85546875" style="113" bestFit="1" customWidth="1"/>
    <col min="9956" max="9956" width="13.5703125" style="113" bestFit="1" customWidth="1"/>
    <col min="9957" max="9957" width="12" style="113" bestFit="1" customWidth="1"/>
    <col min="9958" max="9958" width="6.85546875" style="113" bestFit="1" customWidth="1"/>
    <col min="9959" max="9969" width="9" style="113"/>
    <col min="9970" max="9970" width="12.7109375" style="113" bestFit="1" customWidth="1"/>
    <col min="9971" max="9975" width="9" style="113"/>
    <col min="9976" max="9976" width="12" style="113" bestFit="1" customWidth="1"/>
    <col min="9977" max="9977" width="13.5703125" style="113" bestFit="1" customWidth="1"/>
    <col min="9978" max="10210" width="9" style="113"/>
    <col min="10211" max="10211" width="9.85546875" style="113" bestFit="1" customWidth="1"/>
    <col min="10212" max="10212" width="13.5703125" style="113" bestFit="1" customWidth="1"/>
    <col min="10213" max="10213" width="12" style="113" bestFit="1" customWidth="1"/>
    <col min="10214" max="10214" width="6.85546875" style="113" bestFit="1" customWidth="1"/>
    <col min="10215" max="10225" width="9" style="113"/>
    <col min="10226" max="10226" width="12.7109375" style="113" bestFit="1" customWidth="1"/>
    <col min="10227" max="10231" width="9" style="113"/>
    <col min="10232" max="10232" width="12" style="113" bestFit="1" customWidth="1"/>
    <col min="10233" max="10233" width="13.5703125" style="113" bestFit="1" customWidth="1"/>
    <col min="10234" max="10466" width="9" style="113"/>
    <col min="10467" max="10467" width="9.85546875" style="113" bestFit="1" customWidth="1"/>
    <col min="10468" max="10468" width="13.5703125" style="113" bestFit="1" customWidth="1"/>
    <col min="10469" max="10469" width="12" style="113" bestFit="1" customWidth="1"/>
    <col min="10470" max="10470" width="6.85546875" style="113" bestFit="1" customWidth="1"/>
    <col min="10471" max="10481" width="9" style="113"/>
    <col min="10482" max="10482" width="12.7109375" style="113" bestFit="1" customWidth="1"/>
    <col min="10483" max="10487" width="9" style="113"/>
    <col min="10488" max="10488" width="12" style="113" bestFit="1" customWidth="1"/>
    <col min="10489" max="10489" width="13.5703125" style="113" bestFit="1" customWidth="1"/>
    <col min="10490" max="10722" width="9" style="113"/>
    <col min="10723" max="10723" width="9.85546875" style="113" bestFit="1" customWidth="1"/>
    <col min="10724" max="10724" width="13.5703125" style="113" bestFit="1" customWidth="1"/>
    <col min="10725" max="10725" width="12" style="113" bestFit="1" customWidth="1"/>
    <col min="10726" max="10726" width="6.85546875" style="113" bestFit="1" customWidth="1"/>
    <col min="10727" max="10737" width="9" style="113"/>
    <col min="10738" max="10738" width="12.7109375" style="113" bestFit="1" customWidth="1"/>
    <col min="10739" max="10743" width="9" style="113"/>
    <col min="10744" max="10744" width="12" style="113" bestFit="1" customWidth="1"/>
    <col min="10745" max="10745" width="13.5703125" style="113" bestFit="1" customWidth="1"/>
    <col min="10746" max="10978" width="9" style="113"/>
    <col min="10979" max="10979" width="9.85546875" style="113" bestFit="1" customWidth="1"/>
    <col min="10980" max="10980" width="13.5703125" style="113" bestFit="1" customWidth="1"/>
    <col min="10981" max="10981" width="12" style="113" bestFit="1" customWidth="1"/>
    <col min="10982" max="10982" width="6.85546875" style="113" bestFit="1" customWidth="1"/>
    <col min="10983" max="10993" width="9" style="113"/>
    <col min="10994" max="10994" width="12.7109375" style="113" bestFit="1" customWidth="1"/>
    <col min="10995" max="10999" width="9" style="113"/>
    <col min="11000" max="11000" width="12" style="113" bestFit="1" customWidth="1"/>
    <col min="11001" max="11001" width="13.5703125" style="113" bestFit="1" customWidth="1"/>
    <col min="11002" max="11234" width="9" style="113"/>
    <col min="11235" max="11235" width="9.85546875" style="113" bestFit="1" customWidth="1"/>
    <col min="11236" max="11236" width="13.5703125" style="113" bestFit="1" customWidth="1"/>
    <col min="11237" max="11237" width="12" style="113" bestFit="1" customWidth="1"/>
    <col min="11238" max="11238" width="6.85546875" style="113" bestFit="1" customWidth="1"/>
    <col min="11239" max="11249" width="9" style="113"/>
    <col min="11250" max="11250" width="12.7109375" style="113" bestFit="1" customWidth="1"/>
    <col min="11251" max="11255" width="9" style="113"/>
    <col min="11256" max="11256" width="12" style="113" bestFit="1" customWidth="1"/>
    <col min="11257" max="11257" width="13.5703125" style="113" bestFit="1" customWidth="1"/>
    <col min="11258" max="11490" width="9" style="113"/>
    <col min="11491" max="11491" width="9.85546875" style="113" bestFit="1" customWidth="1"/>
    <col min="11492" max="11492" width="13.5703125" style="113" bestFit="1" customWidth="1"/>
    <col min="11493" max="11493" width="12" style="113" bestFit="1" customWidth="1"/>
    <col min="11494" max="11494" width="6.85546875" style="113" bestFit="1" customWidth="1"/>
    <col min="11495" max="11505" width="9" style="113"/>
    <col min="11506" max="11506" width="12.7109375" style="113" bestFit="1" customWidth="1"/>
    <col min="11507" max="11511" width="9" style="113"/>
    <col min="11512" max="11512" width="12" style="113" bestFit="1" customWidth="1"/>
    <col min="11513" max="11513" width="13.5703125" style="113" bestFit="1" customWidth="1"/>
    <col min="11514" max="11746" width="9" style="113"/>
    <col min="11747" max="11747" width="9.85546875" style="113" bestFit="1" customWidth="1"/>
    <col min="11748" max="11748" width="13.5703125" style="113" bestFit="1" customWidth="1"/>
    <col min="11749" max="11749" width="12" style="113" bestFit="1" customWidth="1"/>
    <col min="11750" max="11750" width="6.85546875" style="113" bestFit="1" customWidth="1"/>
    <col min="11751" max="11761" width="9" style="113"/>
    <col min="11762" max="11762" width="12.7109375" style="113" bestFit="1" customWidth="1"/>
    <col min="11763" max="11767" width="9" style="113"/>
    <col min="11768" max="11768" width="12" style="113" bestFit="1" customWidth="1"/>
    <col min="11769" max="11769" width="13.5703125" style="113" bestFit="1" customWidth="1"/>
    <col min="11770" max="12002" width="9" style="113"/>
    <col min="12003" max="12003" width="9.85546875" style="113" bestFit="1" customWidth="1"/>
    <col min="12004" max="12004" width="13.5703125" style="113" bestFit="1" customWidth="1"/>
    <col min="12005" max="12005" width="12" style="113" bestFit="1" customWidth="1"/>
    <col min="12006" max="12006" width="6.85546875" style="113" bestFit="1" customWidth="1"/>
    <col min="12007" max="12017" width="9" style="113"/>
    <col min="12018" max="12018" width="12.7109375" style="113" bestFit="1" customWidth="1"/>
    <col min="12019" max="12023" width="9" style="113"/>
    <col min="12024" max="12024" width="12" style="113" bestFit="1" customWidth="1"/>
    <col min="12025" max="12025" width="13.5703125" style="113" bestFit="1" customWidth="1"/>
    <col min="12026" max="12258" width="9" style="113"/>
    <col min="12259" max="12259" width="9.85546875" style="113" bestFit="1" customWidth="1"/>
    <col min="12260" max="12260" width="13.5703125" style="113" bestFit="1" customWidth="1"/>
    <col min="12261" max="12261" width="12" style="113" bestFit="1" customWidth="1"/>
    <col min="12262" max="12262" width="6.85546875" style="113" bestFit="1" customWidth="1"/>
    <col min="12263" max="12273" width="9" style="113"/>
    <col min="12274" max="12274" width="12.7109375" style="113" bestFit="1" customWidth="1"/>
    <col min="12275" max="12279" width="9" style="113"/>
    <col min="12280" max="12280" width="12" style="113" bestFit="1" customWidth="1"/>
    <col min="12281" max="12281" width="13.5703125" style="113" bestFit="1" customWidth="1"/>
    <col min="12282" max="12514" width="9" style="113"/>
    <col min="12515" max="12515" width="9.85546875" style="113" bestFit="1" customWidth="1"/>
    <col min="12516" max="12516" width="13.5703125" style="113" bestFit="1" customWidth="1"/>
    <col min="12517" max="12517" width="12" style="113" bestFit="1" customWidth="1"/>
    <col min="12518" max="12518" width="6.85546875" style="113" bestFit="1" customWidth="1"/>
    <col min="12519" max="12529" width="9" style="113"/>
    <col min="12530" max="12530" width="12.7109375" style="113" bestFit="1" customWidth="1"/>
    <col min="12531" max="12535" width="9" style="113"/>
    <col min="12536" max="12536" width="12" style="113" bestFit="1" customWidth="1"/>
    <col min="12537" max="12537" width="13.5703125" style="113" bestFit="1" customWidth="1"/>
    <col min="12538" max="12770" width="9" style="113"/>
    <col min="12771" max="12771" width="9.85546875" style="113" bestFit="1" customWidth="1"/>
    <col min="12772" max="12772" width="13.5703125" style="113" bestFit="1" customWidth="1"/>
    <col min="12773" max="12773" width="12" style="113" bestFit="1" customWidth="1"/>
    <col min="12774" max="12774" width="6.85546875" style="113" bestFit="1" customWidth="1"/>
    <col min="12775" max="12785" width="9" style="113"/>
    <col min="12786" max="12786" width="12.7109375" style="113" bestFit="1" customWidth="1"/>
    <col min="12787" max="12791" width="9" style="113"/>
    <col min="12792" max="12792" width="12" style="113" bestFit="1" customWidth="1"/>
    <col min="12793" max="12793" width="13.5703125" style="113" bestFit="1" customWidth="1"/>
    <col min="12794" max="13026" width="9" style="113"/>
    <col min="13027" max="13027" width="9.85546875" style="113" bestFit="1" customWidth="1"/>
    <col min="13028" max="13028" width="13.5703125" style="113" bestFit="1" customWidth="1"/>
    <col min="13029" max="13029" width="12" style="113" bestFit="1" customWidth="1"/>
    <col min="13030" max="13030" width="6.85546875" style="113" bestFit="1" customWidth="1"/>
    <col min="13031" max="13041" width="9" style="113"/>
    <col min="13042" max="13042" width="12.7109375" style="113" bestFit="1" customWidth="1"/>
    <col min="13043" max="13047" width="9" style="113"/>
    <col min="13048" max="13048" width="12" style="113" bestFit="1" customWidth="1"/>
    <col min="13049" max="13049" width="13.5703125" style="113" bestFit="1" customWidth="1"/>
    <col min="13050" max="13282" width="9" style="113"/>
    <col min="13283" max="13283" width="9.85546875" style="113" bestFit="1" customWidth="1"/>
    <col min="13284" max="13284" width="13.5703125" style="113" bestFit="1" customWidth="1"/>
    <col min="13285" max="13285" width="12" style="113" bestFit="1" customWidth="1"/>
    <col min="13286" max="13286" width="6.85546875" style="113" bestFit="1" customWidth="1"/>
    <col min="13287" max="13297" width="9" style="113"/>
    <col min="13298" max="13298" width="12.7109375" style="113" bestFit="1" customWidth="1"/>
    <col min="13299" max="13303" width="9" style="113"/>
    <col min="13304" max="13304" width="12" style="113" bestFit="1" customWidth="1"/>
    <col min="13305" max="13305" width="13.5703125" style="113" bestFit="1" customWidth="1"/>
    <col min="13306" max="13538" width="9" style="113"/>
    <col min="13539" max="13539" width="9.85546875" style="113" bestFit="1" customWidth="1"/>
    <col min="13540" max="13540" width="13.5703125" style="113" bestFit="1" customWidth="1"/>
    <col min="13541" max="13541" width="12" style="113" bestFit="1" customWidth="1"/>
    <col min="13542" max="13542" width="6.85546875" style="113" bestFit="1" customWidth="1"/>
    <col min="13543" max="13553" width="9" style="113"/>
    <col min="13554" max="13554" width="12.7109375" style="113" bestFit="1" customWidth="1"/>
    <col min="13555" max="13559" width="9" style="113"/>
    <col min="13560" max="13560" width="12" style="113" bestFit="1" customWidth="1"/>
    <col min="13561" max="13561" width="13.5703125" style="113" bestFit="1" customWidth="1"/>
    <col min="13562" max="13794" width="9" style="113"/>
    <col min="13795" max="13795" width="9.85546875" style="113" bestFit="1" customWidth="1"/>
    <col min="13796" max="13796" width="13.5703125" style="113" bestFit="1" customWidth="1"/>
    <col min="13797" max="13797" width="12" style="113" bestFit="1" customWidth="1"/>
    <col min="13798" max="13798" width="6.85546875" style="113" bestFit="1" customWidth="1"/>
    <col min="13799" max="13809" width="9" style="113"/>
    <col min="13810" max="13810" width="12.7109375" style="113" bestFit="1" customWidth="1"/>
    <col min="13811" max="13815" width="9" style="113"/>
    <col min="13816" max="13816" width="12" style="113" bestFit="1" customWidth="1"/>
    <col min="13817" max="13817" width="13.5703125" style="113" bestFit="1" customWidth="1"/>
    <col min="13818" max="14050" width="9" style="113"/>
    <col min="14051" max="14051" width="9.85546875" style="113" bestFit="1" customWidth="1"/>
    <col min="14052" max="14052" width="13.5703125" style="113" bestFit="1" customWidth="1"/>
    <col min="14053" max="14053" width="12" style="113" bestFit="1" customWidth="1"/>
    <col min="14054" max="14054" width="6.85546875" style="113" bestFit="1" customWidth="1"/>
    <col min="14055" max="14065" width="9" style="113"/>
    <col min="14066" max="14066" width="12.7109375" style="113" bestFit="1" customWidth="1"/>
    <col min="14067" max="14071" width="9" style="113"/>
    <col min="14072" max="14072" width="12" style="113" bestFit="1" customWidth="1"/>
    <col min="14073" max="14073" width="13.5703125" style="113" bestFit="1" customWidth="1"/>
    <col min="14074" max="14306" width="9" style="113"/>
    <col min="14307" max="14307" width="9.85546875" style="113" bestFit="1" customWidth="1"/>
    <col min="14308" max="14308" width="13.5703125" style="113" bestFit="1" customWidth="1"/>
    <col min="14309" max="14309" width="12" style="113" bestFit="1" customWidth="1"/>
    <col min="14310" max="14310" width="6.85546875" style="113" bestFit="1" customWidth="1"/>
    <col min="14311" max="14321" width="9" style="113"/>
    <col min="14322" max="14322" width="12.7109375" style="113" bestFit="1" customWidth="1"/>
    <col min="14323" max="14327" width="9" style="113"/>
    <col min="14328" max="14328" width="12" style="113" bestFit="1" customWidth="1"/>
    <col min="14329" max="14329" width="13.5703125" style="113" bestFit="1" customWidth="1"/>
    <col min="14330" max="14562" width="9" style="113"/>
    <col min="14563" max="14563" width="9.85546875" style="113" bestFit="1" customWidth="1"/>
    <col min="14564" max="14564" width="13.5703125" style="113" bestFit="1" customWidth="1"/>
    <col min="14565" max="14565" width="12" style="113" bestFit="1" customWidth="1"/>
    <col min="14566" max="14566" width="6.85546875" style="113" bestFit="1" customWidth="1"/>
    <col min="14567" max="14577" width="9" style="113"/>
    <col min="14578" max="14578" width="12.7109375" style="113" bestFit="1" customWidth="1"/>
    <col min="14579" max="14583" width="9" style="113"/>
    <col min="14584" max="14584" width="12" style="113" bestFit="1" customWidth="1"/>
    <col min="14585" max="14585" width="13.5703125" style="113" bestFit="1" customWidth="1"/>
    <col min="14586" max="14818" width="9" style="113"/>
    <col min="14819" max="14819" width="9.85546875" style="113" bestFit="1" customWidth="1"/>
    <col min="14820" max="14820" width="13.5703125" style="113" bestFit="1" customWidth="1"/>
    <col min="14821" max="14821" width="12" style="113" bestFit="1" customWidth="1"/>
    <col min="14822" max="14822" width="6.85546875" style="113" bestFit="1" customWidth="1"/>
    <col min="14823" max="14833" width="9" style="113"/>
    <col min="14834" max="14834" width="12.7109375" style="113" bestFit="1" customWidth="1"/>
    <col min="14835" max="14839" width="9" style="113"/>
    <col min="14840" max="14840" width="12" style="113" bestFit="1" customWidth="1"/>
    <col min="14841" max="14841" width="13.5703125" style="113" bestFit="1" customWidth="1"/>
    <col min="14842" max="15074" width="9" style="113"/>
    <col min="15075" max="15075" width="9.85546875" style="113" bestFit="1" customWidth="1"/>
    <col min="15076" max="15076" width="13.5703125" style="113" bestFit="1" customWidth="1"/>
    <col min="15077" max="15077" width="12" style="113" bestFit="1" customWidth="1"/>
    <col min="15078" max="15078" width="6.85546875" style="113" bestFit="1" customWidth="1"/>
    <col min="15079" max="15089" width="9" style="113"/>
    <col min="15090" max="15090" width="12.7109375" style="113" bestFit="1" customWidth="1"/>
    <col min="15091" max="15095" width="9" style="113"/>
    <col min="15096" max="15096" width="12" style="113" bestFit="1" customWidth="1"/>
    <col min="15097" max="15097" width="13.5703125" style="113" bestFit="1" customWidth="1"/>
    <col min="15098" max="15330" width="9" style="113"/>
    <col min="15331" max="15331" width="9.85546875" style="113" bestFit="1" customWidth="1"/>
    <col min="15332" max="15332" width="13.5703125" style="113" bestFit="1" customWidth="1"/>
    <col min="15333" max="15333" width="12" style="113" bestFit="1" customWidth="1"/>
    <col min="15334" max="15334" width="6.85546875" style="113" bestFit="1" customWidth="1"/>
    <col min="15335" max="15345" width="9" style="113"/>
    <col min="15346" max="15346" width="12.7109375" style="113" bestFit="1" customWidth="1"/>
    <col min="15347" max="15351" width="9" style="113"/>
    <col min="15352" max="15352" width="12" style="113" bestFit="1" customWidth="1"/>
    <col min="15353" max="15353" width="13.5703125" style="113" bestFit="1" customWidth="1"/>
    <col min="15354" max="15586" width="9" style="113"/>
    <col min="15587" max="15587" width="9.85546875" style="113" bestFit="1" customWidth="1"/>
    <col min="15588" max="15588" width="13.5703125" style="113" bestFit="1" customWidth="1"/>
    <col min="15589" max="15589" width="12" style="113" bestFit="1" customWidth="1"/>
    <col min="15590" max="15590" width="6.85546875" style="113" bestFit="1" customWidth="1"/>
    <col min="15591" max="15601" width="9" style="113"/>
    <col min="15602" max="15602" width="12.7109375" style="113" bestFit="1" customWidth="1"/>
    <col min="15603" max="15607" width="9" style="113"/>
    <col min="15608" max="15608" width="12" style="113" bestFit="1" customWidth="1"/>
    <col min="15609" max="15609" width="13.5703125" style="113" bestFit="1" customWidth="1"/>
    <col min="15610" max="15842" width="9" style="113"/>
    <col min="15843" max="15843" width="9.85546875" style="113" bestFit="1" customWidth="1"/>
    <col min="15844" max="15844" width="13.5703125" style="113" bestFit="1" customWidth="1"/>
    <col min="15845" max="15845" width="12" style="113" bestFit="1" customWidth="1"/>
    <col min="15846" max="15846" width="6.85546875" style="113" bestFit="1" customWidth="1"/>
    <col min="15847" max="15857" width="9" style="113"/>
    <col min="15858" max="15858" width="12.7109375" style="113" bestFit="1" customWidth="1"/>
    <col min="15859" max="15863" width="9" style="113"/>
    <col min="15864" max="15864" width="12" style="113" bestFit="1" customWidth="1"/>
    <col min="15865" max="15865" width="13.5703125" style="113" bestFit="1" customWidth="1"/>
    <col min="15866" max="16098" width="9" style="113"/>
    <col min="16099" max="16099" width="9.85546875" style="113" bestFit="1" customWidth="1"/>
    <col min="16100" max="16100" width="13.5703125" style="113" bestFit="1" customWidth="1"/>
    <col min="16101" max="16101" width="12" style="113" bestFit="1" customWidth="1"/>
    <col min="16102" max="16102" width="6.85546875" style="113" bestFit="1" customWidth="1"/>
    <col min="16103" max="16113" width="9" style="113"/>
    <col min="16114" max="16114" width="12.7109375" style="113" bestFit="1" customWidth="1"/>
    <col min="16115" max="16119" width="9" style="113"/>
    <col min="16120" max="16120" width="12" style="113" bestFit="1" customWidth="1"/>
    <col min="16121" max="16121" width="13.5703125" style="113" bestFit="1" customWidth="1"/>
    <col min="16122" max="16384" width="9" style="113"/>
  </cols>
  <sheetData>
    <row r="1" spans="1:9" x14ac:dyDescent="0.25">
      <c r="A1" s="82" t="s">
        <v>2</v>
      </c>
      <c r="B1" s="83" t="s">
        <v>772</v>
      </c>
      <c r="C1" s="186" t="s">
        <v>529</v>
      </c>
    </row>
    <row r="2" spans="1:9" x14ac:dyDescent="0.25">
      <c r="A2" s="82" t="s">
        <v>3</v>
      </c>
      <c r="B2" s="84" t="s">
        <v>1003</v>
      </c>
    </row>
    <row r="3" spans="1:9" x14ac:dyDescent="0.25">
      <c r="A3" s="82" t="s">
        <v>4</v>
      </c>
      <c r="B3" s="85" t="s">
        <v>557</v>
      </c>
    </row>
    <row r="4" spans="1:9" x14ac:dyDescent="0.25">
      <c r="A4" s="82" t="s">
        <v>5</v>
      </c>
      <c r="B4" s="85" t="s">
        <v>558</v>
      </c>
    </row>
    <row r="5" spans="1:9" x14ac:dyDescent="0.25">
      <c r="A5" s="82" t="s">
        <v>6</v>
      </c>
      <c r="B5" s="82"/>
    </row>
    <row r="6" spans="1:9" x14ac:dyDescent="0.25">
      <c r="A6" s="82" t="s">
        <v>7</v>
      </c>
      <c r="B6" s="82"/>
    </row>
    <row r="15" spans="1:9" ht="47.25" x14ac:dyDescent="0.25">
      <c r="F15" s="115" t="s">
        <v>555</v>
      </c>
      <c r="G15" s="115"/>
      <c r="H15" s="115" t="s">
        <v>556</v>
      </c>
    </row>
    <row r="16" spans="1:9" ht="47.25" x14ac:dyDescent="0.25">
      <c r="E16" s="114"/>
      <c r="F16" s="115" t="s">
        <v>764</v>
      </c>
      <c r="G16" s="115" t="s">
        <v>765</v>
      </c>
      <c r="H16" s="115" t="s">
        <v>766</v>
      </c>
      <c r="I16" s="115" t="s">
        <v>767</v>
      </c>
    </row>
    <row r="17" spans="4:9" ht="31.5" x14ac:dyDescent="0.25">
      <c r="E17" s="114"/>
      <c r="F17" s="115" t="s">
        <v>553</v>
      </c>
      <c r="G17" s="115"/>
      <c r="H17" s="115" t="s">
        <v>554</v>
      </c>
      <c r="I17" s="115"/>
    </row>
    <row r="18" spans="4:9" x14ac:dyDescent="0.25">
      <c r="F18" s="113" t="s">
        <v>768</v>
      </c>
      <c r="G18" s="116" t="s">
        <v>769</v>
      </c>
      <c r="H18" s="113" t="s">
        <v>770</v>
      </c>
      <c r="I18" s="113" t="s">
        <v>771</v>
      </c>
    </row>
    <row r="19" spans="4:9" x14ac:dyDescent="0.25">
      <c r="D19" s="113" t="s">
        <v>299</v>
      </c>
      <c r="E19" s="113" t="s">
        <v>300</v>
      </c>
      <c r="F19" s="198">
        <v>74.632000614208494</v>
      </c>
      <c r="G19" s="198">
        <v>26.461211115711102</v>
      </c>
      <c r="H19" s="198">
        <v>91.261334668688704</v>
      </c>
      <c r="I19" s="198">
        <v>69.470388107893399</v>
      </c>
    </row>
    <row r="20" spans="4:9" x14ac:dyDescent="0.25">
      <c r="D20" s="113" t="s">
        <v>48</v>
      </c>
      <c r="E20" s="113" t="s">
        <v>48</v>
      </c>
      <c r="F20" s="198">
        <v>74.267053964788104</v>
      </c>
      <c r="G20" s="198">
        <v>30.080137923847701</v>
      </c>
      <c r="H20" s="198">
        <v>87.301100815645597</v>
      </c>
      <c r="I20" s="198">
        <v>78.414400033379806</v>
      </c>
    </row>
    <row r="21" spans="4:9" x14ac:dyDescent="0.25">
      <c r="D21" s="113" t="s">
        <v>297</v>
      </c>
      <c r="E21" s="113" t="s">
        <v>298</v>
      </c>
      <c r="F21" s="198">
        <v>70.752312816525802</v>
      </c>
      <c r="G21" s="198">
        <v>33.715281980186603</v>
      </c>
      <c r="H21" s="198">
        <v>74.725615903389496</v>
      </c>
      <c r="I21" s="198">
        <v>63.923235224003797</v>
      </c>
    </row>
    <row r="22" spans="4:9" x14ac:dyDescent="0.25">
      <c r="D22" s="113" t="s">
        <v>303</v>
      </c>
      <c r="E22" s="113" t="s">
        <v>304</v>
      </c>
      <c r="F22" s="198">
        <v>72.545868948156794</v>
      </c>
      <c r="G22" s="198">
        <v>27.7653034941318</v>
      </c>
      <c r="H22" s="198">
        <v>87.727667684854296</v>
      </c>
      <c r="I22" s="198">
        <v>73.884892404908697</v>
      </c>
    </row>
    <row r="23" spans="4:9" x14ac:dyDescent="0.25">
      <c r="D23" s="113" t="s">
        <v>301</v>
      </c>
      <c r="E23" s="113" t="s">
        <v>302</v>
      </c>
      <c r="F23" s="198">
        <v>63.244827983572002</v>
      </c>
      <c r="G23" s="198">
        <v>26.150175285492999</v>
      </c>
      <c r="H23" s="198">
        <v>86.460791990495906</v>
      </c>
      <c r="I23" s="198">
        <v>70.357818210821193</v>
      </c>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K57"/>
  <sheetViews>
    <sheetView zoomScale="75" zoomScaleNormal="75" workbookViewId="0"/>
  </sheetViews>
  <sheetFormatPr defaultColWidth="9" defaultRowHeight="15.75" x14ac:dyDescent="0.25"/>
  <cols>
    <col min="1" max="1" width="12.5703125" style="113" bestFit="1" customWidth="1"/>
    <col min="2" max="2" width="105" style="113" customWidth="1"/>
    <col min="3" max="3" width="12" style="113" bestFit="1" customWidth="1"/>
    <col min="4" max="5" width="12" style="113" customWidth="1"/>
    <col min="6" max="6" width="12.7109375" style="113" bestFit="1" customWidth="1"/>
    <col min="7" max="7" width="13.42578125" style="113" customWidth="1"/>
    <col min="8" max="8" width="14.5703125" style="113" customWidth="1"/>
    <col min="9" max="9" width="16.140625" style="113" bestFit="1" customWidth="1"/>
    <col min="10" max="10" width="14.5703125" style="113" customWidth="1"/>
    <col min="11" max="228" width="9" style="113"/>
    <col min="229" max="229" width="9.85546875" style="113" bestFit="1" customWidth="1"/>
    <col min="230" max="230" width="13.5703125" style="113" bestFit="1" customWidth="1"/>
    <col min="231" max="231" width="12" style="113" bestFit="1" customWidth="1"/>
    <col min="232" max="232" width="6.85546875" style="113" bestFit="1" customWidth="1"/>
    <col min="233" max="243" width="9" style="113"/>
    <col min="244" max="244" width="12.7109375" style="113" bestFit="1" customWidth="1"/>
    <col min="245" max="249" width="9" style="113"/>
    <col min="250" max="250" width="12" style="113" bestFit="1" customWidth="1"/>
    <col min="251" max="251" width="13.5703125" style="113" bestFit="1" customWidth="1"/>
    <col min="252" max="484" width="9" style="113"/>
    <col min="485" max="485" width="9.85546875" style="113" bestFit="1" customWidth="1"/>
    <col min="486" max="486" width="13.5703125" style="113" bestFit="1" customWidth="1"/>
    <col min="487" max="487" width="12" style="113" bestFit="1" customWidth="1"/>
    <col min="488" max="488" width="6.85546875" style="113" bestFit="1" customWidth="1"/>
    <col min="489" max="499" width="9" style="113"/>
    <col min="500" max="500" width="12.7109375" style="113" bestFit="1" customWidth="1"/>
    <col min="501" max="505" width="9" style="113"/>
    <col min="506" max="506" width="12" style="113" bestFit="1" customWidth="1"/>
    <col min="507" max="507" width="13.5703125" style="113" bestFit="1" customWidth="1"/>
    <col min="508" max="740" width="9" style="113"/>
    <col min="741" max="741" width="9.85546875" style="113" bestFit="1" customWidth="1"/>
    <col min="742" max="742" width="13.5703125" style="113" bestFit="1" customWidth="1"/>
    <col min="743" max="743" width="12" style="113" bestFit="1" customWidth="1"/>
    <col min="744" max="744" width="6.85546875" style="113" bestFit="1" customWidth="1"/>
    <col min="745" max="755" width="9" style="113"/>
    <col min="756" max="756" width="12.7109375" style="113" bestFit="1" customWidth="1"/>
    <col min="757" max="761" width="9" style="113"/>
    <col min="762" max="762" width="12" style="113" bestFit="1" customWidth="1"/>
    <col min="763" max="763" width="13.5703125" style="113" bestFit="1" customWidth="1"/>
    <col min="764" max="996" width="9" style="113"/>
    <col min="997" max="997" width="9.85546875" style="113" bestFit="1" customWidth="1"/>
    <col min="998" max="998" width="13.5703125" style="113" bestFit="1" customWidth="1"/>
    <col min="999" max="999" width="12" style="113" bestFit="1" customWidth="1"/>
    <col min="1000" max="1000" width="6.85546875" style="113" bestFit="1" customWidth="1"/>
    <col min="1001" max="1011" width="9" style="113"/>
    <col min="1012" max="1012" width="12.7109375" style="113" bestFit="1" customWidth="1"/>
    <col min="1013" max="1017" width="9" style="113"/>
    <col min="1018" max="1018" width="12" style="113" bestFit="1" customWidth="1"/>
    <col min="1019" max="1019" width="13.5703125" style="113" bestFit="1" customWidth="1"/>
    <col min="1020" max="1252" width="9" style="113"/>
    <col min="1253" max="1253" width="9.85546875" style="113" bestFit="1" customWidth="1"/>
    <col min="1254" max="1254" width="13.5703125" style="113" bestFit="1" customWidth="1"/>
    <col min="1255" max="1255" width="12" style="113" bestFit="1" customWidth="1"/>
    <col min="1256" max="1256" width="6.85546875" style="113" bestFit="1" customWidth="1"/>
    <col min="1257" max="1267" width="9" style="113"/>
    <col min="1268" max="1268" width="12.7109375" style="113" bestFit="1" customWidth="1"/>
    <col min="1269" max="1273" width="9" style="113"/>
    <col min="1274" max="1274" width="12" style="113" bestFit="1" customWidth="1"/>
    <col min="1275" max="1275" width="13.5703125" style="113" bestFit="1" customWidth="1"/>
    <col min="1276" max="1508" width="9" style="113"/>
    <col min="1509" max="1509" width="9.85546875" style="113" bestFit="1" customWidth="1"/>
    <col min="1510" max="1510" width="13.5703125" style="113" bestFit="1" customWidth="1"/>
    <col min="1511" max="1511" width="12" style="113" bestFit="1" customWidth="1"/>
    <col min="1512" max="1512" width="6.85546875" style="113" bestFit="1" customWidth="1"/>
    <col min="1513" max="1523" width="9" style="113"/>
    <col min="1524" max="1524" width="12.7109375" style="113" bestFit="1" customWidth="1"/>
    <col min="1525" max="1529" width="9" style="113"/>
    <col min="1530" max="1530" width="12" style="113" bestFit="1" customWidth="1"/>
    <col min="1531" max="1531" width="13.5703125" style="113" bestFit="1" customWidth="1"/>
    <col min="1532" max="1764" width="9" style="113"/>
    <col min="1765" max="1765" width="9.85546875" style="113" bestFit="1" customWidth="1"/>
    <col min="1766" max="1766" width="13.5703125" style="113" bestFit="1" customWidth="1"/>
    <col min="1767" max="1767" width="12" style="113" bestFit="1" customWidth="1"/>
    <col min="1768" max="1768" width="6.85546875" style="113" bestFit="1" customWidth="1"/>
    <col min="1769" max="1779" width="9" style="113"/>
    <col min="1780" max="1780" width="12.7109375" style="113" bestFit="1" customWidth="1"/>
    <col min="1781" max="1785" width="9" style="113"/>
    <col min="1786" max="1786" width="12" style="113" bestFit="1" customWidth="1"/>
    <col min="1787" max="1787" width="13.5703125" style="113" bestFit="1" customWidth="1"/>
    <col min="1788" max="2020" width="9" style="113"/>
    <col min="2021" max="2021" width="9.85546875" style="113" bestFit="1" customWidth="1"/>
    <col min="2022" max="2022" width="13.5703125" style="113" bestFit="1" customWidth="1"/>
    <col min="2023" max="2023" width="12" style="113" bestFit="1" customWidth="1"/>
    <col min="2024" max="2024" width="6.85546875" style="113" bestFit="1" customWidth="1"/>
    <col min="2025" max="2035" width="9" style="113"/>
    <col min="2036" max="2036" width="12.7109375" style="113" bestFit="1" customWidth="1"/>
    <col min="2037" max="2041" width="9" style="113"/>
    <col min="2042" max="2042" width="12" style="113" bestFit="1" customWidth="1"/>
    <col min="2043" max="2043" width="13.5703125" style="113" bestFit="1" customWidth="1"/>
    <col min="2044" max="2276" width="9" style="113"/>
    <col min="2277" max="2277" width="9.85546875" style="113" bestFit="1" customWidth="1"/>
    <col min="2278" max="2278" width="13.5703125" style="113" bestFit="1" customWidth="1"/>
    <col min="2279" max="2279" width="12" style="113" bestFit="1" customWidth="1"/>
    <col min="2280" max="2280" width="6.85546875" style="113" bestFit="1" customWidth="1"/>
    <col min="2281" max="2291" width="9" style="113"/>
    <col min="2292" max="2292" width="12.7109375" style="113" bestFit="1" customWidth="1"/>
    <col min="2293" max="2297" width="9" style="113"/>
    <col min="2298" max="2298" width="12" style="113" bestFit="1" customWidth="1"/>
    <col min="2299" max="2299" width="13.5703125" style="113" bestFit="1" customWidth="1"/>
    <col min="2300" max="2532" width="9" style="113"/>
    <col min="2533" max="2533" width="9.85546875" style="113" bestFit="1" customWidth="1"/>
    <col min="2534" max="2534" width="13.5703125" style="113" bestFit="1" customWidth="1"/>
    <col min="2535" max="2535" width="12" style="113" bestFit="1" customWidth="1"/>
    <col min="2536" max="2536" width="6.85546875" style="113" bestFit="1" customWidth="1"/>
    <col min="2537" max="2547" width="9" style="113"/>
    <col min="2548" max="2548" width="12.7109375" style="113" bestFit="1" customWidth="1"/>
    <col min="2549" max="2553" width="9" style="113"/>
    <col min="2554" max="2554" width="12" style="113" bestFit="1" customWidth="1"/>
    <col min="2555" max="2555" width="13.5703125" style="113" bestFit="1" customWidth="1"/>
    <col min="2556" max="2788" width="9" style="113"/>
    <col min="2789" max="2789" width="9.85546875" style="113" bestFit="1" customWidth="1"/>
    <col min="2790" max="2790" width="13.5703125" style="113" bestFit="1" customWidth="1"/>
    <col min="2791" max="2791" width="12" style="113" bestFit="1" customWidth="1"/>
    <col min="2792" max="2792" width="6.85546875" style="113" bestFit="1" customWidth="1"/>
    <col min="2793" max="2803" width="9" style="113"/>
    <col min="2804" max="2804" width="12.7109375" style="113" bestFit="1" customWidth="1"/>
    <col min="2805" max="2809" width="9" style="113"/>
    <col min="2810" max="2810" width="12" style="113" bestFit="1" customWidth="1"/>
    <col min="2811" max="2811" width="13.5703125" style="113" bestFit="1" customWidth="1"/>
    <col min="2812" max="3044" width="9" style="113"/>
    <col min="3045" max="3045" width="9.85546875" style="113" bestFit="1" customWidth="1"/>
    <col min="3046" max="3046" width="13.5703125" style="113" bestFit="1" customWidth="1"/>
    <col min="3047" max="3047" width="12" style="113" bestFit="1" customWidth="1"/>
    <col min="3048" max="3048" width="6.85546875" style="113" bestFit="1" customWidth="1"/>
    <col min="3049" max="3059" width="9" style="113"/>
    <col min="3060" max="3060" width="12.7109375" style="113" bestFit="1" customWidth="1"/>
    <col min="3061" max="3065" width="9" style="113"/>
    <col min="3066" max="3066" width="12" style="113" bestFit="1" customWidth="1"/>
    <col min="3067" max="3067" width="13.5703125" style="113" bestFit="1" customWidth="1"/>
    <col min="3068" max="3300" width="9" style="113"/>
    <col min="3301" max="3301" width="9.85546875" style="113" bestFit="1" customWidth="1"/>
    <col min="3302" max="3302" width="13.5703125" style="113" bestFit="1" customWidth="1"/>
    <col min="3303" max="3303" width="12" style="113" bestFit="1" customWidth="1"/>
    <col min="3304" max="3304" width="6.85546875" style="113" bestFit="1" customWidth="1"/>
    <col min="3305" max="3315" width="9" style="113"/>
    <col min="3316" max="3316" width="12.7109375" style="113" bestFit="1" customWidth="1"/>
    <col min="3317" max="3321" width="9" style="113"/>
    <col min="3322" max="3322" width="12" style="113" bestFit="1" customWidth="1"/>
    <col min="3323" max="3323" width="13.5703125" style="113" bestFit="1" customWidth="1"/>
    <col min="3324" max="3556" width="9" style="113"/>
    <col min="3557" max="3557" width="9.85546875" style="113" bestFit="1" customWidth="1"/>
    <col min="3558" max="3558" width="13.5703125" style="113" bestFit="1" customWidth="1"/>
    <col min="3559" max="3559" width="12" style="113" bestFit="1" customWidth="1"/>
    <col min="3560" max="3560" width="6.85546875" style="113" bestFit="1" customWidth="1"/>
    <col min="3561" max="3571" width="9" style="113"/>
    <col min="3572" max="3572" width="12.7109375" style="113" bestFit="1" customWidth="1"/>
    <col min="3573" max="3577" width="9" style="113"/>
    <col min="3578" max="3578" width="12" style="113" bestFit="1" customWidth="1"/>
    <col min="3579" max="3579" width="13.5703125" style="113" bestFit="1" customWidth="1"/>
    <col min="3580" max="3812" width="9" style="113"/>
    <col min="3813" max="3813" width="9.85546875" style="113" bestFit="1" customWidth="1"/>
    <col min="3814" max="3814" width="13.5703125" style="113" bestFit="1" customWidth="1"/>
    <col min="3815" max="3815" width="12" style="113" bestFit="1" customWidth="1"/>
    <col min="3816" max="3816" width="6.85546875" style="113" bestFit="1" customWidth="1"/>
    <col min="3817" max="3827" width="9" style="113"/>
    <col min="3828" max="3828" width="12.7109375" style="113" bestFit="1" customWidth="1"/>
    <col min="3829" max="3833" width="9" style="113"/>
    <col min="3834" max="3834" width="12" style="113" bestFit="1" customWidth="1"/>
    <col min="3835" max="3835" width="13.5703125" style="113" bestFit="1" customWidth="1"/>
    <col min="3836" max="4068" width="9" style="113"/>
    <col min="4069" max="4069" width="9.85546875" style="113" bestFit="1" customWidth="1"/>
    <col min="4070" max="4070" width="13.5703125" style="113" bestFit="1" customWidth="1"/>
    <col min="4071" max="4071" width="12" style="113" bestFit="1" customWidth="1"/>
    <col min="4072" max="4072" width="6.85546875" style="113" bestFit="1" customWidth="1"/>
    <col min="4073" max="4083" width="9" style="113"/>
    <col min="4084" max="4084" width="12.7109375" style="113" bestFit="1" customWidth="1"/>
    <col min="4085" max="4089" width="9" style="113"/>
    <col min="4090" max="4090" width="12" style="113" bestFit="1" customWidth="1"/>
    <col min="4091" max="4091" width="13.5703125" style="113" bestFit="1" customWidth="1"/>
    <col min="4092" max="4324" width="9" style="113"/>
    <col min="4325" max="4325" width="9.85546875" style="113" bestFit="1" customWidth="1"/>
    <col min="4326" max="4326" width="13.5703125" style="113" bestFit="1" customWidth="1"/>
    <col min="4327" max="4327" width="12" style="113" bestFit="1" customWidth="1"/>
    <col min="4328" max="4328" width="6.85546875" style="113" bestFit="1" customWidth="1"/>
    <col min="4329" max="4339" width="9" style="113"/>
    <col min="4340" max="4340" width="12.7109375" style="113" bestFit="1" customWidth="1"/>
    <col min="4341" max="4345" width="9" style="113"/>
    <col min="4346" max="4346" width="12" style="113" bestFit="1" customWidth="1"/>
    <col min="4347" max="4347" width="13.5703125" style="113" bestFit="1" customWidth="1"/>
    <col min="4348" max="4580" width="9" style="113"/>
    <col min="4581" max="4581" width="9.85546875" style="113" bestFit="1" customWidth="1"/>
    <col min="4582" max="4582" width="13.5703125" style="113" bestFit="1" customWidth="1"/>
    <col min="4583" max="4583" width="12" style="113" bestFit="1" customWidth="1"/>
    <col min="4584" max="4584" width="6.85546875" style="113" bestFit="1" customWidth="1"/>
    <col min="4585" max="4595" width="9" style="113"/>
    <col min="4596" max="4596" width="12.7109375" style="113" bestFit="1" customWidth="1"/>
    <col min="4597" max="4601" width="9" style="113"/>
    <col min="4602" max="4602" width="12" style="113" bestFit="1" customWidth="1"/>
    <col min="4603" max="4603" width="13.5703125" style="113" bestFit="1" customWidth="1"/>
    <col min="4604" max="4836" width="9" style="113"/>
    <col min="4837" max="4837" width="9.85546875" style="113" bestFit="1" customWidth="1"/>
    <col min="4838" max="4838" width="13.5703125" style="113" bestFit="1" customWidth="1"/>
    <col min="4839" max="4839" width="12" style="113" bestFit="1" customWidth="1"/>
    <col min="4840" max="4840" width="6.85546875" style="113" bestFit="1" customWidth="1"/>
    <col min="4841" max="4851" width="9" style="113"/>
    <col min="4852" max="4852" width="12.7109375" style="113" bestFit="1" customWidth="1"/>
    <col min="4853" max="4857" width="9" style="113"/>
    <col min="4858" max="4858" width="12" style="113" bestFit="1" customWidth="1"/>
    <col min="4859" max="4859" width="13.5703125" style="113" bestFit="1" customWidth="1"/>
    <col min="4860" max="5092" width="9" style="113"/>
    <col min="5093" max="5093" width="9.85546875" style="113" bestFit="1" customWidth="1"/>
    <col min="5094" max="5094" width="13.5703125" style="113" bestFit="1" customWidth="1"/>
    <col min="5095" max="5095" width="12" style="113" bestFit="1" customWidth="1"/>
    <col min="5096" max="5096" width="6.85546875" style="113" bestFit="1" customWidth="1"/>
    <col min="5097" max="5107" width="9" style="113"/>
    <col min="5108" max="5108" width="12.7109375" style="113" bestFit="1" customWidth="1"/>
    <col min="5109" max="5113" width="9" style="113"/>
    <col min="5114" max="5114" width="12" style="113" bestFit="1" customWidth="1"/>
    <col min="5115" max="5115" width="13.5703125" style="113" bestFit="1" customWidth="1"/>
    <col min="5116" max="5348" width="9" style="113"/>
    <col min="5349" max="5349" width="9.85546875" style="113" bestFit="1" customWidth="1"/>
    <col min="5350" max="5350" width="13.5703125" style="113" bestFit="1" customWidth="1"/>
    <col min="5351" max="5351" width="12" style="113" bestFit="1" customWidth="1"/>
    <col min="5352" max="5352" width="6.85546875" style="113" bestFit="1" customWidth="1"/>
    <col min="5353" max="5363" width="9" style="113"/>
    <col min="5364" max="5364" width="12.7109375" style="113" bestFit="1" customWidth="1"/>
    <col min="5365" max="5369" width="9" style="113"/>
    <col min="5370" max="5370" width="12" style="113" bestFit="1" customWidth="1"/>
    <col min="5371" max="5371" width="13.5703125" style="113" bestFit="1" customWidth="1"/>
    <col min="5372" max="5604" width="9" style="113"/>
    <col min="5605" max="5605" width="9.85546875" style="113" bestFit="1" customWidth="1"/>
    <col min="5606" max="5606" width="13.5703125" style="113" bestFit="1" customWidth="1"/>
    <col min="5607" max="5607" width="12" style="113" bestFit="1" customWidth="1"/>
    <col min="5608" max="5608" width="6.85546875" style="113" bestFit="1" customWidth="1"/>
    <col min="5609" max="5619" width="9" style="113"/>
    <col min="5620" max="5620" width="12.7109375" style="113" bestFit="1" customWidth="1"/>
    <col min="5621" max="5625" width="9" style="113"/>
    <col min="5626" max="5626" width="12" style="113" bestFit="1" customWidth="1"/>
    <col min="5627" max="5627" width="13.5703125" style="113" bestFit="1" customWidth="1"/>
    <col min="5628" max="5860" width="9" style="113"/>
    <col min="5861" max="5861" width="9.85546875" style="113" bestFit="1" customWidth="1"/>
    <col min="5862" max="5862" width="13.5703125" style="113" bestFit="1" customWidth="1"/>
    <col min="5863" max="5863" width="12" style="113" bestFit="1" customWidth="1"/>
    <col min="5864" max="5864" width="6.85546875" style="113" bestFit="1" customWidth="1"/>
    <col min="5865" max="5875" width="9" style="113"/>
    <col min="5876" max="5876" width="12.7109375" style="113" bestFit="1" customWidth="1"/>
    <col min="5877" max="5881" width="9" style="113"/>
    <col min="5882" max="5882" width="12" style="113" bestFit="1" customWidth="1"/>
    <col min="5883" max="5883" width="13.5703125" style="113" bestFit="1" customWidth="1"/>
    <col min="5884" max="6116" width="9" style="113"/>
    <col min="6117" max="6117" width="9.85546875" style="113" bestFit="1" customWidth="1"/>
    <col min="6118" max="6118" width="13.5703125" style="113" bestFit="1" customWidth="1"/>
    <col min="6119" max="6119" width="12" style="113" bestFit="1" customWidth="1"/>
    <col min="6120" max="6120" width="6.85546875" style="113" bestFit="1" customWidth="1"/>
    <col min="6121" max="6131" width="9" style="113"/>
    <col min="6132" max="6132" width="12.7109375" style="113" bestFit="1" customWidth="1"/>
    <col min="6133" max="6137" width="9" style="113"/>
    <col min="6138" max="6138" width="12" style="113" bestFit="1" customWidth="1"/>
    <col min="6139" max="6139" width="13.5703125" style="113" bestFit="1" customWidth="1"/>
    <col min="6140" max="6372" width="9" style="113"/>
    <col min="6373" max="6373" width="9.85546875" style="113" bestFit="1" customWidth="1"/>
    <col min="6374" max="6374" width="13.5703125" style="113" bestFit="1" customWidth="1"/>
    <col min="6375" max="6375" width="12" style="113" bestFit="1" customWidth="1"/>
    <col min="6376" max="6376" width="6.85546875" style="113" bestFit="1" customWidth="1"/>
    <col min="6377" max="6387" width="9" style="113"/>
    <col min="6388" max="6388" width="12.7109375" style="113" bestFit="1" customWidth="1"/>
    <col min="6389" max="6393" width="9" style="113"/>
    <col min="6394" max="6394" width="12" style="113" bestFit="1" customWidth="1"/>
    <col min="6395" max="6395" width="13.5703125" style="113" bestFit="1" customWidth="1"/>
    <col min="6396" max="6628" width="9" style="113"/>
    <col min="6629" max="6629" width="9.85546875" style="113" bestFit="1" customWidth="1"/>
    <col min="6630" max="6630" width="13.5703125" style="113" bestFit="1" customWidth="1"/>
    <col min="6631" max="6631" width="12" style="113" bestFit="1" customWidth="1"/>
    <col min="6632" max="6632" width="6.85546875" style="113" bestFit="1" customWidth="1"/>
    <col min="6633" max="6643" width="9" style="113"/>
    <col min="6644" max="6644" width="12.7109375" style="113" bestFit="1" customWidth="1"/>
    <col min="6645" max="6649" width="9" style="113"/>
    <col min="6650" max="6650" width="12" style="113" bestFit="1" customWidth="1"/>
    <col min="6651" max="6651" width="13.5703125" style="113" bestFit="1" customWidth="1"/>
    <col min="6652" max="6884" width="9" style="113"/>
    <col min="6885" max="6885" width="9.85546875" style="113" bestFit="1" customWidth="1"/>
    <col min="6886" max="6886" width="13.5703125" style="113" bestFit="1" customWidth="1"/>
    <col min="6887" max="6887" width="12" style="113" bestFit="1" customWidth="1"/>
    <col min="6888" max="6888" width="6.85546875" style="113" bestFit="1" customWidth="1"/>
    <col min="6889" max="6899" width="9" style="113"/>
    <col min="6900" max="6900" width="12.7109375" style="113" bestFit="1" customWidth="1"/>
    <col min="6901" max="6905" width="9" style="113"/>
    <col min="6906" max="6906" width="12" style="113" bestFit="1" customWidth="1"/>
    <col min="6907" max="6907" width="13.5703125" style="113" bestFit="1" customWidth="1"/>
    <col min="6908" max="7140" width="9" style="113"/>
    <col min="7141" max="7141" width="9.85546875" style="113" bestFit="1" customWidth="1"/>
    <col min="7142" max="7142" width="13.5703125" style="113" bestFit="1" customWidth="1"/>
    <col min="7143" max="7143" width="12" style="113" bestFit="1" customWidth="1"/>
    <col min="7144" max="7144" width="6.85546875" style="113" bestFit="1" customWidth="1"/>
    <col min="7145" max="7155" width="9" style="113"/>
    <col min="7156" max="7156" width="12.7109375" style="113" bestFit="1" customWidth="1"/>
    <col min="7157" max="7161" width="9" style="113"/>
    <col min="7162" max="7162" width="12" style="113" bestFit="1" customWidth="1"/>
    <col min="7163" max="7163" width="13.5703125" style="113" bestFit="1" customWidth="1"/>
    <col min="7164" max="7396" width="9" style="113"/>
    <col min="7397" max="7397" width="9.85546875" style="113" bestFit="1" customWidth="1"/>
    <col min="7398" max="7398" width="13.5703125" style="113" bestFit="1" customWidth="1"/>
    <col min="7399" max="7399" width="12" style="113" bestFit="1" customWidth="1"/>
    <col min="7400" max="7400" width="6.85546875" style="113" bestFit="1" customWidth="1"/>
    <col min="7401" max="7411" width="9" style="113"/>
    <col min="7412" max="7412" width="12.7109375" style="113" bestFit="1" customWidth="1"/>
    <col min="7413" max="7417" width="9" style="113"/>
    <col min="7418" max="7418" width="12" style="113" bestFit="1" customWidth="1"/>
    <col min="7419" max="7419" width="13.5703125" style="113" bestFit="1" customWidth="1"/>
    <col min="7420" max="7652" width="9" style="113"/>
    <col min="7653" max="7653" width="9.85546875" style="113" bestFit="1" customWidth="1"/>
    <col min="7654" max="7654" width="13.5703125" style="113" bestFit="1" customWidth="1"/>
    <col min="7655" max="7655" width="12" style="113" bestFit="1" customWidth="1"/>
    <col min="7656" max="7656" width="6.85546875" style="113" bestFit="1" customWidth="1"/>
    <col min="7657" max="7667" width="9" style="113"/>
    <col min="7668" max="7668" width="12.7109375" style="113" bestFit="1" customWidth="1"/>
    <col min="7669" max="7673" width="9" style="113"/>
    <col min="7674" max="7674" width="12" style="113" bestFit="1" customWidth="1"/>
    <col min="7675" max="7675" width="13.5703125" style="113" bestFit="1" customWidth="1"/>
    <col min="7676" max="7908" width="9" style="113"/>
    <col min="7909" max="7909" width="9.85546875" style="113" bestFit="1" customWidth="1"/>
    <col min="7910" max="7910" width="13.5703125" style="113" bestFit="1" customWidth="1"/>
    <col min="7911" max="7911" width="12" style="113" bestFit="1" customWidth="1"/>
    <col min="7912" max="7912" width="6.85546875" style="113" bestFit="1" customWidth="1"/>
    <col min="7913" max="7923" width="9" style="113"/>
    <col min="7924" max="7924" width="12.7109375" style="113" bestFit="1" customWidth="1"/>
    <col min="7925" max="7929" width="9" style="113"/>
    <col min="7930" max="7930" width="12" style="113" bestFit="1" customWidth="1"/>
    <col min="7931" max="7931" width="13.5703125" style="113" bestFit="1" customWidth="1"/>
    <col min="7932" max="8164" width="9" style="113"/>
    <col min="8165" max="8165" width="9.85546875" style="113" bestFit="1" customWidth="1"/>
    <col min="8166" max="8166" width="13.5703125" style="113" bestFit="1" customWidth="1"/>
    <col min="8167" max="8167" width="12" style="113" bestFit="1" customWidth="1"/>
    <col min="8168" max="8168" width="6.85546875" style="113" bestFit="1" customWidth="1"/>
    <col min="8169" max="8179" width="9" style="113"/>
    <col min="8180" max="8180" width="12.7109375" style="113" bestFit="1" customWidth="1"/>
    <col min="8181" max="8185" width="9" style="113"/>
    <col min="8186" max="8186" width="12" style="113" bestFit="1" customWidth="1"/>
    <col min="8187" max="8187" width="13.5703125" style="113" bestFit="1" customWidth="1"/>
    <col min="8188" max="8420" width="9" style="113"/>
    <col min="8421" max="8421" width="9.85546875" style="113" bestFit="1" customWidth="1"/>
    <col min="8422" max="8422" width="13.5703125" style="113" bestFit="1" customWidth="1"/>
    <col min="8423" max="8423" width="12" style="113" bestFit="1" customWidth="1"/>
    <col min="8424" max="8424" width="6.85546875" style="113" bestFit="1" customWidth="1"/>
    <col min="8425" max="8435" width="9" style="113"/>
    <col min="8436" max="8436" width="12.7109375" style="113" bestFit="1" customWidth="1"/>
    <col min="8437" max="8441" width="9" style="113"/>
    <col min="8442" max="8442" width="12" style="113" bestFit="1" customWidth="1"/>
    <col min="8443" max="8443" width="13.5703125" style="113" bestFit="1" customWidth="1"/>
    <col min="8444" max="8676" width="9" style="113"/>
    <col min="8677" max="8677" width="9.85546875" style="113" bestFit="1" customWidth="1"/>
    <col min="8678" max="8678" width="13.5703125" style="113" bestFit="1" customWidth="1"/>
    <col min="8679" max="8679" width="12" style="113" bestFit="1" customWidth="1"/>
    <col min="8680" max="8680" width="6.85546875" style="113" bestFit="1" customWidth="1"/>
    <col min="8681" max="8691" width="9" style="113"/>
    <col min="8692" max="8692" width="12.7109375" style="113" bestFit="1" customWidth="1"/>
    <col min="8693" max="8697" width="9" style="113"/>
    <col min="8698" max="8698" width="12" style="113" bestFit="1" customWidth="1"/>
    <col min="8699" max="8699" width="13.5703125" style="113" bestFit="1" customWidth="1"/>
    <col min="8700" max="8932" width="9" style="113"/>
    <col min="8933" max="8933" width="9.85546875" style="113" bestFit="1" customWidth="1"/>
    <col min="8934" max="8934" width="13.5703125" style="113" bestFit="1" customWidth="1"/>
    <col min="8935" max="8935" width="12" style="113" bestFit="1" customWidth="1"/>
    <col min="8936" max="8936" width="6.85546875" style="113" bestFit="1" customWidth="1"/>
    <col min="8937" max="8947" width="9" style="113"/>
    <col min="8948" max="8948" width="12.7109375" style="113" bestFit="1" customWidth="1"/>
    <col min="8949" max="8953" width="9" style="113"/>
    <col min="8954" max="8954" width="12" style="113" bestFit="1" customWidth="1"/>
    <col min="8955" max="8955" width="13.5703125" style="113" bestFit="1" customWidth="1"/>
    <col min="8956" max="9188" width="9" style="113"/>
    <col min="9189" max="9189" width="9.85546875" style="113" bestFit="1" customWidth="1"/>
    <col min="9190" max="9190" width="13.5703125" style="113" bestFit="1" customWidth="1"/>
    <col min="9191" max="9191" width="12" style="113" bestFit="1" customWidth="1"/>
    <col min="9192" max="9192" width="6.85546875" style="113" bestFit="1" customWidth="1"/>
    <col min="9193" max="9203" width="9" style="113"/>
    <col min="9204" max="9204" width="12.7109375" style="113" bestFit="1" customWidth="1"/>
    <col min="9205" max="9209" width="9" style="113"/>
    <col min="9210" max="9210" width="12" style="113" bestFit="1" customWidth="1"/>
    <col min="9211" max="9211" width="13.5703125" style="113" bestFit="1" customWidth="1"/>
    <col min="9212" max="9444" width="9" style="113"/>
    <col min="9445" max="9445" width="9.85546875" style="113" bestFit="1" customWidth="1"/>
    <col min="9446" max="9446" width="13.5703125" style="113" bestFit="1" customWidth="1"/>
    <col min="9447" max="9447" width="12" style="113" bestFit="1" customWidth="1"/>
    <col min="9448" max="9448" width="6.85546875" style="113" bestFit="1" customWidth="1"/>
    <col min="9449" max="9459" width="9" style="113"/>
    <col min="9460" max="9460" width="12.7109375" style="113" bestFit="1" customWidth="1"/>
    <col min="9461" max="9465" width="9" style="113"/>
    <col min="9466" max="9466" width="12" style="113" bestFit="1" customWidth="1"/>
    <col min="9467" max="9467" width="13.5703125" style="113" bestFit="1" customWidth="1"/>
    <col min="9468" max="9700" width="9" style="113"/>
    <col min="9701" max="9701" width="9.85546875" style="113" bestFit="1" customWidth="1"/>
    <col min="9702" max="9702" width="13.5703125" style="113" bestFit="1" customWidth="1"/>
    <col min="9703" max="9703" width="12" style="113" bestFit="1" customWidth="1"/>
    <col min="9704" max="9704" width="6.85546875" style="113" bestFit="1" customWidth="1"/>
    <col min="9705" max="9715" width="9" style="113"/>
    <col min="9716" max="9716" width="12.7109375" style="113" bestFit="1" customWidth="1"/>
    <col min="9717" max="9721" width="9" style="113"/>
    <col min="9722" max="9722" width="12" style="113" bestFit="1" customWidth="1"/>
    <col min="9723" max="9723" width="13.5703125" style="113" bestFit="1" customWidth="1"/>
    <col min="9724" max="9956" width="9" style="113"/>
    <col min="9957" max="9957" width="9.85546875" style="113" bestFit="1" customWidth="1"/>
    <col min="9958" max="9958" width="13.5703125" style="113" bestFit="1" customWidth="1"/>
    <col min="9959" max="9959" width="12" style="113" bestFit="1" customWidth="1"/>
    <col min="9960" max="9960" width="6.85546875" style="113" bestFit="1" customWidth="1"/>
    <col min="9961" max="9971" width="9" style="113"/>
    <col min="9972" max="9972" width="12.7109375" style="113" bestFit="1" customWidth="1"/>
    <col min="9973" max="9977" width="9" style="113"/>
    <col min="9978" max="9978" width="12" style="113" bestFit="1" customWidth="1"/>
    <col min="9979" max="9979" width="13.5703125" style="113" bestFit="1" customWidth="1"/>
    <col min="9980" max="10212" width="9" style="113"/>
    <col min="10213" max="10213" width="9.85546875" style="113" bestFit="1" customWidth="1"/>
    <col min="10214" max="10214" width="13.5703125" style="113" bestFit="1" customWidth="1"/>
    <col min="10215" max="10215" width="12" style="113" bestFit="1" customWidth="1"/>
    <col min="10216" max="10216" width="6.85546875" style="113" bestFit="1" customWidth="1"/>
    <col min="10217" max="10227" width="9" style="113"/>
    <col min="10228" max="10228" width="12.7109375" style="113" bestFit="1" customWidth="1"/>
    <col min="10229" max="10233" width="9" style="113"/>
    <col min="10234" max="10234" width="12" style="113" bestFit="1" customWidth="1"/>
    <col min="10235" max="10235" width="13.5703125" style="113" bestFit="1" customWidth="1"/>
    <col min="10236" max="10468" width="9" style="113"/>
    <col min="10469" max="10469" width="9.85546875" style="113" bestFit="1" customWidth="1"/>
    <col min="10470" max="10470" width="13.5703125" style="113" bestFit="1" customWidth="1"/>
    <col min="10471" max="10471" width="12" style="113" bestFit="1" customWidth="1"/>
    <col min="10472" max="10472" width="6.85546875" style="113" bestFit="1" customWidth="1"/>
    <col min="10473" max="10483" width="9" style="113"/>
    <col min="10484" max="10484" width="12.7109375" style="113" bestFit="1" customWidth="1"/>
    <col min="10485" max="10489" width="9" style="113"/>
    <col min="10490" max="10490" width="12" style="113" bestFit="1" customWidth="1"/>
    <col min="10491" max="10491" width="13.5703125" style="113" bestFit="1" customWidth="1"/>
    <col min="10492" max="10724" width="9" style="113"/>
    <col min="10725" max="10725" width="9.85546875" style="113" bestFit="1" customWidth="1"/>
    <col min="10726" max="10726" width="13.5703125" style="113" bestFit="1" customWidth="1"/>
    <col min="10727" max="10727" width="12" style="113" bestFit="1" customWidth="1"/>
    <col min="10728" max="10728" width="6.85546875" style="113" bestFit="1" customWidth="1"/>
    <col min="10729" max="10739" width="9" style="113"/>
    <col min="10740" max="10740" width="12.7109375" style="113" bestFit="1" customWidth="1"/>
    <col min="10741" max="10745" width="9" style="113"/>
    <col min="10746" max="10746" width="12" style="113" bestFit="1" customWidth="1"/>
    <col min="10747" max="10747" width="13.5703125" style="113" bestFit="1" customWidth="1"/>
    <col min="10748" max="10980" width="9" style="113"/>
    <col min="10981" max="10981" width="9.85546875" style="113" bestFit="1" customWidth="1"/>
    <col min="10982" max="10982" width="13.5703125" style="113" bestFit="1" customWidth="1"/>
    <col min="10983" max="10983" width="12" style="113" bestFit="1" customWidth="1"/>
    <col min="10984" max="10984" width="6.85546875" style="113" bestFit="1" customWidth="1"/>
    <col min="10985" max="10995" width="9" style="113"/>
    <col min="10996" max="10996" width="12.7109375" style="113" bestFit="1" customWidth="1"/>
    <col min="10997" max="11001" width="9" style="113"/>
    <col min="11002" max="11002" width="12" style="113" bestFit="1" customWidth="1"/>
    <col min="11003" max="11003" width="13.5703125" style="113" bestFit="1" customWidth="1"/>
    <col min="11004" max="11236" width="9" style="113"/>
    <col min="11237" max="11237" width="9.85546875" style="113" bestFit="1" customWidth="1"/>
    <col min="11238" max="11238" width="13.5703125" style="113" bestFit="1" customWidth="1"/>
    <col min="11239" max="11239" width="12" style="113" bestFit="1" customWidth="1"/>
    <col min="11240" max="11240" width="6.85546875" style="113" bestFit="1" customWidth="1"/>
    <col min="11241" max="11251" width="9" style="113"/>
    <col min="11252" max="11252" width="12.7109375" style="113" bestFit="1" customWidth="1"/>
    <col min="11253" max="11257" width="9" style="113"/>
    <col min="11258" max="11258" width="12" style="113" bestFit="1" customWidth="1"/>
    <col min="11259" max="11259" width="13.5703125" style="113" bestFit="1" customWidth="1"/>
    <col min="11260" max="11492" width="9" style="113"/>
    <col min="11493" max="11493" width="9.85546875" style="113" bestFit="1" customWidth="1"/>
    <col min="11494" max="11494" width="13.5703125" style="113" bestFit="1" customWidth="1"/>
    <col min="11495" max="11495" width="12" style="113" bestFit="1" customWidth="1"/>
    <col min="11496" max="11496" width="6.85546875" style="113" bestFit="1" customWidth="1"/>
    <col min="11497" max="11507" width="9" style="113"/>
    <col min="11508" max="11508" width="12.7109375" style="113" bestFit="1" customWidth="1"/>
    <col min="11509" max="11513" width="9" style="113"/>
    <col min="11514" max="11514" width="12" style="113" bestFit="1" customWidth="1"/>
    <col min="11515" max="11515" width="13.5703125" style="113" bestFit="1" customWidth="1"/>
    <col min="11516" max="11748" width="9" style="113"/>
    <col min="11749" max="11749" width="9.85546875" style="113" bestFit="1" customWidth="1"/>
    <col min="11750" max="11750" width="13.5703125" style="113" bestFit="1" customWidth="1"/>
    <col min="11751" max="11751" width="12" style="113" bestFit="1" customWidth="1"/>
    <col min="11752" max="11752" width="6.85546875" style="113" bestFit="1" customWidth="1"/>
    <col min="11753" max="11763" width="9" style="113"/>
    <col min="11764" max="11764" width="12.7109375" style="113" bestFit="1" customWidth="1"/>
    <col min="11765" max="11769" width="9" style="113"/>
    <col min="11770" max="11770" width="12" style="113" bestFit="1" customWidth="1"/>
    <col min="11771" max="11771" width="13.5703125" style="113" bestFit="1" customWidth="1"/>
    <col min="11772" max="12004" width="9" style="113"/>
    <col min="12005" max="12005" width="9.85546875" style="113" bestFit="1" customWidth="1"/>
    <col min="12006" max="12006" width="13.5703125" style="113" bestFit="1" customWidth="1"/>
    <col min="12007" max="12007" width="12" style="113" bestFit="1" customWidth="1"/>
    <col min="12008" max="12008" width="6.85546875" style="113" bestFit="1" customWidth="1"/>
    <col min="12009" max="12019" width="9" style="113"/>
    <col min="12020" max="12020" width="12.7109375" style="113" bestFit="1" customWidth="1"/>
    <col min="12021" max="12025" width="9" style="113"/>
    <col min="12026" max="12026" width="12" style="113" bestFit="1" customWidth="1"/>
    <col min="12027" max="12027" width="13.5703125" style="113" bestFit="1" customWidth="1"/>
    <col min="12028" max="12260" width="9" style="113"/>
    <col min="12261" max="12261" width="9.85546875" style="113" bestFit="1" customWidth="1"/>
    <col min="12262" max="12262" width="13.5703125" style="113" bestFit="1" customWidth="1"/>
    <col min="12263" max="12263" width="12" style="113" bestFit="1" customWidth="1"/>
    <col min="12264" max="12264" width="6.85546875" style="113" bestFit="1" customWidth="1"/>
    <col min="12265" max="12275" width="9" style="113"/>
    <col min="12276" max="12276" width="12.7109375" style="113" bestFit="1" customWidth="1"/>
    <col min="12277" max="12281" width="9" style="113"/>
    <col min="12282" max="12282" width="12" style="113" bestFit="1" customWidth="1"/>
    <col min="12283" max="12283" width="13.5703125" style="113" bestFit="1" customWidth="1"/>
    <col min="12284" max="12516" width="9" style="113"/>
    <col min="12517" max="12517" width="9.85546875" style="113" bestFit="1" customWidth="1"/>
    <col min="12518" max="12518" width="13.5703125" style="113" bestFit="1" customWidth="1"/>
    <col min="12519" max="12519" width="12" style="113" bestFit="1" customWidth="1"/>
    <col min="12520" max="12520" width="6.85546875" style="113" bestFit="1" customWidth="1"/>
    <col min="12521" max="12531" width="9" style="113"/>
    <col min="12532" max="12532" width="12.7109375" style="113" bestFit="1" customWidth="1"/>
    <col min="12533" max="12537" width="9" style="113"/>
    <col min="12538" max="12538" width="12" style="113" bestFit="1" customWidth="1"/>
    <col min="12539" max="12539" width="13.5703125" style="113" bestFit="1" customWidth="1"/>
    <col min="12540" max="12772" width="9" style="113"/>
    <col min="12773" max="12773" width="9.85546875" style="113" bestFit="1" customWidth="1"/>
    <col min="12774" max="12774" width="13.5703125" style="113" bestFit="1" customWidth="1"/>
    <col min="12775" max="12775" width="12" style="113" bestFit="1" customWidth="1"/>
    <col min="12776" max="12776" width="6.85546875" style="113" bestFit="1" customWidth="1"/>
    <col min="12777" max="12787" width="9" style="113"/>
    <col min="12788" max="12788" width="12.7109375" style="113" bestFit="1" customWidth="1"/>
    <col min="12789" max="12793" width="9" style="113"/>
    <col min="12794" max="12794" width="12" style="113" bestFit="1" customWidth="1"/>
    <col min="12795" max="12795" width="13.5703125" style="113" bestFit="1" customWidth="1"/>
    <col min="12796" max="13028" width="9" style="113"/>
    <col min="13029" max="13029" width="9.85546875" style="113" bestFit="1" customWidth="1"/>
    <col min="13030" max="13030" width="13.5703125" style="113" bestFit="1" customWidth="1"/>
    <col min="13031" max="13031" width="12" style="113" bestFit="1" customWidth="1"/>
    <col min="13032" max="13032" width="6.85546875" style="113" bestFit="1" customWidth="1"/>
    <col min="13033" max="13043" width="9" style="113"/>
    <col min="13044" max="13044" width="12.7109375" style="113" bestFit="1" customWidth="1"/>
    <col min="13045" max="13049" width="9" style="113"/>
    <col min="13050" max="13050" width="12" style="113" bestFit="1" customWidth="1"/>
    <col min="13051" max="13051" width="13.5703125" style="113" bestFit="1" customWidth="1"/>
    <col min="13052" max="13284" width="9" style="113"/>
    <col min="13285" max="13285" width="9.85546875" style="113" bestFit="1" customWidth="1"/>
    <col min="13286" max="13286" width="13.5703125" style="113" bestFit="1" customWidth="1"/>
    <col min="13287" max="13287" width="12" style="113" bestFit="1" customWidth="1"/>
    <col min="13288" max="13288" width="6.85546875" style="113" bestFit="1" customWidth="1"/>
    <col min="13289" max="13299" width="9" style="113"/>
    <col min="13300" max="13300" width="12.7109375" style="113" bestFit="1" customWidth="1"/>
    <col min="13301" max="13305" width="9" style="113"/>
    <col min="13306" max="13306" width="12" style="113" bestFit="1" customWidth="1"/>
    <col min="13307" max="13307" width="13.5703125" style="113" bestFit="1" customWidth="1"/>
    <col min="13308" max="13540" width="9" style="113"/>
    <col min="13541" max="13541" width="9.85546875" style="113" bestFit="1" customWidth="1"/>
    <col min="13542" max="13542" width="13.5703125" style="113" bestFit="1" customWidth="1"/>
    <col min="13543" max="13543" width="12" style="113" bestFit="1" customWidth="1"/>
    <col min="13544" max="13544" width="6.85546875" style="113" bestFit="1" customWidth="1"/>
    <col min="13545" max="13555" width="9" style="113"/>
    <col min="13556" max="13556" width="12.7109375" style="113" bestFit="1" customWidth="1"/>
    <col min="13557" max="13561" width="9" style="113"/>
    <col min="13562" max="13562" width="12" style="113" bestFit="1" customWidth="1"/>
    <col min="13563" max="13563" width="13.5703125" style="113" bestFit="1" customWidth="1"/>
    <col min="13564" max="13796" width="9" style="113"/>
    <col min="13797" max="13797" width="9.85546875" style="113" bestFit="1" customWidth="1"/>
    <col min="13798" max="13798" width="13.5703125" style="113" bestFit="1" customWidth="1"/>
    <col min="13799" max="13799" width="12" style="113" bestFit="1" customWidth="1"/>
    <col min="13800" max="13800" width="6.85546875" style="113" bestFit="1" customWidth="1"/>
    <col min="13801" max="13811" width="9" style="113"/>
    <col min="13812" max="13812" width="12.7109375" style="113" bestFit="1" customWidth="1"/>
    <col min="13813" max="13817" width="9" style="113"/>
    <col min="13818" max="13818" width="12" style="113" bestFit="1" customWidth="1"/>
    <col min="13819" max="13819" width="13.5703125" style="113" bestFit="1" customWidth="1"/>
    <col min="13820" max="14052" width="9" style="113"/>
    <col min="14053" max="14053" width="9.85546875" style="113" bestFit="1" customWidth="1"/>
    <col min="14054" max="14054" width="13.5703125" style="113" bestFit="1" customWidth="1"/>
    <col min="14055" max="14055" width="12" style="113" bestFit="1" customWidth="1"/>
    <col min="14056" max="14056" width="6.85546875" style="113" bestFit="1" customWidth="1"/>
    <col min="14057" max="14067" width="9" style="113"/>
    <col min="14068" max="14068" width="12.7109375" style="113" bestFit="1" customWidth="1"/>
    <col min="14069" max="14073" width="9" style="113"/>
    <col min="14074" max="14074" width="12" style="113" bestFit="1" customWidth="1"/>
    <col min="14075" max="14075" width="13.5703125" style="113" bestFit="1" customWidth="1"/>
    <col min="14076" max="14308" width="9" style="113"/>
    <col min="14309" max="14309" width="9.85546875" style="113" bestFit="1" customWidth="1"/>
    <col min="14310" max="14310" width="13.5703125" style="113" bestFit="1" customWidth="1"/>
    <col min="14311" max="14311" width="12" style="113" bestFit="1" customWidth="1"/>
    <col min="14312" max="14312" width="6.85546875" style="113" bestFit="1" customWidth="1"/>
    <col min="14313" max="14323" width="9" style="113"/>
    <col min="14324" max="14324" width="12.7109375" style="113" bestFit="1" customWidth="1"/>
    <col min="14325" max="14329" width="9" style="113"/>
    <col min="14330" max="14330" width="12" style="113" bestFit="1" customWidth="1"/>
    <col min="14331" max="14331" width="13.5703125" style="113" bestFit="1" customWidth="1"/>
    <col min="14332" max="14564" width="9" style="113"/>
    <col min="14565" max="14565" width="9.85546875" style="113" bestFit="1" customWidth="1"/>
    <col min="14566" max="14566" width="13.5703125" style="113" bestFit="1" customWidth="1"/>
    <col min="14567" max="14567" width="12" style="113" bestFit="1" customWidth="1"/>
    <col min="14568" max="14568" width="6.85546875" style="113" bestFit="1" customWidth="1"/>
    <col min="14569" max="14579" width="9" style="113"/>
    <col min="14580" max="14580" width="12.7109375" style="113" bestFit="1" customWidth="1"/>
    <col min="14581" max="14585" width="9" style="113"/>
    <col min="14586" max="14586" width="12" style="113" bestFit="1" customWidth="1"/>
    <col min="14587" max="14587" width="13.5703125" style="113" bestFit="1" customWidth="1"/>
    <col min="14588" max="14820" width="9" style="113"/>
    <col min="14821" max="14821" width="9.85546875" style="113" bestFit="1" customWidth="1"/>
    <col min="14822" max="14822" width="13.5703125" style="113" bestFit="1" customWidth="1"/>
    <col min="14823" max="14823" width="12" style="113" bestFit="1" customWidth="1"/>
    <col min="14824" max="14824" width="6.85546875" style="113" bestFit="1" customWidth="1"/>
    <col min="14825" max="14835" width="9" style="113"/>
    <col min="14836" max="14836" width="12.7109375" style="113" bestFit="1" customWidth="1"/>
    <col min="14837" max="14841" width="9" style="113"/>
    <col min="14842" max="14842" width="12" style="113" bestFit="1" customWidth="1"/>
    <col min="14843" max="14843" width="13.5703125" style="113" bestFit="1" customWidth="1"/>
    <col min="14844" max="15076" width="9" style="113"/>
    <col min="15077" max="15077" width="9.85546875" style="113" bestFit="1" customWidth="1"/>
    <col min="15078" max="15078" width="13.5703125" style="113" bestFit="1" customWidth="1"/>
    <col min="15079" max="15079" width="12" style="113" bestFit="1" customWidth="1"/>
    <col min="15080" max="15080" width="6.85546875" style="113" bestFit="1" customWidth="1"/>
    <col min="15081" max="15091" width="9" style="113"/>
    <col min="15092" max="15092" width="12.7109375" style="113" bestFit="1" customWidth="1"/>
    <col min="15093" max="15097" width="9" style="113"/>
    <col min="15098" max="15098" width="12" style="113" bestFit="1" customWidth="1"/>
    <col min="15099" max="15099" width="13.5703125" style="113" bestFit="1" customWidth="1"/>
    <col min="15100" max="15332" width="9" style="113"/>
    <col min="15333" max="15333" width="9.85546875" style="113" bestFit="1" customWidth="1"/>
    <col min="15334" max="15334" width="13.5703125" style="113" bestFit="1" customWidth="1"/>
    <col min="15335" max="15335" width="12" style="113" bestFit="1" customWidth="1"/>
    <col min="15336" max="15336" width="6.85546875" style="113" bestFit="1" customWidth="1"/>
    <col min="15337" max="15347" width="9" style="113"/>
    <col min="15348" max="15348" width="12.7109375" style="113" bestFit="1" customWidth="1"/>
    <col min="15349" max="15353" width="9" style="113"/>
    <col min="15354" max="15354" width="12" style="113" bestFit="1" customWidth="1"/>
    <col min="15355" max="15355" width="13.5703125" style="113" bestFit="1" customWidth="1"/>
    <col min="15356" max="15588" width="9" style="113"/>
    <col min="15589" max="15589" width="9.85546875" style="113" bestFit="1" customWidth="1"/>
    <col min="15590" max="15590" width="13.5703125" style="113" bestFit="1" customWidth="1"/>
    <col min="15591" max="15591" width="12" style="113" bestFit="1" customWidth="1"/>
    <col min="15592" max="15592" width="6.85546875" style="113" bestFit="1" customWidth="1"/>
    <col min="15593" max="15603" width="9" style="113"/>
    <col min="15604" max="15604" width="12.7109375" style="113" bestFit="1" customWidth="1"/>
    <col min="15605" max="15609" width="9" style="113"/>
    <col min="15610" max="15610" width="12" style="113" bestFit="1" customWidth="1"/>
    <col min="15611" max="15611" width="13.5703125" style="113" bestFit="1" customWidth="1"/>
    <col min="15612" max="15844" width="9" style="113"/>
    <col min="15845" max="15845" width="9.85546875" style="113" bestFit="1" customWidth="1"/>
    <col min="15846" max="15846" width="13.5703125" style="113" bestFit="1" customWidth="1"/>
    <col min="15847" max="15847" width="12" style="113" bestFit="1" customWidth="1"/>
    <col min="15848" max="15848" width="6.85546875" style="113" bestFit="1" customWidth="1"/>
    <col min="15849" max="15859" width="9" style="113"/>
    <col min="15860" max="15860" width="12.7109375" style="113" bestFit="1" customWidth="1"/>
    <col min="15861" max="15865" width="9" style="113"/>
    <col min="15866" max="15866" width="12" style="113" bestFit="1" customWidth="1"/>
    <col min="15867" max="15867" width="13.5703125" style="113" bestFit="1" customWidth="1"/>
    <col min="15868" max="16100" width="9" style="113"/>
    <col min="16101" max="16101" width="9.85546875" style="113" bestFit="1" customWidth="1"/>
    <col min="16102" max="16102" width="13.5703125" style="113" bestFit="1" customWidth="1"/>
    <col min="16103" max="16103" width="12" style="113" bestFit="1" customWidth="1"/>
    <col min="16104" max="16104" width="6.85546875" style="113" bestFit="1" customWidth="1"/>
    <col min="16105" max="16115" width="9" style="113"/>
    <col min="16116" max="16116" width="12.7109375" style="113" bestFit="1" customWidth="1"/>
    <col min="16117" max="16121" width="9" style="113"/>
    <col min="16122" max="16122" width="12" style="113" bestFit="1" customWidth="1"/>
    <col min="16123" max="16123" width="13.5703125" style="113" bestFit="1" customWidth="1"/>
    <col min="16124" max="16384" width="9" style="113"/>
  </cols>
  <sheetData>
    <row r="1" spans="1:11" x14ac:dyDescent="0.25">
      <c r="A1" s="82" t="s">
        <v>2</v>
      </c>
      <c r="B1" s="83" t="s">
        <v>820</v>
      </c>
      <c r="C1" s="186" t="s">
        <v>529</v>
      </c>
      <c r="D1" s="186"/>
      <c r="E1" s="186"/>
    </row>
    <row r="2" spans="1:11" x14ac:dyDescent="0.25">
      <c r="A2" s="82" t="s">
        <v>3</v>
      </c>
      <c r="B2" s="84" t="s">
        <v>821</v>
      </c>
    </row>
    <row r="3" spans="1:11" x14ac:dyDescent="0.25">
      <c r="A3" s="82" t="s">
        <v>4</v>
      </c>
      <c r="B3" s="85" t="s">
        <v>8</v>
      </c>
    </row>
    <row r="4" spans="1:11" x14ac:dyDescent="0.25">
      <c r="A4" s="82" t="s">
        <v>5</v>
      </c>
      <c r="B4" s="85" t="s">
        <v>11</v>
      </c>
    </row>
    <row r="5" spans="1:11" x14ac:dyDescent="0.25">
      <c r="A5" s="82" t="s">
        <v>6</v>
      </c>
      <c r="B5" s="82"/>
    </row>
    <row r="6" spans="1:11" x14ac:dyDescent="0.25">
      <c r="A6" s="82" t="s">
        <v>7</v>
      </c>
      <c r="B6" s="82"/>
    </row>
    <row r="13" spans="1:11" ht="94.5" x14ac:dyDescent="0.25">
      <c r="H13" s="115" t="s">
        <v>816</v>
      </c>
      <c r="I13" s="115" t="s">
        <v>817</v>
      </c>
      <c r="J13" s="115" t="s">
        <v>819</v>
      </c>
    </row>
    <row r="14" spans="1:11" ht="78.75" x14ac:dyDescent="0.25">
      <c r="H14" s="115" t="s">
        <v>808</v>
      </c>
      <c r="I14" s="115" t="s">
        <v>807</v>
      </c>
      <c r="J14" s="115" t="s">
        <v>818</v>
      </c>
    </row>
    <row r="15" spans="1:11" x14ac:dyDescent="0.25">
      <c r="D15" s="228">
        <v>2017</v>
      </c>
      <c r="E15" s="228" t="s">
        <v>795</v>
      </c>
      <c r="F15" s="228">
        <v>2017</v>
      </c>
      <c r="G15" s="228" t="s">
        <v>795</v>
      </c>
      <c r="H15" s="230">
        <v>54.262</v>
      </c>
      <c r="I15" s="232">
        <v>1.9713227970608704</v>
      </c>
      <c r="J15" s="232">
        <v>10.704409883146958</v>
      </c>
    </row>
    <row r="16" spans="1:11" x14ac:dyDescent="0.25">
      <c r="D16" s="228"/>
      <c r="E16" s="229" t="s">
        <v>796</v>
      </c>
      <c r="F16" s="228"/>
      <c r="G16" s="229" t="s">
        <v>796</v>
      </c>
      <c r="H16" s="230">
        <v>53.725000000000001</v>
      </c>
      <c r="I16" s="232">
        <v>1.8271071435340458</v>
      </c>
      <c r="J16" s="232">
        <v>10.938456548904751</v>
      </c>
      <c r="K16" s="115"/>
    </row>
    <row r="17" spans="4:11" x14ac:dyDescent="0.25">
      <c r="D17" s="228"/>
      <c r="E17" s="229" t="s">
        <v>809</v>
      </c>
      <c r="F17" s="228"/>
      <c r="G17" s="229" t="s">
        <v>797</v>
      </c>
      <c r="H17" s="230">
        <v>55.168999999999997</v>
      </c>
      <c r="I17" s="232">
        <v>1.2182368590037518</v>
      </c>
      <c r="J17" s="232">
        <v>9.0275532599049413</v>
      </c>
      <c r="K17" s="115"/>
    </row>
    <row r="18" spans="4:11" x14ac:dyDescent="0.25">
      <c r="D18" s="228"/>
      <c r="E18" s="228" t="s">
        <v>810</v>
      </c>
      <c r="F18" s="228"/>
      <c r="G18" s="228" t="s">
        <v>798</v>
      </c>
      <c r="H18" s="231">
        <v>57.040999999999997</v>
      </c>
      <c r="I18" s="233">
        <v>1.4585297308834733</v>
      </c>
      <c r="J18" s="233">
        <v>27.644470019485134</v>
      </c>
    </row>
    <row r="19" spans="4:11" x14ac:dyDescent="0.25">
      <c r="D19" s="228"/>
      <c r="E19" s="228" t="s">
        <v>811</v>
      </c>
      <c r="F19" s="228"/>
      <c r="G19" s="228" t="s">
        <v>799</v>
      </c>
      <c r="H19" s="231">
        <v>59.216999999999999</v>
      </c>
      <c r="I19" s="233">
        <v>1.1288339367443223</v>
      </c>
      <c r="J19" s="233">
        <v>18.180412565156388</v>
      </c>
      <c r="K19" s="198"/>
    </row>
    <row r="20" spans="4:11" x14ac:dyDescent="0.25">
      <c r="D20" s="228"/>
      <c r="E20" s="228" t="s">
        <v>812</v>
      </c>
      <c r="F20" s="228"/>
      <c r="G20" s="228" t="s">
        <v>800</v>
      </c>
      <c r="H20" s="231">
        <v>60.665999999999997</v>
      </c>
      <c r="I20" s="233">
        <v>0.44704947347506963</v>
      </c>
      <c r="J20" s="233">
        <v>22.228589894109916</v>
      </c>
      <c r="K20" s="198"/>
    </row>
    <row r="21" spans="4:11" x14ac:dyDescent="0.25">
      <c r="D21" s="228"/>
      <c r="E21" s="228" t="s">
        <v>813</v>
      </c>
      <c r="F21" s="228"/>
      <c r="G21" s="228" t="s">
        <v>801</v>
      </c>
      <c r="H21" s="231">
        <v>62.274000000000001</v>
      </c>
      <c r="I21" s="233">
        <v>0.43707562537296241</v>
      </c>
      <c r="J21" s="233">
        <v>18.914364718599288</v>
      </c>
      <c r="K21" s="198"/>
    </row>
    <row r="22" spans="4:11" x14ac:dyDescent="0.25">
      <c r="D22" s="228"/>
      <c r="E22" s="228" t="s">
        <v>802</v>
      </c>
      <c r="F22" s="228"/>
      <c r="G22" s="228" t="s">
        <v>802</v>
      </c>
      <c r="H22" s="231">
        <v>62.319000000000003</v>
      </c>
      <c r="I22" s="233">
        <v>1.1031976508379504</v>
      </c>
      <c r="J22" s="233">
        <v>14.867169533253843</v>
      </c>
      <c r="K22" s="198"/>
    </row>
    <row r="23" spans="4:11" x14ac:dyDescent="0.25">
      <c r="D23" s="228"/>
      <c r="E23" s="228" t="s">
        <v>814</v>
      </c>
      <c r="F23" s="228"/>
      <c r="G23" s="228" t="s">
        <v>803</v>
      </c>
      <c r="H23" s="231">
        <v>59.884</v>
      </c>
      <c r="I23" s="233">
        <v>0.75205679963659122</v>
      </c>
      <c r="J23" s="233">
        <v>12.870650577422161</v>
      </c>
      <c r="K23" s="198"/>
    </row>
    <row r="24" spans="4:11" x14ac:dyDescent="0.25">
      <c r="D24" s="228"/>
      <c r="E24" s="228" t="s">
        <v>815</v>
      </c>
      <c r="F24" s="228"/>
      <c r="G24" s="228" t="s">
        <v>804</v>
      </c>
      <c r="H24" s="231">
        <v>57.271000000000001</v>
      </c>
      <c r="I24" s="233">
        <v>0.5107055107055114</v>
      </c>
      <c r="J24" s="233">
        <v>8.8890913727529774</v>
      </c>
    </row>
    <row r="25" spans="4:11" x14ac:dyDescent="0.25">
      <c r="D25" s="228"/>
      <c r="E25" s="228" t="s">
        <v>805</v>
      </c>
      <c r="F25" s="228"/>
      <c r="G25" s="228" t="s">
        <v>805</v>
      </c>
      <c r="H25" s="231">
        <v>56.005000000000003</v>
      </c>
      <c r="I25" s="233">
        <v>1.1066580011553917</v>
      </c>
      <c r="J25" s="233">
        <v>16.468964927144004</v>
      </c>
    </row>
    <row r="26" spans="4:11" x14ac:dyDescent="0.25">
      <c r="D26" s="228"/>
      <c r="E26" s="228" t="s">
        <v>806</v>
      </c>
      <c r="F26" s="228"/>
      <c r="G26" s="228" t="s">
        <v>806</v>
      </c>
      <c r="H26" s="231">
        <v>55.337000000000003</v>
      </c>
      <c r="I26" s="233">
        <v>0.2318462569508517</v>
      </c>
      <c r="J26" s="233">
        <v>12.167211227008057</v>
      </c>
    </row>
    <row r="27" spans="4:11" x14ac:dyDescent="0.25">
      <c r="D27" s="228">
        <v>2018</v>
      </c>
      <c r="E27" s="228" t="s">
        <v>795</v>
      </c>
      <c r="F27" s="228">
        <v>2018</v>
      </c>
      <c r="G27" s="228" t="s">
        <v>795</v>
      </c>
      <c r="H27" s="231">
        <v>54.55</v>
      </c>
      <c r="I27" s="233">
        <v>0.53075817330727748</v>
      </c>
      <c r="J27" s="233">
        <v>10.856144059221551</v>
      </c>
    </row>
    <row r="28" spans="4:11" x14ac:dyDescent="0.25">
      <c r="D28" s="228"/>
      <c r="E28" s="229" t="s">
        <v>796</v>
      </c>
      <c r="F28" s="228"/>
      <c r="G28" s="228" t="s">
        <v>796</v>
      </c>
      <c r="H28" s="231">
        <v>54.517000000000003</v>
      </c>
      <c r="I28" s="233">
        <v>1.4741740344346166</v>
      </c>
      <c r="J28" s="233">
        <v>11.352053323500577</v>
      </c>
    </row>
    <row r="29" spans="4:11" x14ac:dyDescent="0.25">
      <c r="D29" s="228"/>
      <c r="E29" s="229" t="s">
        <v>809</v>
      </c>
      <c r="F29" s="228"/>
      <c r="G29" s="228" t="s">
        <v>797</v>
      </c>
      <c r="H29" s="231">
        <v>55.548000000000002</v>
      </c>
      <c r="I29" s="233">
        <v>0.68698000688791616</v>
      </c>
      <c r="J29" s="233">
        <v>18.291146190125307</v>
      </c>
    </row>
    <row r="30" spans="4:11" x14ac:dyDescent="0.25">
      <c r="D30" s="228"/>
      <c r="E30" s="228" t="s">
        <v>810</v>
      </c>
      <c r="F30" s="228"/>
      <c r="G30" s="228" t="s">
        <v>798</v>
      </c>
      <c r="H30" s="231">
        <v>57.398000000000003</v>
      </c>
      <c r="I30" s="233">
        <v>0.6258656054416889</v>
      </c>
      <c r="J30" s="233">
        <v>6.4147339236019896</v>
      </c>
    </row>
    <row r="31" spans="4:11" x14ac:dyDescent="0.25">
      <c r="D31" s="228"/>
      <c r="E31" s="228" t="s">
        <v>811</v>
      </c>
      <c r="F31" s="228"/>
      <c r="G31" s="228" t="s">
        <v>799</v>
      </c>
      <c r="H31" s="231">
        <v>58.472999999999999</v>
      </c>
      <c r="I31" s="233">
        <v>-1.2563959673742353</v>
      </c>
      <c r="J31" s="233">
        <v>7.9021428567627394</v>
      </c>
    </row>
    <row r="32" spans="4:11" x14ac:dyDescent="0.25">
      <c r="D32" s="228"/>
      <c r="E32" s="228" t="s">
        <v>812</v>
      </c>
      <c r="F32" s="228"/>
      <c r="G32" s="228" t="s">
        <v>800</v>
      </c>
      <c r="H32" s="231">
        <v>59.814</v>
      </c>
      <c r="I32" s="233">
        <v>-1.4044110374839325</v>
      </c>
      <c r="J32" s="233">
        <v>5.55809580720521</v>
      </c>
    </row>
    <row r="33" spans="4:10" x14ac:dyDescent="0.25">
      <c r="D33" s="228"/>
      <c r="E33" s="228" t="s">
        <v>813</v>
      </c>
      <c r="F33" s="228"/>
      <c r="G33" s="228" t="s">
        <v>801</v>
      </c>
      <c r="H33" s="231">
        <v>61.539000000000001</v>
      </c>
      <c r="I33" s="233">
        <v>-1.1802678485403173</v>
      </c>
      <c r="J33" s="233">
        <v>2.2804791225358612</v>
      </c>
    </row>
    <row r="34" spans="4:10" x14ac:dyDescent="0.25">
      <c r="D34" s="228"/>
      <c r="E34" s="228" t="s">
        <v>802</v>
      </c>
      <c r="F34" s="228"/>
      <c r="G34" s="228" t="s">
        <v>802</v>
      </c>
      <c r="H34" s="231">
        <v>61.554000000000002</v>
      </c>
      <c r="I34" s="233">
        <v>-1.2275549992779133</v>
      </c>
      <c r="J34" s="233">
        <v>11.382665455606823</v>
      </c>
    </row>
    <row r="35" spans="4:10" x14ac:dyDescent="0.25">
      <c r="D35" s="228"/>
      <c r="E35" s="228" t="s">
        <v>814</v>
      </c>
      <c r="F35" s="228"/>
      <c r="G35" s="228" t="s">
        <v>803</v>
      </c>
      <c r="H35" s="231">
        <v>59.973999999999997</v>
      </c>
      <c r="I35" s="233">
        <v>0.15029056175273059</v>
      </c>
      <c r="J35" s="233">
        <v>10.458761535572169</v>
      </c>
    </row>
    <row r="36" spans="4:10" x14ac:dyDescent="0.25">
      <c r="D36" s="228"/>
      <c r="E36" s="228" t="s">
        <v>815</v>
      </c>
      <c r="F36" s="228"/>
      <c r="G36" s="228" t="s">
        <v>804</v>
      </c>
      <c r="H36" s="231">
        <v>57.831000000000003</v>
      </c>
      <c r="I36" s="233">
        <v>0.97780726720329003</v>
      </c>
      <c r="J36" s="233">
        <v>11.628885174224912</v>
      </c>
    </row>
    <row r="37" spans="4:10" x14ac:dyDescent="0.25">
      <c r="D37" s="228"/>
      <c r="E37" s="228" t="s">
        <v>805</v>
      </c>
      <c r="F37" s="228"/>
      <c r="G37" s="228" t="s">
        <v>805</v>
      </c>
      <c r="H37" s="231">
        <v>56.472999999999999</v>
      </c>
      <c r="I37" s="233">
        <v>0.8356396750290207</v>
      </c>
      <c r="J37" s="233">
        <v>7.1869289182549201</v>
      </c>
    </row>
    <row r="38" spans="4:10" x14ac:dyDescent="0.25">
      <c r="D38" s="228"/>
      <c r="E38" s="228" t="s">
        <v>806</v>
      </c>
      <c r="F38" s="228"/>
      <c r="G38" s="228" t="s">
        <v>806</v>
      </c>
      <c r="H38" s="231">
        <v>55.933999999999997</v>
      </c>
      <c r="I38" s="233">
        <v>1.0788441729764786</v>
      </c>
      <c r="J38" s="233">
        <v>7.1648402362706198</v>
      </c>
    </row>
    <row r="39" spans="4:10" x14ac:dyDescent="0.25">
      <c r="D39" s="228">
        <v>2019</v>
      </c>
      <c r="E39" s="228" t="s">
        <v>795</v>
      </c>
      <c r="F39" s="228">
        <v>2019</v>
      </c>
      <c r="G39" s="228" t="s">
        <v>795</v>
      </c>
      <c r="H39" s="231">
        <v>55.506999999999998</v>
      </c>
      <c r="I39" s="233">
        <v>1.7543538038496731</v>
      </c>
      <c r="J39" s="233">
        <v>10.497426638194973</v>
      </c>
    </row>
    <row r="40" spans="4:10" x14ac:dyDescent="0.25">
      <c r="D40" s="228"/>
      <c r="E40" s="229" t="s">
        <v>796</v>
      </c>
      <c r="F40" s="228"/>
      <c r="G40" s="228" t="s">
        <v>796</v>
      </c>
      <c r="H40" s="231">
        <v>55.027999999999999</v>
      </c>
      <c r="I40" s="233">
        <v>0.93732230313479104</v>
      </c>
      <c r="J40" s="233">
        <v>8.642772331762739</v>
      </c>
    </row>
    <row r="41" spans="4:10" x14ac:dyDescent="0.25">
      <c r="D41" s="228"/>
      <c r="E41" s="229" t="s">
        <v>809</v>
      </c>
      <c r="F41" s="228"/>
      <c r="G41" s="228" t="s">
        <v>797</v>
      </c>
      <c r="H41" s="231">
        <v>55.807000000000002</v>
      </c>
      <c r="I41" s="233">
        <v>0.46626341182400832</v>
      </c>
      <c r="J41" s="233">
        <v>3.7772863266231971</v>
      </c>
    </row>
    <row r="42" spans="4:10" x14ac:dyDescent="0.25">
      <c r="D42" s="228"/>
      <c r="E42" s="228" t="s">
        <v>810</v>
      </c>
      <c r="F42" s="228"/>
      <c r="G42" s="228" t="s">
        <v>798</v>
      </c>
      <c r="H42" s="231">
        <v>57.616</v>
      </c>
      <c r="I42" s="233">
        <v>0.37980417436147551</v>
      </c>
      <c r="J42" s="233">
        <v>10.004597027456107</v>
      </c>
    </row>
    <row r="43" spans="4:10" x14ac:dyDescent="0.25">
      <c r="D43" s="228"/>
      <c r="E43" s="228" t="s">
        <v>811</v>
      </c>
      <c r="F43" s="228"/>
      <c r="G43" s="228" t="s">
        <v>799</v>
      </c>
      <c r="H43" s="231">
        <v>58.808</v>
      </c>
      <c r="I43" s="233">
        <v>0.57291399449317382</v>
      </c>
      <c r="J43" s="233">
        <v>10.319225270357846</v>
      </c>
    </row>
    <row r="44" spans="4:10" x14ac:dyDescent="0.25">
      <c r="D44" s="228"/>
      <c r="E44" s="228" t="s">
        <v>812</v>
      </c>
      <c r="F44" s="228"/>
      <c r="G44" s="228" t="s">
        <v>800</v>
      </c>
      <c r="H44" s="231">
        <v>60.323999999999998</v>
      </c>
      <c r="I44" s="233">
        <v>0.85264319390110366</v>
      </c>
      <c r="J44" s="233">
        <v>13.741716579526209</v>
      </c>
    </row>
    <row r="45" spans="4:10" x14ac:dyDescent="0.25">
      <c r="D45" s="228"/>
      <c r="E45" s="228" t="s">
        <v>813</v>
      </c>
      <c r="F45" s="228"/>
      <c r="G45" s="228" t="s">
        <v>801</v>
      </c>
      <c r="H45" s="231">
        <v>61.695999999999998</v>
      </c>
      <c r="I45" s="233">
        <v>0.25512276767578612</v>
      </c>
      <c r="J45" s="233">
        <v>5.4037723582983199</v>
      </c>
    </row>
    <row r="46" spans="4:10" x14ac:dyDescent="0.25">
      <c r="D46" s="228"/>
      <c r="E46" s="228" t="s">
        <v>802</v>
      </c>
      <c r="F46" s="228"/>
      <c r="G46" s="228" t="s">
        <v>802</v>
      </c>
      <c r="H46" s="231">
        <v>61.924999999999997</v>
      </c>
      <c r="I46" s="233">
        <v>0.60272281248985315</v>
      </c>
      <c r="J46" s="233">
        <v>8.9706936118077341</v>
      </c>
    </row>
    <row r="47" spans="4:10" x14ac:dyDescent="0.25">
      <c r="D47" s="228"/>
      <c r="E47" s="228" t="s">
        <v>814</v>
      </c>
      <c r="F47" s="228"/>
      <c r="G47" s="228" t="s">
        <v>803</v>
      </c>
      <c r="H47" s="231">
        <v>60.146000000000001</v>
      </c>
      <c r="I47" s="233">
        <v>0.28679094274186578</v>
      </c>
      <c r="J47" s="233">
        <v>7.9204209802148817</v>
      </c>
    </row>
    <row r="48" spans="4:10" x14ac:dyDescent="0.25">
      <c r="D48" s="228"/>
      <c r="E48" s="228" t="s">
        <v>815</v>
      </c>
      <c r="F48" s="228"/>
      <c r="G48" s="228" t="s">
        <v>804</v>
      </c>
      <c r="H48" s="231">
        <v>58.716999999999999</v>
      </c>
      <c r="I48" s="233">
        <v>1.5320502844495154</v>
      </c>
      <c r="J48" s="233">
        <v>9.1870770593923226</v>
      </c>
    </row>
    <row r="49" spans="4:10" x14ac:dyDescent="0.25">
      <c r="D49" s="228"/>
      <c r="E49" s="228" t="s">
        <v>805</v>
      </c>
      <c r="F49" s="228"/>
      <c r="G49" s="228" t="s">
        <v>805</v>
      </c>
      <c r="H49" s="231">
        <v>57.18</v>
      </c>
      <c r="I49" s="233">
        <v>1.2519256990066063</v>
      </c>
      <c r="J49" s="233">
        <v>9.9382502682861418</v>
      </c>
    </row>
    <row r="50" spans="4:10" x14ac:dyDescent="0.25">
      <c r="D50" s="228"/>
      <c r="E50" s="228" t="s">
        <v>806</v>
      </c>
      <c r="F50" s="228"/>
      <c r="G50" s="228" t="s">
        <v>806</v>
      </c>
      <c r="H50" s="231">
        <v>56.914999999999999</v>
      </c>
      <c r="I50" s="233">
        <v>1.7538527550327254</v>
      </c>
      <c r="J50" s="233">
        <v>15.81950448995566</v>
      </c>
    </row>
    <row r="51" spans="4:10" x14ac:dyDescent="0.25">
      <c r="D51" s="228">
        <v>2020</v>
      </c>
      <c r="E51" s="228" t="s">
        <v>795</v>
      </c>
      <c r="F51" s="228">
        <v>2020</v>
      </c>
      <c r="G51" s="228" t="s">
        <v>795</v>
      </c>
      <c r="H51" s="231">
        <v>56.33</v>
      </c>
      <c r="I51" s="233">
        <v>1.4826958761958053</v>
      </c>
      <c r="J51" s="233">
        <v>16.693503734233282</v>
      </c>
    </row>
    <row r="52" spans="4:10" x14ac:dyDescent="0.25">
      <c r="D52" s="228"/>
      <c r="E52" s="229" t="s">
        <v>796</v>
      </c>
      <c r="F52" s="228"/>
      <c r="G52" s="228" t="s">
        <v>796</v>
      </c>
      <c r="H52" s="231">
        <v>55.927</v>
      </c>
      <c r="I52" s="233">
        <v>1.6337137457294482</v>
      </c>
      <c r="J52" s="233">
        <v>18.582525856232547</v>
      </c>
    </row>
    <row r="53" spans="4:10" x14ac:dyDescent="0.25">
      <c r="D53" s="228"/>
      <c r="E53" s="229" t="s">
        <v>809</v>
      </c>
      <c r="F53" s="228"/>
      <c r="G53" s="228" t="s">
        <v>797</v>
      </c>
      <c r="H53" s="231">
        <v>50.411999999999999</v>
      </c>
      <c r="I53" s="233">
        <v>-9.6672460444030328</v>
      </c>
      <c r="J53" s="233">
        <v>-60.577908806683432</v>
      </c>
    </row>
    <row r="54" spans="4:10" x14ac:dyDescent="0.25">
      <c r="D54" s="228"/>
      <c r="E54" s="228" t="s">
        <v>810</v>
      </c>
      <c r="F54" s="228"/>
      <c r="G54" s="228" t="s">
        <v>798</v>
      </c>
      <c r="H54" s="231">
        <v>25.102</v>
      </c>
      <c r="I54" s="233">
        <v>-56.432241044154409</v>
      </c>
      <c r="J54" s="233">
        <v>-98.01544271098733</v>
      </c>
    </row>
    <row r="55" spans="4:10" x14ac:dyDescent="0.25">
      <c r="D55" s="228"/>
      <c r="E55" s="228" t="s">
        <v>811</v>
      </c>
      <c r="F55" s="228"/>
      <c r="G55" s="228" t="s">
        <v>799</v>
      </c>
      <c r="H55" s="231">
        <v>31.875</v>
      </c>
      <c r="I55" s="233">
        <v>-45.798190722350697</v>
      </c>
      <c r="J55" s="233">
        <v>-94.904845772596218</v>
      </c>
    </row>
    <row r="56" spans="4:10" x14ac:dyDescent="0.25">
      <c r="D56" s="228"/>
      <c r="E56" s="228" t="s">
        <v>812</v>
      </c>
      <c r="F56" s="228"/>
      <c r="G56" s="228" t="s">
        <v>800</v>
      </c>
      <c r="H56" s="231">
        <v>41.921999999999997</v>
      </c>
      <c r="I56" s="233">
        <v>-30.505271533717927</v>
      </c>
      <c r="J56" s="233">
        <v>-79.826633471286826</v>
      </c>
    </row>
    <row r="57" spans="4:10" x14ac:dyDescent="0.25">
      <c r="D57" s="228"/>
      <c r="E57" s="228" t="s">
        <v>813</v>
      </c>
      <c r="F57" s="228"/>
      <c r="G57" s="228" t="s">
        <v>801</v>
      </c>
      <c r="H57" s="231">
        <v>52.204000000000001</v>
      </c>
      <c r="I57" s="233">
        <v>-15.385114107883812</v>
      </c>
      <c r="J57" s="233">
        <v>-42.577594859690258</v>
      </c>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N20"/>
  <sheetViews>
    <sheetView zoomScale="75" zoomScaleNormal="75" workbookViewId="0"/>
  </sheetViews>
  <sheetFormatPr defaultRowHeight="15.75" x14ac:dyDescent="0.25"/>
  <cols>
    <col min="1" max="1" width="13.7109375" style="65" bestFit="1" customWidth="1"/>
    <col min="2" max="2" width="76.28515625" style="65" customWidth="1"/>
    <col min="3" max="3" width="11.7109375" style="65" customWidth="1"/>
    <col min="4" max="4" width="13.7109375" style="65" customWidth="1"/>
    <col min="5" max="5" width="9.140625" style="65"/>
    <col min="6" max="6" width="17.85546875" style="65" bestFit="1" customWidth="1"/>
    <col min="7" max="7" width="17.28515625" style="65" bestFit="1" customWidth="1"/>
    <col min="8" max="11" width="5.5703125" style="65" bestFit="1" customWidth="1"/>
    <col min="12" max="12" width="10" style="65" bestFit="1" customWidth="1"/>
    <col min="13" max="13" width="10" style="65" customWidth="1"/>
    <col min="14" max="14" width="12.5703125" style="65" bestFit="1" customWidth="1"/>
    <col min="15" max="252" width="9.140625" style="65"/>
    <col min="253" max="253" width="16.42578125" style="65" customWidth="1"/>
    <col min="254" max="254" width="18.5703125" style="65" customWidth="1"/>
    <col min="255" max="255" width="11.7109375" style="65" customWidth="1"/>
    <col min="256" max="256" width="13.7109375" style="65" customWidth="1"/>
    <col min="257" max="257" width="17" style="65" customWidth="1"/>
    <col min="258" max="258" width="9.140625" style="65"/>
    <col min="259" max="259" width="11.85546875" style="65" bestFit="1" customWidth="1"/>
    <col min="260" max="268" width="9.140625" style="65"/>
    <col min="269" max="269" width="19.42578125" style="65" bestFit="1" customWidth="1"/>
    <col min="270" max="508" width="9.140625" style="65"/>
    <col min="509" max="509" width="16.42578125" style="65" customWidth="1"/>
    <col min="510" max="510" width="18.5703125" style="65" customWidth="1"/>
    <col min="511" max="511" width="11.7109375" style="65" customWidth="1"/>
    <col min="512" max="512" width="13.7109375" style="65" customWidth="1"/>
    <col min="513" max="513" width="17" style="65" customWidth="1"/>
    <col min="514" max="514" width="9.140625" style="65"/>
    <col min="515" max="515" width="11.85546875" style="65" bestFit="1" customWidth="1"/>
    <col min="516" max="524" width="9.140625" style="65"/>
    <col min="525" max="525" width="19.42578125" style="65" bestFit="1" customWidth="1"/>
    <col min="526" max="764" width="9.140625" style="65"/>
    <col min="765" max="765" width="16.42578125" style="65" customWidth="1"/>
    <col min="766" max="766" width="18.5703125" style="65" customWidth="1"/>
    <col min="767" max="767" width="11.7109375" style="65" customWidth="1"/>
    <col min="768" max="768" width="13.7109375" style="65" customWidth="1"/>
    <col min="769" max="769" width="17" style="65" customWidth="1"/>
    <col min="770" max="770" width="9.140625" style="65"/>
    <col min="771" max="771" width="11.85546875" style="65" bestFit="1" customWidth="1"/>
    <col min="772" max="780" width="9.140625" style="65"/>
    <col min="781" max="781" width="19.42578125" style="65" bestFit="1" customWidth="1"/>
    <col min="782" max="1020" width="9.140625" style="65"/>
    <col min="1021" max="1021" width="16.42578125" style="65" customWidth="1"/>
    <col min="1022" max="1022" width="18.5703125" style="65" customWidth="1"/>
    <col min="1023" max="1023" width="11.7109375" style="65" customWidth="1"/>
    <col min="1024" max="1024" width="13.7109375" style="65" customWidth="1"/>
    <col min="1025" max="1025" width="17" style="65" customWidth="1"/>
    <col min="1026" max="1026" width="9.140625" style="65"/>
    <col min="1027" max="1027" width="11.85546875" style="65" bestFit="1" customWidth="1"/>
    <col min="1028" max="1036" width="9.140625" style="65"/>
    <col min="1037" max="1037" width="19.42578125" style="65" bestFit="1" customWidth="1"/>
    <col min="1038" max="1276" width="9.140625" style="65"/>
    <col min="1277" max="1277" width="16.42578125" style="65" customWidth="1"/>
    <col min="1278" max="1278" width="18.5703125" style="65" customWidth="1"/>
    <col min="1279" max="1279" width="11.7109375" style="65" customWidth="1"/>
    <col min="1280" max="1280" width="13.7109375" style="65" customWidth="1"/>
    <col min="1281" max="1281" width="17" style="65" customWidth="1"/>
    <col min="1282" max="1282" width="9.140625" style="65"/>
    <col min="1283" max="1283" width="11.85546875" style="65" bestFit="1" customWidth="1"/>
    <col min="1284" max="1292" width="9.140625" style="65"/>
    <col min="1293" max="1293" width="19.42578125" style="65" bestFit="1" customWidth="1"/>
    <col min="1294" max="1532" width="9.140625" style="65"/>
    <col min="1533" max="1533" width="16.42578125" style="65" customWidth="1"/>
    <col min="1534" max="1534" width="18.5703125" style="65" customWidth="1"/>
    <col min="1535" max="1535" width="11.7109375" style="65" customWidth="1"/>
    <col min="1536" max="1536" width="13.7109375" style="65" customWidth="1"/>
    <col min="1537" max="1537" width="17" style="65" customWidth="1"/>
    <col min="1538" max="1538" width="9.140625" style="65"/>
    <col min="1539" max="1539" width="11.85546875" style="65" bestFit="1" customWidth="1"/>
    <col min="1540" max="1548" width="9.140625" style="65"/>
    <col min="1549" max="1549" width="19.42578125" style="65" bestFit="1" customWidth="1"/>
    <col min="1550" max="1788" width="9.140625" style="65"/>
    <col min="1789" max="1789" width="16.42578125" style="65" customWidth="1"/>
    <col min="1790" max="1790" width="18.5703125" style="65" customWidth="1"/>
    <col min="1791" max="1791" width="11.7109375" style="65" customWidth="1"/>
    <col min="1792" max="1792" width="13.7109375" style="65" customWidth="1"/>
    <col min="1793" max="1793" width="17" style="65" customWidth="1"/>
    <col min="1794" max="1794" width="9.140625" style="65"/>
    <col min="1795" max="1795" width="11.85546875" style="65" bestFit="1" customWidth="1"/>
    <col min="1796" max="1804" width="9.140625" style="65"/>
    <col min="1805" max="1805" width="19.42578125" style="65" bestFit="1" customWidth="1"/>
    <col min="1806" max="2044" width="9.140625" style="65"/>
    <col min="2045" max="2045" width="16.42578125" style="65" customWidth="1"/>
    <col min="2046" max="2046" width="18.5703125" style="65" customWidth="1"/>
    <col min="2047" max="2047" width="11.7109375" style="65" customWidth="1"/>
    <col min="2048" max="2048" width="13.7109375" style="65" customWidth="1"/>
    <col min="2049" max="2049" width="17" style="65" customWidth="1"/>
    <col min="2050" max="2050" width="9.140625" style="65"/>
    <col min="2051" max="2051" width="11.85546875" style="65" bestFit="1" customWidth="1"/>
    <col min="2052" max="2060" width="9.140625" style="65"/>
    <col min="2061" max="2061" width="19.42578125" style="65" bestFit="1" customWidth="1"/>
    <col min="2062" max="2300" width="9.140625" style="65"/>
    <col min="2301" max="2301" width="16.42578125" style="65" customWidth="1"/>
    <col min="2302" max="2302" width="18.5703125" style="65" customWidth="1"/>
    <col min="2303" max="2303" width="11.7109375" style="65" customWidth="1"/>
    <col min="2304" max="2304" width="13.7109375" style="65" customWidth="1"/>
    <col min="2305" max="2305" width="17" style="65" customWidth="1"/>
    <col min="2306" max="2306" width="9.140625" style="65"/>
    <col min="2307" max="2307" width="11.85546875" style="65" bestFit="1" customWidth="1"/>
    <col min="2308" max="2316" width="9.140625" style="65"/>
    <col min="2317" max="2317" width="19.42578125" style="65" bestFit="1" customWidth="1"/>
    <col min="2318" max="2556" width="9.140625" style="65"/>
    <col min="2557" max="2557" width="16.42578125" style="65" customWidth="1"/>
    <col min="2558" max="2558" width="18.5703125" style="65" customWidth="1"/>
    <col min="2559" max="2559" width="11.7109375" style="65" customWidth="1"/>
    <col min="2560" max="2560" width="13.7109375" style="65" customWidth="1"/>
    <col min="2561" max="2561" width="17" style="65" customWidth="1"/>
    <col min="2562" max="2562" width="9.140625" style="65"/>
    <col min="2563" max="2563" width="11.85546875" style="65" bestFit="1" customWidth="1"/>
    <col min="2564" max="2572" width="9.140625" style="65"/>
    <col min="2573" max="2573" width="19.42578125" style="65" bestFit="1" customWidth="1"/>
    <col min="2574" max="2812" width="9.140625" style="65"/>
    <col min="2813" max="2813" width="16.42578125" style="65" customWidth="1"/>
    <col min="2814" max="2814" width="18.5703125" style="65" customWidth="1"/>
    <col min="2815" max="2815" width="11.7109375" style="65" customWidth="1"/>
    <col min="2816" max="2816" width="13.7109375" style="65" customWidth="1"/>
    <col min="2817" max="2817" width="17" style="65" customWidth="1"/>
    <col min="2818" max="2818" width="9.140625" style="65"/>
    <col min="2819" max="2819" width="11.85546875" style="65" bestFit="1" customWidth="1"/>
    <col min="2820" max="2828" width="9.140625" style="65"/>
    <col min="2829" max="2829" width="19.42578125" style="65" bestFit="1" customWidth="1"/>
    <col min="2830" max="3068" width="9.140625" style="65"/>
    <col min="3069" max="3069" width="16.42578125" style="65" customWidth="1"/>
    <col min="3070" max="3070" width="18.5703125" style="65" customWidth="1"/>
    <col min="3071" max="3071" width="11.7109375" style="65" customWidth="1"/>
    <col min="3072" max="3072" width="13.7109375" style="65" customWidth="1"/>
    <col min="3073" max="3073" width="17" style="65" customWidth="1"/>
    <col min="3074" max="3074" width="9.140625" style="65"/>
    <col min="3075" max="3075" width="11.85546875" style="65" bestFit="1" customWidth="1"/>
    <col min="3076" max="3084" width="9.140625" style="65"/>
    <col min="3085" max="3085" width="19.42578125" style="65" bestFit="1" customWidth="1"/>
    <col min="3086" max="3324" width="9.140625" style="65"/>
    <col min="3325" max="3325" width="16.42578125" style="65" customWidth="1"/>
    <col min="3326" max="3326" width="18.5703125" style="65" customWidth="1"/>
    <col min="3327" max="3327" width="11.7109375" style="65" customWidth="1"/>
    <col min="3328" max="3328" width="13.7109375" style="65" customWidth="1"/>
    <col min="3329" max="3329" width="17" style="65" customWidth="1"/>
    <col min="3330" max="3330" width="9.140625" style="65"/>
    <col min="3331" max="3331" width="11.85546875" style="65" bestFit="1" customWidth="1"/>
    <col min="3332" max="3340" width="9.140625" style="65"/>
    <col min="3341" max="3341" width="19.42578125" style="65" bestFit="1" customWidth="1"/>
    <col min="3342" max="3580" width="9.140625" style="65"/>
    <col min="3581" max="3581" width="16.42578125" style="65" customWidth="1"/>
    <col min="3582" max="3582" width="18.5703125" style="65" customWidth="1"/>
    <col min="3583" max="3583" width="11.7109375" style="65" customWidth="1"/>
    <col min="3584" max="3584" width="13.7109375" style="65" customWidth="1"/>
    <col min="3585" max="3585" width="17" style="65" customWidth="1"/>
    <col min="3586" max="3586" width="9.140625" style="65"/>
    <col min="3587" max="3587" width="11.85546875" style="65" bestFit="1" customWidth="1"/>
    <col min="3588" max="3596" width="9.140625" style="65"/>
    <col min="3597" max="3597" width="19.42578125" style="65" bestFit="1" customWidth="1"/>
    <col min="3598" max="3836" width="9.140625" style="65"/>
    <col min="3837" max="3837" width="16.42578125" style="65" customWidth="1"/>
    <col min="3838" max="3838" width="18.5703125" style="65" customWidth="1"/>
    <col min="3839" max="3839" width="11.7109375" style="65" customWidth="1"/>
    <col min="3840" max="3840" width="13.7109375" style="65" customWidth="1"/>
    <col min="3841" max="3841" width="17" style="65" customWidth="1"/>
    <col min="3842" max="3842" width="9.140625" style="65"/>
    <col min="3843" max="3843" width="11.85546875" style="65" bestFit="1" customWidth="1"/>
    <col min="3844" max="3852" width="9.140625" style="65"/>
    <col min="3853" max="3853" width="19.42578125" style="65" bestFit="1" customWidth="1"/>
    <col min="3854" max="4092" width="9.140625" style="65"/>
    <col min="4093" max="4093" width="16.42578125" style="65" customWidth="1"/>
    <col min="4094" max="4094" width="18.5703125" style="65" customWidth="1"/>
    <col min="4095" max="4095" width="11.7109375" style="65" customWidth="1"/>
    <col min="4096" max="4096" width="13.7109375" style="65" customWidth="1"/>
    <col min="4097" max="4097" width="17" style="65" customWidth="1"/>
    <col min="4098" max="4098" width="9.140625" style="65"/>
    <col min="4099" max="4099" width="11.85546875" style="65" bestFit="1" customWidth="1"/>
    <col min="4100" max="4108" width="9.140625" style="65"/>
    <col min="4109" max="4109" width="19.42578125" style="65" bestFit="1" customWidth="1"/>
    <col min="4110" max="4348" width="9.140625" style="65"/>
    <col min="4349" max="4349" width="16.42578125" style="65" customWidth="1"/>
    <col min="4350" max="4350" width="18.5703125" style="65" customWidth="1"/>
    <col min="4351" max="4351" width="11.7109375" style="65" customWidth="1"/>
    <col min="4352" max="4352" width="13.7109375" style="65" customWidth="1"/>
    <col min="4353" max="4353" width="17" style="65" customWidth="1"/>
    <col min="4354" max="4354" width="9.140625" style="65"/>
    <col min="4355" max="4355" width="11.85546875" style="65" bestFit="1" customWidth="1"/>
    <col min="4356" max="4364" width="9.140625" style="65"/>
    <col min="4365" max="4365" width="19.42578125" style="65" bestFit="1" customWidth="1"/>
    <col min="4366" max="4604" width="9.140625" style="65"/>
    <col min="4605" max="4605" width="16.42578125" style="65" customWidth="1"/>
    <col min="4606" max="4606" width="18.5703125" style="65" customWidth="1"/>
    <col min="4607" max="4607" width="11.7109375" style="65" customWidth="1"/>
    <col min="4608" max="4608" width="13.7109375" style="65" customWidth="1"/>
    <col min="4609" max="4609" width="17" style="65" customWidth="1"/>
    <col min="4610" max="4610" width="9.140625" style="65"/>
    <col min="4611" max="4611" width="11.85546875" style="65" bestFit="1" customWidth="1"/>
    <col min="4612" max="4620" width="9.140625" style="65"/>
    <col min="4621" max="4621" width="19.42578125" style="65" bestFit="1" customWidth="1"/>
    <col min="4622" max="4860" width="9.140625" style="65"/>
    <col min="4861" max="4861" width="16.42578125" style="65" customWidth="1"/>
    <col min="4862" max="4862" width="18.5703125" style="65" customWidth="1"/>
    <col min="4863" max="4863" width="11.7109375" style="65" customWidth="1"/>
    <col min="4864" max="4864" width="13.7109375" style="65" customWidth="1"/>
    <col min="4865" max="4865" width="17" style="65" customWidth="1"/>
    <col min="4866" max="4866" width="9.140625" style="65"/>
    <col min="4867" max="4867" width="11.85546875" style="65" bestFit="1" customWidth="1"/>
    <col min="4868" max="4876" width="9.140625" style="65"/>
    <col min="4877" max="4877" width="19.42578125" style="65" bestFit="1" customWidth="1"/>
    <col min="4878" max="5116" width="9.140625" style="65"/>
    <col min="5117" max="5117" width="16.42578125" style="65" customWidth="1"/>
    <col min="5118" max="5118" width="18.5703125" style="65" customWidth="1"/>
    <col min="5119" max="5119" width="11.7109375" style="65" customWidth="1"/>
    <col min="5120" max="5120" width="13.7109375" style="65" customWidth="1"/>
    <col min="5121" max="5121" width="17" style="65" customWidth="1"/>
    <col min="5122" max="5122" width="9.140625" style="65"/>
    <col min="5123" max="5123" width="11.85546875" style="65" bestFit="1" customWidth="1"/>
    <col min="5124" max="5132" width="9.140625" style="65"/>
    <col min="5133" max="5133" width="19.42578125" style="65" bestFit="1" customWidth="1"/>
    <col min="5134" max="5372" width="9.140625" style="65"/>
    <col min="5373" max="5373" width="16.42578125" style="65" customWidth="1"/>
    <col min="5374" max="5374" width="18.5703125" style="65" customWidth="1"/>
    <col min="5375" max="5375" width="11.7109375" style="65" customWidth="1"/>
    <col min="5376" max="5376" width="13.7109375" style="65" customWidth="1"/>
    <col min="5377" max="5377" width="17" style="65" customWidth="1"/>
    <col min="5378" max="5378" width="9.140625" style="65"/>
    <col min="5379" max="5379" width="11.85546875" style="65" bestFit="1" customWidth="1"/>
    <col min="5380" max="5388" width="9.140625" style="65"/>
    <col min="5389" max="5389" width="19.42578125" style="65" bestFit="1" customWidth="1"/>
    <col min="5390" max="5628" width="9.140625" style="65"/>
    <col min="5629" max="5629" width="16.42578125" style="65" customWidth="1"/>
    <col min="5630" max="5630" width="18.5703125" style="65" customWidth="1"/>
    <col min="5631" max="5631" width="11.7109375" style="65" customWidth="1"/>
    <col min="5632" max="5632" width="13.7109375" style="65" customWidth="1"/>
    <col min="5633" max="5633" width="17" style="65" customWidth="1"/>
    <col min="5634" max="5634" width="9.140625" style="65"/>
    <col min="5635" max="5635" width="11.85546875" style="65" bestFit="1" customWidth="1"/>
    <col min="5636" max="5644" width="9.140625" style="65"/>
    <col min="5645" max="5645" width="19.42578125" style="65" bestFit="1" customWidth="1"/>
    <col min="5646" max="5884" width="9.140625" style="65"/>
    <col min="5885" max="5885" width="16.42578125" style="65" customWidth="1"/>
    <col min="5886" max="5886" width="18.5703125" style="65" customWidth="1"/>
    <col min="5887" max="5887" width="11.7109375" style="65" customWidth="1"/>
    <col min="5888" max="5888" width="13.7109375" style="65" customWidth="1"/>
    <col min="5889" max="5889" width="17" style="65" customWidth="1"/>
    <col min="5890" max="5890" width="9.140625" style="65"/>
    <col min="5891" max="5891" width="11.85546875" style="65" bestFit="1" customWidth="1"/>
    <col min="5892" max="5900" width="9.140625" style="65"/>
    <col min="5901" max="5901" width="19.42578125" style="65" bestFit="1" customWidth="1"/>
    <col min="5902" max="6140" width="9.140625" style="65"/>
    <col min="6141" max="6141" width="16.42578125" style="65" customWidth="1"/>
    <col min="6142" max="6142" width="18.5703125" style="65" customWidth="1"/>
    <col min="6143" max="6143" width="11.7109375" style="65" customWidth="1"/>
    <col min="6144" max="6144" width="13.7109375" style="65" customWidth="1"/>
    <col min="6145" max="6145" width="17" style="65" customWidth="1"/>
    <col min="6146" max="6146" width="9.140625" style="65"/>
    <col min="6147" max="6147" width="11.85546875" style="65" bestFit="1" customWidth="1"/>
    <col min="6148" max="6156" width="9.140625" style="65"/>
    <col min="6157" max="6157" width="19.42578125" style="65" bestFit="1" customWidth="1"/>
    <col min="6158" max="6396" width="9.140625" style="65"/>
    <col min="6397" max="6397" width="16.42578125" style="65" customWidth="1"/>
    <col min="6398" max="6398" width="18.5703125" style="65" customWidth="1"/>
    <col min="6399" max="6399" width="11.7109375" style="65" customWidth="1"/>
    <col min="6400" max="6400" width="13.7109375" style="65" customWidth="1"/>
    <col min="6401" max="6401" width="17" style="65" customWidth="1"/>
    <col min="6402" max="6402" width="9.140625" style="65"/>
    <col min="6403" max="6403" width="11.85546875" style="65" bestFit="1" customWidth="1"/>
    <col min="6404" max="6412" width="9.140625" style="65"/>
    <col min="6413" max="6413" width="19.42578125" style="65" bestFit="1" customWidth="1"/>
    <col min="6414" max="6652" width="9.140625" style="65"/>
    <col min="6653" max="6653" width="16.42578125" style="65" customWidth="1"/>
    <col min="6654" max="6654" width="18.5703125" style="65" customWidth="1"/>
    <col min="6655" max="6655" width="11.7109375" style="65" customWidth="1"/>
    <col min="6656" max="6656" width="13.7109375" style="65" customWidth="1"/>
    <col min="6657" max="6657" width="17" style="65" customWidth="1"/>
    <col min="6658" max="6658" width="9.140625" style="65"/>
    <col min="6659" max="6659" width="11.85546875" style="65" bestFit="1" customWidth="1"/>
    <col min="6660" max="6668" width="9.140625" style="65"/>
    <col min="6669" max="6669" width="19.42578125" style="65" bestFit="1" customWidth="1"/>
    <col min="6670" max="6908" width="9.140625" style="65"/>
    <col min="6909" max="6909" width="16.42578125" style="65" customWidth="1"/>
    <col min="6910" max="6910" width="18.5703125" style="65" customWidth="1"/>
    <col min="6911" max="6911" width="11.7109375" style="65" customWidth="1"/>
    <col min="6912" max="6912" width="13.7109375" style="65" customWidth="1"/>
    <col min="6913" max="6913" width="17" style="65" customWidth="1"/>
    <col min="6914" max="6914" width="9.140625" style="65"/>
    <col min="6915" max="6915" width="11.85546875" style="65" bestFit="1" customWidth="1"/>
    <col min="6916" max="6924" width="9.140625" style="65"/>
    <col min="6925" max="6925" width="19.42578125" style="65" bestFit="1" customWidth="1"/>
    <col min="6926" max="7164" width="9.140625" style="65"/>
    <col min="7165" max="7165" width="16.42578125" style="65" customWidth="1"/>
    <col min="7166" max="7166" width="18.5703125" style="65" customWidth="1"/>
    <col min="7167" max="7167" width="11.7109375" style="65" customWidth="1"/>
    <col min="7168" max="7168" width="13.7109375" style="65" customWidth="1"/>
    <col min="7169" max="7169" width="17" style="65" customWidth="1"/>
    <col min="7170" max="7170" width="9.140625" style="65"/>
    <col min="7171" max="7171" width="11.85546875" style="65" bestFit="1" customWidth="1"/>
    <col min="7172" max="7180" width="9.140625" style="65"/>
    <col min="7181" max="7181" width="19.42578125" style="65" bestFit="1" customWidth="1"/>
    <col min="7182" max="7420" width="9.140625" style="65"/>
    <col min="7421" max="7421" width="16.42578125" style="65" customWidth="1"/>
    <col min="7422" max="7422" width="18.5703125" style="65" customWidth="1"/>
    <col min="7423" max="7423" width="11.7109375" style="65" customWidth="1"/>
    <col min="7424" max="7424" width="13.7109375" style="65" customWidth="1"/>
    <col min="7425" max="7425" width="17" style="65" customWidth="1"/>
    <col min="7426" max="7426" width="9.140625" style="65"/>
    <col min="7427" max="7427" width="11.85546875" style="65" bestFit="1" customWidth="1"/>
    <col min="7428" max="7436" width="9.140625" style="65"/>
    <col min="7437" max="7437" width="19.42578125" style="65" bestFit="1" customWidth="1"/>
    <col min="7438" max="7676" width="9.140625" style="65"/>
    <col min="7677" max="7677" width="16.42578125" style="65" customWidth="1"/>
    <col min="7678" max="7678" width="18.5703125" style="65" customWidth="1"/>
    <col min="7679" max="7679" width="11.7109375" style="65" customWidth="1"/>
    <col min="7680" max="7680" width="13.7109375" style="65" customWidth="1"/>
    <col min="7681" max="7681" width="17" style="65" customWidth="1"/>
    <col min="7682" max="7682" width="9.140625" style="65"/>
    <col min="7683" max="7683" width="11.85546875" style="65" bestFit="1" customWidth="1"/>
    <col min="7684" max="7692" width="9.140625" style="65"/>
    <col min="7693" max="7693" width="19.42578125" style="65" bestFit="1" customWidth="1"/>
    <col min="7694" max="7932" width="9.140625" style="65"/>
    <col min="7933" max="7933" width="16.42578125" style="65" customWidth="1"/>
    <col min="7934" max="7934" width="18.5703125" style="65" customWidth="1"/>
    <col min="7935" max="7935" width="11.7109375" style="65" customWidth="1"/>
    <col min="7936" max="7936" width="13.7109375" style="65" customWidth="1"/>
    <col min="7937" max="7937" width="17" style="65" customWidth="1"/>
    <col min="7938" max="7938" width="9.140625" style="65"/>
    <col min="7939" max="7939" width="11.85546875" style="65" bestFit="1" customWidth="1"/>
    <col min="7940" max="7948" width="9.140625" style="65"/>
    <col min="7949" max="7949" width="19.42578125" style="65" bestFit="1" customWidth="1"/>
    <col min="7950" max="8188" width="9.140625" style="65"/>
    <col min="8189" max="8189" width="16.42578125" style="65" customWidth="1"/>
    <col min="8190" max="8190" width="18.5703125" style="65" customWidth="1"/>
    <col min="8191" max="8191" width="11.7109375" style="65" customWidth="1"/>
    <col min="8192" max="8192" width="13.7109375" style="65" customWidth="1"/>
    <col min="8193" max="8193" width="17" style="65" customWidth="1"/>
    <col min="8194" max="8194" width="9.140625" style="65"/>
    <col min="8195" max="8195" width="11.85546875" style="65" bestFit="1" customWidth="1"/>
    <col min="8196" max="8204" width="9.140625" style="65"/>
    <col min="8205" max="8205" width="19.42578125" style="65" bestFit="1" customWidth="1"/>
    <col min="8206" max="8444" width="9.140625" style="65"/>
    <col min="8445" max="8445" width="16.42578125" style="65" customWidth="1"/>
    <col min="8446" max="8446" width="18.5703125" style="65" customWidth="1"/>
    <col min="8447" max="8447" width="11.7109375" style="65" customWidth="1"/>
    <col min="8448" max="8448" width="13.7109375" style="65" customWidth="1"/>
    <col min="8449" max="8449" width="17" style="65" customWidth="1"/>
    <col min="8450" max="8450" width="9.140625" style="65"/>
    <col min="8451" max="8451" width="11.85546875" style="65" bestFit="1" customWidth="1"/>
    <col min="8452" max="8460" width="9.140625" style="65"/>
    <col min="8461" max="8461" width="19.42578125" style="65" bestFit="1" customWidth="1"/>
    <col min="8462" max="8700" width="9.140625" style="65"/>
    <col min="8701" max="8701" width="16.42578125" style="65" customWidth="1"/>
    <col min="8702" max="8702" width="18.5703125" style="65" customWidth="1"/>
    <col min="8703" max="8703" width="11.7109375" style="65" customWidth="1"/>
    <col min="8704" max="8704" width="13.7109375" style="65" customWidth="1"/>
    <col min="8705" max="8705" width="17" style="65" customWidth="1"/>
    <col min="8706" max="8706" width="9.140625" style="65"/>
    <col min="8707" max="8707" width="11.85546875" style="65" bestFit="1" customWidth="1"/>
    <col min="8708" max="8716" width="9.140625" style="65"/>
    <col min="8717" max="8717" width="19.42578125" style="65" bestFit="1" customWidth="1"/>
    <col min="8718" max="8956" width="9.140625" style="65"/>
    <col min="8957" max="8957" width="16.42578125" style="65" customWidth="1"/>
    <col min="8958" max="8958" width="18.5703125" style="65" customWidth="1"/>
    <col min="8959" max="8959" width="11.7109375" style="65" customWidth="1"/>
    <col min="8960" max="8960" width="13.7109375" style="65" customWidth="1"/>
    <col min="8961" max="8961" width="17" style="65" customWidth="1"/>
    <col min="8962" max="8962" width="9.140625" style="65"/>
    <col min="8963" max="8963" width="11.85546875" style="65" bestFit="1" customWidth="1"/>
    <col min="8964" max="8972" width="9.140625" style="65"/>
    <col min="8973" max="8973" width="19.42578125" style="65" bestFit="1" customWidth="1"/>
    <col min="8974" max="9212" width="9.140625" style="65"/>
    <col min="9213" max="9213" width="16.42578125" style="65" customWidth="1"/>
    <col min="9214" max="9214" width="18.5703125" style="65" customWidth="1"/>
    <col min="9215" max="9215" width="11.7109375" style="65" customWidth="1"/>
    <col min="9216" max="9216" width="13.7109375" style="65" customWidth="1"/>
    <col min="9217" max="9217" width="17" style="65" customWidth="1"/>
    <col min="9218" max="9218" width="9.140625" style="65"/>
    <col min="9219" max="9219" width="11.85546875" style="65" bestFit="1" customWidth="1"/>
    <col min="9220" max="9228" width="9.140625" style="65"/>
    <col min="9229" max="9229" width="19.42578125" style="65" bestFit="1" customWidth="1"/>
    <col min="9230" max="9468" width="9.140625" style="65"/>
    <col min="9469" max="9469" width="16.42578125" style="65" customWidth="1"/>
    <col min="9470" max="9470" width="18.5703125" style="65" customWidth="1"/>
    <col min="9471" max="9471" width="11.7109375" style="65" customWidth="1"/>
    <col min="9472" max="9472" width="13.7109375" style="65" customWidth="1"/>
    <col min="9473" max="9473" width="17" style="65" customWidth="1"/>
    <col min="9474" max="9474" width="9.140625" style="65"/>
    <col min="9475" max="9475" width="11.85546875" style="65" bestFit="1" customWidth="1"/>
    <col min="9476" max="9484" width="9.140625" style="65"/>
    <col min="9485" max="9485" width="19.42578125" style="65" bestFit="1" customWidth="1"/>
    <col min="9486" max="9724" width="9.140625" style="65"/>
    <col min="9725" max="9725" width="16.42578125" style="65" customWidth="1"/>
    <col min="9726" max="9726" width="18.5703125" style="65" customWidth="1"/>
    <col min="9727" max="9727" width="11.7109375" style="65" customWidth="1"/>
    <col min="9728" max="9728" width="13.7109375" style="65" customWidth="1"/>
    <col min="9729" max="9729" width="17" style="65" customWidth="1"/>
    <col min="9730" max="9730" width="9.140625" style="65"/>
    <col min="9731" max="9731" width="11.85546875" style="65" bestFit="1" customWidth="1"/>
    <col min="9732" max="9740" width="9.140625" style="65"/>
    <col min="9741" max="9741" width="19.42578125" style="65" bestFit="1" customWidth="1"/>
    <col min="9742" max="9980" width="9.140625" style="65"/>
    <col min="9981" max="9981" width="16.42578125" style="65" customWidth="1"/>
    <col min="9982" max="9982" width="18.5703125" style="65" customWidth="1"/>
    <col min="9983" max="9983" width="11.7109375" style="65" customWidth="1"/>
    <col min="9984" max="9984" width="13.7109375" style="65" customWidth="1"/>
    <col min="9985" max="9985" width="17" style="65" customWidth="1"/>
    <col min="9986" max="9986" width="9.140625" style="65"/>
    <col min="9987" max="9987" width="11.85546875" style="65" bestFit="1" customWidth="1"/>
    <col min="9988" max="9996" width="9.140625" style="65"/>
    <col min="9997" max="9997" width="19.42578125" style="65" bestFit="1" customWidth="1"/>
    <col min="9998" max="10236" width="9.140625" style="65"/>
    <col min="10237" max="10237" width="16.42578125" style="65" customWidth="1"/>
    <col min="10238" max="10238" width="18.5703125" style="65" customWidth="1"/>
    <col min="10239" max="10239" width="11.7109375" style="65" customWidth="1"/>
    <col min="10240" max="10240" width="13.7109375" style="65" customWidth="1"/>
    <col min="10241" max="10241" width="17" style="65" customWidth="1"/>
    <col min="10242" max="10242" width="9.140625" style="65"/>
    <col min="10243" max="10243" width="11.85546875" style="65" bestFit="1" customWidth="1"/>
    <col min="10244" max="10252" width="9.140625" style="65"/>
    <col min="10253" max="10253" width="19.42578125" style="65" bestFit="1" customWidth="1"/>
    <col min="10254" max="10492" width="9.140625" style="65"/>
    <col min="10493" max="10493" width="16.42578125" style="65" customWidth="1"/>
    <col min="10494" max="10494" width="18.5703125" style="65" customWidth="1"/>
    <col min="10495" max="10495" width="11.7109375" style="65" customWidth="1"/>
    <col min="10496" max="10496" width="13.7109375" style="65" customWidth="1"/>
    <col min="10497" max="10497" width="17" style="65" customWidth="1"/>
    <col min="10498" max="10498" width="9.140625" style="65"/>
    <col min="10499" max="10499" width="11.85546875" style="65" bestFit="1" customWidth="1"/>
    <col min="10500" max="10508" width="9.140625" style="65"/>
    <col min="10509" max="10509" width="19.42578125" style="65" bestFit="1" customWidth="1"/>
    <col min="10510" max="10748" width="9.140625" style="65"/>
    <col min="10749" max="10749" width="16.42578125" style="65" customWidth="1"/>
    <col min="10750" max="10750" width="18.5703125" style="65" customWidth="1"/>
    <col min="10751" max="10751" width="11.7109375" style="65" customWidth="1"/>
    <col min="10752" max="10752" width="13.7109375" style="65" customWidth="1"/>
    <col min="10753" max="10753" width="17" style="65" customWidth="1"/>
    <col min="10754" max="10754" width="9.140625" style="65"/>
    <col min="10755" max="10755" width="11.85546875" style="65" bestFit="1" customWidth="1"/>
    <col min="10756" max="10764" width="9.140625" style="65"/>
    <col min="10765" max="10765" width="19.42578125" style="65" bestFit="1" customWidth="1"/>
    <col min="10766" max="11004" width="9.140625" style="65"/>
    <col min="11005" max="11005" width="16.42578125" style="65" customWidth="1"/>
    <col min="11006" max="11006" width="18.5703125" style="65" customWidth="1"/>
    <col min="11007" max="11007" width="11.7109375" style="65" customWidth="1"/>
    <col min="11008" max="11008" width="13.7109375" style="65" customWidth="1"/>
    <col min="11009" max="11009" width="17" style="65" customWidth="1"/>
    <col min="11010" max="11010" width="9.140625" style="65"/>
    <col min="11011" max="11011" width="11.85546875" style="65" bestFit="1" customWidth="1"/>
    <col min="11012" max="11020" width="9.140625" style="65"/>
    <col min="11021" max="11021" width="19.42578125" style="65" bestFit="1" customWidth="1"/>
    <col min="11022" max="11260" width="9.140625" style="65"/>
    <col min="11261" max="11261" width="16.42578125" style="65" customWidth="1"/>
    <col min="11262" max="11262" width="18.5703125" style="65" customWidth="1"/>
    <col min="11263" max="11263" width="11.7109375" style="65" customWidth="1"/>
    <col min="11264" max="11264" width="13.7109375" style="65" customWidth="1"/>
    <col min="11265" max="11265" width="17" style="65" customWidth="1"/>
    <col min="11266" max="11266" width="9.140625" style="65"/>
    <col min="11267" max="11267" width="11.85546875" style="65" bestFit="1" customWidth="1"/>
    <col min="11268" max="11276" width="9.140625" style="65"/>
    <col min="11277" max="11277" width="19.42578125" style="65" bestFit="1" customWidth="1"/>
    <col min="11278" max="11516" width="9.140625" style="65"/>
    <col min="11517" max="11517" width="16.42578125" style="65" customWidth="1"/>
    <col min="11518" max="11518" width="18.5703125" style="65" customWidth="1"/>
    <col min="11519" max="11519" width="11.7109375" style="65" customWidth="1"/>
    <col min="11520" max="11520" width="13.7109375" style="65" customWidth="1"/>
    <col min="11521" max="11521" width="17" style="65" customWidth="1"/>
    <col min="11522" max="11522" width="9.140625" style="65"/>
    <col min="11523" max="11523" width="11.85546875" style="65" bestFit="1" customWidth="1"/>
    <col min="11524" max="11532" width="9.140625" style="65"/>
    <col min="11533" max="11533" width="19.42578125" style="65" bestFit="1" customWidth="1"/>
    <col min="11534" max="11772" width="9.140625" style="65"/>
    <col min="11773" max="11773" width="16.42578125" style="65" customWidth="1"/>
    <col min="11774" max="11774" width="18.5703125" style="65" customWidth="1"/>
    <col min="11775" max="11775" width="11.7109375" style="65" customWidth="1"/>
    <col min="11776" max="11776" width="13.7109375" style="65" customWidth="1"/>
    <col min="11777" max="11777" width="17" style="65" customWidth="1"/>
    <col min="11778" max="11778" width="9.140625" style="65"/>
    <col min="11779" max="11779" width="11.85546875" style="65" bestFit="1" customWidth="1"/>
    <col min="11780" max="11788" width="9.140625" style="65"/>
    <col min="11789" max="11789" width="19.42578125" style="65" bestFit="1" customWidth="1"/>
    <col min="11790" max="12028" width="9.140625" style="65"/>
    <col min="12029" max="12029" width="16.42578125" style="65" customWidth="1"/>
    <col min="12030" max="12030" width="18.5703125" style="65" customWidth="1"/>
    <col min="12031" max="12031" width="11.7109375" style="65" customWidth="1"/>
    <col min="12032" max="12032" width="13.7109375" style="65" customWidth="1"/>
    <col min="12033" max="12033" width="17" style="65" customWidth="1"/>
    <col min="12034" max="12034" width="9.140625" style="65"/>
    <col min="12035" max="12035" width="11.85546875" style="65" bestFit="1" customWidth="1"/>
    <col min="12036" max="12044" width="9.140625" style="65"/>
    <col min="12045" max="12045" width="19.42578125" style="65" bestFit="1" customWidth="1"/>
    <col min="12046" max="12284" width="9.140625" style="65"/>
    <col min="12285" max="12285" width="16.42578125" style="65" customWidth="1"/>
    <col min="12286" max="12286" width="18.5703125" style="65" customWidth="1"/>
    <col min="12287" max="12287" width="11.7109375" style="65" customWidth="1"/>
    <col min="12288" max="12288" width="13.7109375" style="65" customWidth="1"/>
    <col min="12289" max="12289" width="17" style="65" customWidth="1"/>
    <col min="12290" max="12290" width="9.140625" style="65"/>
    <col min="12291" max="12291" width="11.85546875" style="65" bestFit="1" customWidth="1"/>
    <col min="12292" max="12300" width="9.140625" style="65"/>
    <col min="12301" max="12301" width="19.42578125" style="65" bestFit="1" customWidth="1"/>
    <col min="12302" max="12540" width="9.140625" style="65"/>
    <col min="12541" max="12541" width="16.42578125" style="65" customWidth="1"/>
    <col min="12542" max="12542" width="18.5703125" style="65" customWidth="1"/>
    <col min="12543" max="12543" width="11.7109375" style="65" customWidth="1"/>
    <col min="12544" max="12544" width="13.7109375" style="65" customWidth="1"/>
    <col min="12545" max="12545" width="17" style="65" customWidth="1"/>
    <col min="12546" max="12546" width="9.140625" style="65"/>
    <col min="12547" max="12547" width="11.85546875" style="65" bestFit="1" customWidth="1"/>
    <col min="12548" max="12556" width="9.140625" style="65"/>
    <col min="12557" max="12557" width="19.42578125" style="65" bestFit="1" customWidth="1"/>
    <col min="12558" max="12796" width="9.140625" style="65"/>
    <col min="12797" max="12797" width="16.42578125" style="65" customWidth="1"/>
    <col min="12798" max="12798" width="18.5703125" style="65" customWidth="1"/>
    <col min="12799" max="12799" width="11.7109375" style="65" customWidth="1"/>
    <col min="12800" max="12800" width="13.7109375" style="65" customWidth="1"/>
    <col min="12801" max="12801" width="17" style="65" customWidth="1"/>
    <col min="12802" max="12802" width="9.140625" style="65"/>
    <col min="12803" max="12803" width="11.85546875" style="65" bestFit="1" customWidth="1"/>
    <col min="12804" max="12812" width="9.140625" style="65"/>
    <col min="12813" max="12813" width="19.42578125" style="65" bestFit="1" customWidth="1"/>
    <col min="12814" max="13052" width="9.140625" style="65"/>
    <col min="13053" max="13053" width="16.42578125" style="65" customWidth="1"/>
    <col min="13054" max="13054" width="18.5703125" style="65" customWidth="1"/>
    <col min="13055" max="13055" width="11.7109375" style="65" customWidth="1"/>
    <col min="13056" max="13056" width="13.7109375" style="65" customWidth="1"/>
    <col min="13057" max="13057" width="17" style="65" customWidth="1"/>
    <col min="13058" max="13058" width="9.140625" style="65"/>
    <col min="13059" max="13059" width="11.85546875" style="65" bestFit="1" customWidth="1"/>
    <col min="13060" max="13068" width="9.140625" style="65"/>
    <col min="13069" max="13069" width="19.42578125" style="65" bestFit="1" customWidth="1"/>
    <col min="13070" max="13308" width="9.140625" style="65"/>
    <col min="13309" max="13309" width="16.42578125" style="65" customWidth="1"/>
    <col min="13310" max="13310" width="18.5703125" style="65" customWidth="1"/>
    <col min="13311" max="13311" width="11.7109375" style="65" customWidth="1"/>
    <col min="13312" max="13312" width="13.7109375" style="65" customWidth="1"/>
    <col min="13313" max="13313" width="17" style="65" customWidth="1"/>
    <col min="13314" max="13314" width="9.140625" style="65"/>
    <col min="13315" max="13315" width="11.85546875" style="65" bestFit="1" customWidth="1"/>
    <col min="13316" max="13324" width="9.140625" style="65"/>
    <col min="13325" max="13325" width="19.42578125" style="65" bestFit="1" customWidth="1"/>
    <col min="13326" max="13564" width="9.140625" style="65"/>
    <col min="13565" max="13565" width="16.42578125" style="65" customWidth="1"/>
    <col min="13566" max="13566" width="18.5703125" style="65" customWidth="1"/>
    <col min="13567" max="13567" width="11.7109375" style="65" customWidth="1"/>
    <col min="13568" max="13568" width="13.7109375" style="65" customWidth="1"/>
    <col min="13569" max="13569" width="17" style="65" customWidth="1"/>
    <col min="13570" max="13570" width="9.140625" style="65"/>
    <col min="13571" max="13571" width="11.85546875" style="65" bestFit="1" customWidth="1"/>
    <col min="13572" max="13580" width="9.140625" style="65"/>
    <col min="13581" max="13581" width="19.42578125" style="65" bestFit="1" customWidth="1"/>
    <col min="13582" max="13820" width="9.140625" style="65"/>
    <col min="13821" max="13821" width="16.42578125" style="65" customWidth="1"/>
    <col min="13822" max="13822" width="18.5703125" style="65" customWidth="1"/>
    <col min="13823" max="13823" width="11.7109375" style="65" customWidth="1"/>
    <col min="13824" max="13824" width="13.7109375" style="65" customWidth="1"/>
    <col min="13825" max="13825" width="17" style="65" customWidth="1"/>
    <col min="13826" max="13826" width="9.140625" style="65"/>
    <col min="13827" max="13827" width="11.85546875" style="65" bestFit="1" customWidth="1"/>
    <col min="13828" max="13836" width="9.140625" style="65"/>
    <col min="13837" max="13837" width="19.42578125" style="65" bestFit="1" customWidth="1"/>
    <col min="13838" max="14076" width="9.140625" style="65"/>
    <col min="14077" max="14077" width="16.42578125" style="65" customWidth="1"/>
    <col min="14078" max="14078" width="18.5703125" style="65" customWidth="1"/>
    <col min="14079" max="14079" width="11.7109375" style="65" customWidth="1"/>
    <col min="14080" max="14080" width="13.7109375" style="65" customWidth="1"/>
    <col min="14081" max="14081" width="17" style="65" customWidth="1"/>
    <col min="14082" max="14082" width="9.140625" style="65"/>
    <col min="14083" max="14083" width="11.85546875" style="65" bestFit="1" customWidth="1"/>
    <col min="14084" max="14092" width="9.140625" style="65"/>
    <col min="14093" max="14093" width="19.42578125" style="65" bestFit="1" customWidth="1"/>
    <col min="14094" max="14332" width="9.140625" style="65"/>
    <col min="14333" max="14333" width="16.42578125" style="65" customWidth="1"/>
    <col min="14334" max="14334" width="18.5703125" style="65" customWidth="1"/>
    <col min="14335" max="14335" width="11.7109375" style="65" customWidth="1"/>
    <col min="14336" max="14336" width="13.7109375" style="65" customWidth="1"/>
    <col min="14337" max="14337" width="17" style="65" customWidth="1"/>
    <col min="14338" max="14338" width="9.140625" style="65"/>
    <col min="14339" max="14339" width="11.85546875" style="65" bestFit="1" customWidth="1"/>
    <col min="14340" max="14348" width="9.140625" style="65"/>
    <col min="14349" max="14349" width="19.42578125" style="65" bestFit="1" customWidth="1"/>
    <col min="14350" max="14588" width="9.140625" style="65"/>
    <col min="14589" max="14589" width="16.42578125" style="65" customWidth="1"/>
    <col min="14590" max="14590" width="18.5703125" style="65" customWidth="1"/>
    <col min="14591" max="14591" width="11.7109375" style="65" customWidth="1"/>
    <col min="14592" max="14592" width="13.7109375" style="65" customWidth="1"/>
    <col min="14593" max="14593" width="17" style="65" customWidth="1"/>
    <col min="14594" max="14594" width="9.140625" style="65"/>
    <col min="14595" max="14595" width="11.85546875" style="65" bestFit="1" customWidth="1"/>
    <col min="14596" max="14604" width="9.140625" style="65"/>
    <col min="14605" max="14605" width="19.42578125" style="65" bestFit="1" customWidth="1"/>
    <col min="14606" max="14844" width="9.140625" style="65"/>
    <col min="14845" max="14845" width="16.42578125" style="65" customWidth="1"/>
    <col min="14846" max="14846" width="18.5703125" style="65" customWidth="1"/>
    <col min="14847" max="14847" width="11.7109375" style="65" customWidth="1"/>
    <col min="14848" max="14848" width="13.7109375" style="65" customWidth="1"/>
    <col min="14849" max="14849" width="17" style="65" customWidth="1"/>
    <col min="14850" max="14850" width="9.140625" style="65"/>
    <col min="14851" max="14851" width="11.85546875" style="65" bestFit="1" customWidth="1"/>
    <col min="14852" max="14860" width="9.140625" style="65"/>
    <col min="14861" max="14861" width="19.42578125" style="65" bestFit="1" customWidth="1"/>
    <col min="14862" max="15100" width="9.140625" style="65"/>
    <col min="15101" max="15101" width="16.42578125" style="65" customWidth="1"/>
    <col min="15102" max="15102" width="18.5703125" style="65" customWidth="1"/>
    <col min="15103" max="15103" width="11.7109375" style="65" customWidth="1"/>
    <col min="15104" max="15104" width="13.7109375" style="65" customWidth="1"/>
    <col min="15105" max="15105" width="17" style="65" customWidth="1"/>
    <col min="15106" max="15106" width="9.140625" style="65"/>
    <col min="15107" max="15107" width="11.85546875" style="65" bestFit="1" customWidth="1"/>
    <col min="15108" max="15116" width="9.140625" style="65"/>
    <col min="15117" max="15117" width="19.42578125" style="65" bestFit="1" customWidth="1"/>
    <col min="15118" max="15356" width="9.140625" style="65"/>
    <col min="15357" max="15357" width="16.42578125" style="65" customWidth="1"/>
    <col min="15358" max="15358" width="18.5703125" style="65" customWidth="1"/>
    <col min="15359" max="15359" width="11.7109375" style="65" customWidth="1"/>
    <col min="15360" max="15360" width="13.7109375" style="65" customWidth="1"/>
    <col min="15361" max="15361" width="17" style="65" customWidth="1"/>
    <col min="15362" max="15362" width="9.140625" style="65"/>
    <col min="15363" max="15363" width="11.85546875" style="65" bestFit="1" customWidth="1"/>
    <col min="15364" max="15372" width="9.140625" style="65"/>
    <col min="15373" max="15373" width="19.42578125" style="65" bestFit="1" customWidth="1"/>
    <col min="15374" max="15612" width="9.140625" style="65"/>
    <col min="15613" max="15613" width="16.42578125" style="65" customWidth="1"/>
    <col min="15614" max="15614" width="18.5703125" style="65" customWidth="1"/>
    <col min="15615" max="15615" width="11.7109375" style="65" customWidth="1"/>
    <col min="15616" max="15616" width="13.7109375" style="65" customWidth="1"/>
    <col min="15617" max="15617" width="17" style="65" customWidth="1"/>
    <col min="15618" max="15618" width="9.140625" style="65"/>
    <col min="15619" max="15619" width="11.85546875" style="65" bestFit="1" customWidth="1"/>
    <col min="15620" max="15628" width="9.140625" style="65"/>
    <col min="15629" max="15629" width="19.42578125" style="65" bestFit="1" customWidth="1"/>
    <col min="15630" max="15868" width="9.140625" style="65"/>
    <col min="15869" max="15869" width="16.42578125" style="65" customWidth="1"/>
    <col min="15870" max="15870" width="18.5703125" style="65" customWidth="1"/>
    <col min="15871" max="15871" width="11.7109375" style="65" customWidth="1"/>
    <col min="15872" max="15872" width="13.7109375" style="65" customWidth="1"/>
    <col min="15873" max="15873" width="17" style="65" customWidth="1"/>
    <col min="15874" max="15874" width="9.140625" style="65"/>
    <col min="15875" max="15875" width="11.85546875" style="65" bestFit="1" customWidth="1"/>
    <col min="15876" max="15884" width="9.140625" style="65"/>
    <col min="15885" max="15885" width="19.42578125" style="65" bestFit="1" customWidth="1"/>
    <col min="15886" max="16124" width="9.140625" style="65"/>
    <col min="16125" max="16125" width="16.42578125" style="65" customWidth="1"/>
    <col min="16126" max="16126" width="18.5703125" style="65" customWidth="1"/>
    <col min="16127" max="16127" width="11.7109375" style="65" customWidth="1"/>
    <col min="16128" max="16128" width="13.7109375" style="65" customWidth="1"/>
    <col min="16129" max="16129" width="17" style="65" customWidth="1"/>
    <col min="16130" max="16130" width="9.140625" style="65"/>
    <col min="16131" max="16131" width="11.85546875" style="65" bestFit="1" customWidth="1"/>
    <col min="16132" max="16140" width="9.140625" style="65"/>
    <col min="16141" max="16141" width="19.42578125" style="65" bestFit="1" customWidth="1"/>
    <col min="16142" max="16384" width="9.140625" style="65"/>
  </cols>
  <sheetData>
    <row r="1" spans="1:14" x14ac:dyDescent="0.25">
      <c r="A1" s="65" t="s">
        <v>2</v>
      </c>
      <c r="B1" s="117" t="s">
        <v>239</v>
      </c>
      <c r="C1" s="186" t="s">
        <v>529</v>
      </c>
    </row>
    <row r="2" spans="1:14" x14ac:dyDescent="0.25">
      <c r="A2" s="65" t="s">
        <v>3</v>
      </c>
      <c r="B2" s="69" t="s">
        <v>522</v>
      </c>
    </row>
    <row r="3" spans="1:14" x14ac:dyDescent="0.25">
      <c r="A3" s="65" t="s">
        <v>4</v>
      </c>
      <c r="B3" s="95" t="s">
        <v>822</v>
      </c>
    </row>
    <row r="4" spans="1:14" x14ac:dyDescent="0.25">
      <c r="A4" s="65" t="s">
        <v>5</v>
      </c>
      <c r="B4" s="95" t="s">
        <v>823</v>
      </c>
    </row>
    <row r="5" spans="1:14" x14ac:dyDescent="0.25">
      <c r="A5" s="65" t="s">
        <v>6</v>
      </c>
      <c r="B5" s="65" t="s">
        <v>824</v>
      </c>
    </row>
    <row r="6" spans="1:14" x14ac:dyDescent="0.25">
      <c r="A6" s="65" t="s">
        <v>7</v>
      </c>
      <c r="B6" s="65" t="s">
        <v>825</v>
      </c>
      <c r="E6" s="118"/>
    </row>
    <row r="7" spans="1:14" x14ac:dyDescent="0.25">
      <c r="E7" s="118"/>
    </row>
    <row r="8" spans="1:14" x14ac:dyDescent="0.25">
      <c r="E8" s="118"/>
    </row>
    <row r="9" spans="1:14" x14ac:dyDescent="0.25">
      <c r="E9" s="118"/>
    </row>
    <row r="10" spans="1:14" x14ac:dyDescent="0.25">
      <c r="E10" s="118"/>
    </row>
    <row r="11" spans="1:14" x14ac:dyDescent="0.25">
      <c r="E11" s="118"/>
    </row>
    <row r="12" spans="1:14" x14ac:dyDescent="0.25">
      <c r="E12" s="118"/>
    </row>
    <row r="13" spans="1:14" x14ac:dyDescent="0.25">
      <c r="E13" s="118"/>
      <c r="H13" s="65">
        <v>2015</v>
      </c>
      <c r="I13" s="65">
        <v>2016</v>
      </c>
      <c r="J13" s="65">
        <v>2017</v>
      </c>
      <c r="K13" s="65">
        <v>2018</v>
      </c>
      <c r="L13" s="65">
        <v>2019</v>
      </c>
      <c r="M13" s="65" t="s">
        <v>760</v>
      </c>
      <c r="N13" s="65" t="s">
        <v>603</v>
      </c>
    </row>
    <row r="14" spans="1:14" x14ac:dyDescent="0.25">
      <c r="E14" s="118"/>
      <c r="H14" s="65">
        <v>2015</v>
      </c>
      <c r="I14" s="65">
        <v>2016</v>
      </c>
      <c r="J14" s="65">
        <v>2017</v>
      </c>
      <c r="K14" s="65">
        <v>2018</v>
      </c>
      <c r="L14" s="65">
        <v>2019</v>
      </c>
      <c r="M14" s="65" t="s">
        <v>759</v>
      </c>
      <c r="N14" s="65" t="s">
        <v>602</v>
      </c>
    </row>
    <row r="15" spans="1:14" x14ac:dyDescent="0.25">
      <c r="E15" s="118"/>
      <c r="F15" s="65" t="s">
        <v>48</v>
      </c>
      <c r="G15" s="65" t="s">
        <v>48</v>
      </c>
      <c r="H15" s="67">
        <v>252</v>
      </c>
      <c r="I15" s="67">
        <v>136</v>
      </c>
      <c r="J15" s="67">
        <v>343</v>
      </c>
      <c r="K15" s="67">
        <v>582</v>
      </c>
      <c r="L15" s="67">
        <v>1062</v>
      </c>
      <c r="M15" s="67">
        <v>52</v>
      </c>
      <c r="N15" s="67">
        <v>3946</v>
      </c>
    </row>
    <row r="16" spans="1:14" x14ac:dyDescent="0.25">
      <c r="F16" s="65" t="s">
        <v>242</v>
      </c>
      <c r="G16" s="65" t="s">
        <v>238</v>
      </c>
      <c r="H16" s="67">
        <v>106</v>
      </c>
      <c r="I16" s="67">
        <v>225</v>
      </c>
      <c r="J16" s="67">
        <v>450</v>
      </c>
      <c r="K16" s="67">
        <v>0</v>
      </c>
      <c r="L16" s="67">
        <v>0</v>
      </c>
      <c r="M16" s="67">
        <v>0</v>
      </c>
      <c r="N16" s="67">
        <v>1220</v>
      </c>
    </row>
    <row r="17" spans="6:14" x14ac:dyDescent="0.25">
      <c r="F17" s="65" t="s">
        <v>601</v>
      </c>
      <c r="G17" s="65" t="s">
        <v>600</v>
      </c>
      <c r="H17" s="65">
        <v>0</v>
      </c>
      <c r="I17" s="65">
        <v>0</v>
      </c>
      <c r="J17" s="65">
        <v>0</v>
      </c>
      <c r="K17" s="65">
        <v>0</v>
      </c>
      <c r="L17" s="65">
        <v>0</v>
      </c>
      <c r="M17" s="65">
        <v>0</v>
      </c>
      <c r="N17" s="65">
        <v>214</v>
      </c>
    </row>
    <row r="18" spans="6:14" x14ac:dyDescent="0.25">
      <c r="F18" s="65" t="s">
        <v>241</v>
      </c>
      <c r="G18" s="65" t="s">
        <v>43</v>
      </c>
      <c r="H18" s="67">
        <v>35</v>
      </c>
      <c r="I18" s="67">
        <v>165</v>
      </c>
      <c r="J18" s="67">
        <v>0</v>
      </c>
      <c r="K18" s="67">
        <v>0</v>
      </c>
      <c r="L18" s="67">
        <v>45</v>
      </c>
      <c r="M18" s="67">
        <v>98</v>
      </c>
      <c r="N18" s="67">
        <v>315</v>
      </c>
    </row>
    <row r="19" spans="6:14" x14ac:dyDescent="0.25">
      <c r="F19" s="65" t="s">
        <v>243</v>
      </c>
      <c r="G19" s="65" t="s">
        <v>236</v>
      </c>
      <c r="H19" s="67">
        <v>276</v>
      </c>
      <c r="I19" s="67">
        <v>49</v>
      </c>
      <c r="J19" s="67">
        <v>51</v>
      </c>
      <c r="K19" s="67">
        <v>114</v>
      </c>
      <c r="L19" s="67">
        <v>123</v>
      </c>
      <c r="M19" s="67">
        <v>0</v>
      </c>
      <c r="N19" s="67">
        <v>418</v>
      </c>
    </row>
    <row r="20" spans="6:14" x14ac:dyDescent="0.25">
      <c r="F20" s="65" t="s">
        <v>240</v>
      </c>
      <c r="G20" s="65" t="s">
        <v>237</v>
      </c>
      <c r="H20" s="67">
        <v>272</v>
      </c>
      <c r="I20" s="67">
        <v>312</v>
      </c>
      <c r="J20" s="67">
        <v>0</v>
      </c>
      <c r="K20" s="67">
        <v>33</v>
      </c>
      <c r="L20" s="67">
        <v>17</v>
      </c>
      <c r="M20" s="67">
        <v>0</v>
      </c>
      <c r="N20" s="67">
        <v>901</v>
      </c>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07"/>
  <sheetViews>
    <sheetView showGridLines="0" zoomScale="75" zoomScaleNormal="75" workbookViewId="0"/>
  </sheetViews>
  <sheetFormatPr defaultColWidth="9.140625" defaultRowHeight="15" customHeight="1" x14ac:dyDescent="0.25"/>
  <cols>
    <col min="1" max="1" width="13.7109375" style="5" bestFit="1"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86" t="s">
        <v>529</v>
      </c>
    </row>
    <row r="2" spans="1:16" ht="15" customHeight="1" x14ac:dyDescent="0.25">
      <c r="A2" s="1" t="s">
        <v>3</v>
      </c>
      <c r="B2" s="9" t="s">
        <v>128</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131</v>
      </c>
    </row>
    <row r="6" spans="1:16" ht="15" customHeight="1" x14ac:dyDescent="0.25">
      <c r="A6" s="2" t="s">
        <v>7</v>
      </c>
      <c r="B6" s="3" t="s">
        <v>129</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568</v>
      </c>
      <c r="H10" s="11" t="s">
        <v>15</v>
      </c>
      <c r="I10" s="11" t="s">
        <v>16</v>
      </c>
      <c r="J10" s="7"/>
      <c r="K10" s="7"/>
    </row>
    <row r="11" spans="1:16" ht="67.5" customHeight="1" x14ac:dyDescent="0.25">
      <c r="A11" s="3"/>
      <c r="E11" s="5"/>
      <c r="F11" s="11" t="s">
        <v>0</v>
      </c>
      <c r="G11" s="11" t="s">
        <v>567</v>
      </c>
      <c r="H11" s="11" t="s">
        <v>14</v>
      </c>
      <c r="I11" s="11" t="s">
        <v>12</v>
      </c>
      <c r="J11" s="7"/>
      <c r="K11" s="7"/>
    </row>
    <row r="12" spans="1:16" ht="15" customHeight="1" x14ac:dyDescent="0.25">
      <c r="A12" s="3"/>
      <c r="E12" s="6">
        <v>36526</v>
      </c>
      <c r="F12" s="12">
        <v>72.25739387429492</v>
      </c>
      <c r="G12" s="12">
        <v>87.959978783500333</v>
      </c>
      <c r="H12" s="12">
        <v>54.855451115820905</v>
      </c>
      <c r="I12" s="12">
        <v>82.413069146565135</v>
      </c>
      <c r="J12" s="7"/>
      <c r="K12" s="7"/>
    </row>
    <row r="13" spans="1:16" ht="15" customHeight="1" x14ac:dyDescent="0.25">
      <c r="A13" s="3"/>
      <c r="E13" s="6">
        <v>36617</v>
      </c>
      <c r="F13" s="12">
        <v>73.21852382387813</v>
      </c>
      <c r="G13" s="12">
        <v>88.466299122262541</v>
      </c>
      <c r="H13" s="12">
        <v>55.776258899216145</v>
      </c>
      <c r="I13" s="12">
        <v>84.328797514657197</v>
      </c>
      <c r="J13" s="7"/>
      <c r="K13" s="7"/>
    </row>
    <row r="14" spans="1:16" ht="15" customHeight="1" x14ac:dyDescent="0.25">
      <c r="A14" s="3"/>
      <c r="E14" s="6">
        <v>36708</v>
      </c>
      <c r="F14" s="12">
        <v>76.029735481429341</v>
      </c>
      <c r="G14" s="12">
        <v>87.397086817976515</v>
      </c>
      <c r="H14" s="12">
        <v>57.309214784313944</v>
      </c>
      <c r="I14" s="12">
        <v>86.210498735891491</v>
      </c>
      <c r="J14" s="7"/>
      <c r="K14" s="7"/>
    </row>
    <row r="15" spans="1:16" ht="15" customHeight="1" x14ac:dyDescent="0.25">
      <c r="A15" s="3"/>
      <c r="E15" s="6">
        <v>36800</v>
      </c>
      <c r="F15" s="12">
        <v>78.411164677282116</v>
      </c>
      <c r="G15" s="12">
        <v>86.205573674594618</v>
      </c>
      <c r="H15" s="12">
        <v>54.701606080757337</v>
      </c>
      <c r="I15" s="12">
        <v>88.438596312137818</v>
      </c>
      <c r="J15" s="7"/>
      <c r="K15" s="7"/>
    </row>
    <row r="16" spans="1:16" ht="15" customHeight="1" x14ac:dyDescent="0.25">
      <c r="A16" s="3"/>
      <c r="E16" s="6">
        <v>36892</v>
      </c>
      <c r="F16" s="12">
        <v>80.733820203159055</v>
      </c>
      <c r="G16" s="12">
        <v>90.008282479848503</v>
      </c>
      <c r="H16" s="12">
        <v>56.643091638797074</v>
      </c>
      <c r="I16" s="12">
        <v>83.069452809451377</v>
      </c>
      <c r="J16" s="7"/>
      <c r="K16" s="7"/>
    </row>
    <row r="17" spans="1:11" ht="15" customHeight="1" x14ac:dyDescent="0.25">
      <c r="A17" s="3"/>
      <c r="E17" s="6">
        <v>36982</v>
      </c>
      <c r="F17" s="12">
        <v>79.117802058077345</v>
      </c>
      <c r="G17" s="12">
        <v>88.893966926994565</v>
      </c>
      <c r="H17" s="12">
        <v>58.829242515204719</v>
      </c>
      <c r="I17" s="12">
        <v>84.903856296553386</v>
      </c>
      <c r="J17" s="7"/>
      <c r="K17" s="7"/>
    </row>
    <row r="18" spans="1:11" ht="15" customHeight="1" x14ac:dyDescent="0.25">
      <c r="A18" s="3"/>
      <c r="E18" s="6">
        <v>37073</v>
      </c>
      <c r="F18" s="12">
        <v>77.35465640361528</v>
      </c>
      <c r="G18" s="12">
        <v>89.410814209919678</v>
      </c>
      <c r="H18" s="12">
        <v>60.63433604636036</v>
      </c>
      <c r="I18" s="12">
        <v>86.66918467553414</v>
      </c>
      <c r="J18" s="7"/>
      <c r="K18" s="7"/>
    </row>
    <row r="19" spans="1:11" ht="15" customHeight="1" x14ac:dyDescent="0.25">
      <c r="A19" s="3"/>
      <c r="E19" s="6">
        <v>37165</v>
      </c>
      <c r="F19" s="12">
        <v>76.568751902128952</v>
      </c>
      <c r="G19" s="12">
        <v>90.487729156276117</v>
      </c>
      <c r="H19" s="12">
        <v>62.146930088582096</v>
      </c>
      <c r="I19" s="12">
        <v>88.362375503176438</v>
      </c>
      <c r="J19" s="7"/>
      <c r="K19" s="7"/>
    </row>
    <row r="20" spans="1:11" ht="15" customHeight="1" x14ac:dyDescent="0.25">
      <c r="A20" s="3"/>
      <c r="E20" s="6">
        <v>37257</v>
      </c>
      <c r="F20" s="12">
        <v>83.96295647671181</v>
      </c>
      <c r="G20" s="12">
        <v>95.796817995768251</v>
      </c>
      <c r="H20" s="12">
        <v>65.636562112912884</v>
      </c>
      <c r="I20" s="12">
        <v>89.713933776366787</v>
      </c>
      <c r="J20" s="7"/>
      <c r="K20" s="7"/>
    </row>
    <row r="21" spans="1:11" ht="15" customHeight="1" x14ac:dyDescent="0.25">
      <c r="A21" s="3"/>
      <c r="E21" s="6">
        <v>37347</v>
      </c>
      <c r="F21" s="12">
        <v>83.712266151924467</v>
      </c>
      <c r="G21" s="12">
        <v>95.30787139412044</v>
      </c>
      <c r="H21" s="12">
        <v>67.553807381814451</v>
      </c>
      <c r="I21" s="12">
        <v>91.170295661879038</v>
      </c>
      <c r="J21" s="7"/>
      <c r="K21" s="7"/>
    </row>
    <row r="22" spans="1:11" ht="15" customHeight="1" x14ac:dyDescent="0.25">
      <c r="A22" s="3"/>
      <c r="E22" s="6">
        <v>37438</v>
      </c>
      <c r="F22" s="12">
        <v>85.0337714989912</v>
      </c>
      <c r="G22" s="12">
        <v>96.609104394549874</v>
      </c>
      <c r="H22" s="12">
        <v>69.35437605899763</v>
      </c>
      <c r="I22" s="12">
        <v>92.715808672158644</v>
      </c>
      <c r="J22" s="7"/>
      <c r="K22" s="7"/>
    </row>
    <row r="23" spans="1:11" ht="15" customHeight="1" x14ac:dyDescent="0.25">
      <c r="A23" s="3"/>
      <c r="E23" s="6">
        <v>37530</v>
      </c>
      <c r="F23" s="12">
        <v>83.755895290711351</v>
      </c>
      <c r="G23" s="12">
        <v>95.57780620623268</v>
      </c>
      <c r="H23" s="12">
        <v>71.49721761881176</v>
      </c>
      <c r="I23" s="12">
        <v>93.93023754351222</v>
      </c>
      <c r="J23" s="7"/>
      <c r="K23" s="7"/>
    </row>
    <row r="24" spans="1:11" ht="15" customHeight="1" x14ac:dyDescent="0.25">
      <c r="A24" s="3"/>
      <c r="E24" s="6">
        <v>37622</v>
      </c>
      <c r="F24" s="12">
        <v>86.652625215869989</v>
      </c>
      <c r="G24" s="12">
        <v>96.777021991685004</v>
      </c>
      <c r="H24" s="12">
        <v>73.745100431557958</v>
      </c>
      <c r="I24" s="12">
        <v>95.845625640135694</v>
      </c>
      <c r="J24" s="7"/>
      <c r="K24" s="7"/>
    </row>
    <row r="25" spans="1:11" ht="15" customHeight="1" x14ac:dyDescent="0.25">
      <c r="A25" s="3"/>
      <c r="E25" s="6">
        <v>37712</v>
      </c>
      <c r="F25" s="12">
        <v>88.744246085098411</v>
      </c>
      <c r="G25" s="12">
        <v>97.197500663817976</v>
      </c>
      <c r="H25" s="12">
        <v>75.266097774014256</v>
      </c>
      <c r="I25" s="12">
        <v>97.317640013202535</v>
      </c>
      <c r="J25" s="7"/>
      <c r="K25" s="7"/>
    </row>
    <row r="26" spans="1:11" ht="15" customHeight="1" x14ac:dyDescent="0.25">
      <c r="A26" s="3"/>
      <c r="E26" s="6">
        <v>37803</v>
      </c>
      <c r="F26" s="12">
        <v>92.721779978639759</v>
      </c>
      <c r="G26" s="12">
        <v>98.620007484400546</v>
      </c>
      <c r="H26" s="12">
        <v>76.752512303966753</v>
      </c>
      <c r="I26" s="12">
        <v>98.673621815484395</v>
      </c>
      <c r="J26" s="7"/>
      <c r="K26" s="7"/>
    </row>
    <row r="27" spans="1:11" ht="15" customHeight="1" x14ac:dyDescent="0.25">
      <c r="A27" s="3"/>
      <c r="E27" s="6">
        <v>37895</v>
      </c>
      <c r="F27" s="12">
        <v>94.497363482120832</v>
      </c>
      <c r="G27" s="12">
        <v>99.705652091770133</v>
      </c>
      <c r="H27" s="12">
        <v>77.415403410931887</v>
      </c>
      <c r="I27" s="12">
        <v>100.45290132467683</v>
      </c>
      <c r="J27" s="7"/>
      <c r="K27" s="7"/>
    </row>
    <row r="28" spans="1:11" ht="15" customHeight="1" x14ac:dyDescent="0.25">
      <c r="A28" s="3"/>
      <c r="E28" s="6">
        <v>37987</v>
      </c>
      <c r="F28" s="12">
        <v>93.997593952885367</v>
      </c>
      <c r="G28" s="12">
        <v>99.731926659721452</v>
      </c>
      <c r="H28" s="12">
        <v>76.692073183048919</v>
      </c>
      <c r="I28" s="12">
        <v>101.47881980243838</v>
      </c>
      <c r="J28" s="7"/>
      <c r="K28" s="7"/>
    </row>
    <row r="29" spans="1:11" ht="15" customHeight="1" x14ac:dyDescent="0.25">
      <c r="A29" s="3"/>
      <c r="E29" s="6">
        <v>38078</v>
      </c>
      <c r="F29" s="12">
        <v>95.332826045242513</v>
      </c>
      <c r="G29" s="12">
        <v>101.2953062452808</v>
      </c>
      <c r="H29" s="12">
        <v>77.821024249177242</v>
      </c>
      <c r="I29" s="12">
        <v>102.98554186530014</v>
      </c>
      <c r="J29" s="7"/>
      <c r="K29" s="7"/>
    </row>
    <row r="30" spans="1:11" ht="15" customHeight="1" x14ac:dyDescent="0.25">
      <c r="A30" s="3"/>
      <c r="E30" s="6">
        <v>38169</v>
      </c>
      <c r="F30" s="12">
        <v>95.589123068810466</v>
      </c>
      <c r="G30" s="12">
        <v>102.03647158227886</v>
      </c>
      <c r="H30" s="12">
        <v>77.829750753266978</v>
      </c>
      <c r="I30" s="12">
        <v>104.37691190031406</v>
      </c>
      <c r="J30" s="7"/>
      <c r="K30" s="7"/>
    </row>
    <row r="31" spans="1:11" ht="15" customHeight="1" x14ac:dyDescent="0.25">
      <c r="A31" s="3"/>
      <c r="E31" s="6">
        <v>38261</v>
      </c>
      <c r="F31" s="12">
        <v>96.884592711194912</v>
      </c>
      <c r="G31" s="12">
        <v>103.43013628755332</v>
      </c>
      <c r="H31" s="12">
        <v>79.091538603872465</v>
      </c>
      <c r="I31" s="12">
        <v>105.28101319232483</v>
      </c>
      <c r="J31" s="7"/>
      <c r="K31" s="7"/>
    </row>
    <row r="32" spans="1:11" ht="15" customHeight="1" x14ac:dyDescent="0.25">
      <c r="A32" s="3"/>
      <c r="E32" s="6">
        <v>38353</v>
      </c>
      <c r="F32" s="12">
        <v>96.552444142055066</v>
      </c>
      <c r="G32" s="12">
        <v>106.00530070151812</v>
      </c>
      <c r="H32" s="12">
        <v>81.269609383900729</v>
      </c>
      <c r="I32" s="12">
        <v>106.43351265639727</v>
      </c>
      <c r="J32" s="7"/>
      <c r="K32" s="7"/>
    </row>
    <row r="33" spans="1:11" ht="15" customHeight="1" x14ac:dyDescent="0.25">
      <c r="A33" s="3"/>
      <c r="E33" s="6">
        <v>38443</v>
      </c>
      <c r="F33" s="12">
        <v>99.674988693963016</v>
      </c>
      <c r="G33" s="12">
        <v>107.99814537495926</v>
      </c>
      <c r="H33" s="12">
        <v>81.991323592507811</v>
      </c>
      <c r="I33" s="12">
        <v>106.97726646318432</v>
      </c>
      <c r="J33" s="7"/>
      <c r="K33" s="7"/>
    </row>
    <row r="34" spans="1:11" ht="15" customHeight="1" x14ac:dyDescent="0.25">
      <c r="A34" s="3"/>
      <c r="E34" s="6">
        <v>38534</v>
      </c>
      <c r="F34" s="12">
        <v>100.30906121467839</v>
      </c>
      <c r="G34" s="12">
        <v>108.17094131207232</v>
      </c>
      <c r="H34" s="12">
        <v>84.217551746957241</v>
      </c>
      <c r="I34" s="12">
        <v>107.29065648574432</v>
      </c>
      <c r="J34" s="7"/>
      <c r="K34" s="7"/>
    </row>
    <row r="35" spans="1:11" ht="15" customHeight="1" x14ac:dyDescent="0.25">
      <c r="A35" s="3"/>
      <c r="E35" s="6">
        <v>38626</v>
      </c>
      <c r="F35" s="12">
        <v>105.92027113221964</v>
      </c>
      <c r="G35" s="12">
        <v>110.72308338473778</v>
      </c>
      <c r="H35" s="12">
        <v>85.846499177042176</v>
      </c>
      <c r="I35" s="12">
        <v>107.68230894607717</v>
      </c>
      <c r="J35" s="7"/>
      <c r="K35" s="7"/>
    </row>
    <row r="36" spans="1:11" ht="15" customHeight="1" x14ac:dyDescent="0.25">
      <c r="A36" s="3"/>
      <c r="E36" s="6">
        <v>38718</v>
      </c>
      <c r="F36" s="12">
        <v>103.17401984674702</v>
      </c>
      <c r="G36" s="12">
        <v>114.51706252897851</v>
      </c>
      <c r="H36" s="12">
        <v>86.147725170065826</v>
      </c>
      <c r="I36" s="12">
        <v>108.03006638696353</v>
      </c>
      <c r="J36" s="7"/>
      <c r="K36" s="7"/>
    </row>
    <row r="37" spans="1:11" ht="15" customHeight="1" x14ac:dyDescent="0.25">
      <c r="A37" s="3"/>
      <c r="E37" s="6">
        <v>38808</v>
      </c>
      <c r="F37" s="12">
        <v>107.68805681325875</v>
      </c>
      <c r="G37" s="12">
        <v>115.9037948563896</v>
      </c>
      <c r="H37" s="12">
        <v>87.552369124658924</v>
      </c>
      <c r="I37" s="12">
        <v>108.37101839847831</v>
      </c>
      <c r="J37" s="7"/>
      <c r="K37" s="7"/>
    </row>
    <row r="38" spans="1:11" ht="15" customHeight="1" x14ac:dyDescent="0.25">
      <c r="A38" s="3"/>
      <c r="E38" s="6">
        <v>38899</v>
      </c>
      <c r="F38" s="12">
        <v>109.26566584945272</v>
      </c>
      <c r="G38" s="12">
        <v>117.960742628839</v>
      </c>
      <c r="H38" s="12">
        <v>88.394961575101675</v>
      </c>
      <c r="I38" s="12">
        <v>109.29519570713515</v>
      </c>
      <c r="J38" s="7"/>
      <c r="K38" s="7"/>
    </row>
    <row r="39" spans="1:11" ht="15" customHeight="1" x14ac:dyDescent="0.25">
      <c r="A39" s="3"/>
      <c r="E39" s="6">
        <v>38991</v>
      </c>
      <c r="F39" s="12">
        <v>113.74296927222956</v>
      </c>
      <c r="G39" s="12">
        <v>117.3059324679415</v>
      </c>
      <c r="H39" s="12">
        <v>89.03425880063898</v>
      </c>
      <c r="I39" s="12">
        <v>110.13974949214483</v>
      </c>
      <c r="J39" s="7"/>
      <c r="K39" s="7"/>
    </row>
    <row r="40" spans="1:11" ht="15" customHeight="1" x14ac:dyDescent="0.25">
      <c r="A40" s="3"/>
      <c r="E40" s="6">
        <v>39083</v>
      </c>
      <c r="F40" s="12">
        <v>112.27575420168101</v>
      </c>
      <c r="G40" s="12">
        <v>115.76489054438636</v>
      </c>
      <c r="H40" s="12">
        <v>90.170320351581154</v>
      </c>
      <c r="I40" s="12">
        <v>104.60999785628975</v>
      </c>
      <c r="J40" s="7"/>
      <c r="K40" s="7"/>
    </row>
    <row r="41" spans="1:11" ht="15" customHeight="1" x14ac:dyDescent="0.25">
      <c r="A41" s="3"/>
      <c r="E41" s="6">
        <v>39173</v>
      </c>
      <c r="F41" s="12">
        <v>113.92992367639616</v>
      </c>
      <c r="G41" s="12">
        <v>116.20257178380994</v>
      </c>
      <c r="H41" s="12">
        <v>91.322218891426928</v>
      </c>
      <c r="I41" s="12">
        <v>105.46544032829391</v>
      </c>
      <c r="J41" s="7"/>
      <c r="K41" s="7"/>
    </row>
    <row r="42" spans="1:11" ht="15" customHeight="1" x14ac:dyDescent="0.25">
      <c r="A42" s="3"/>
      <c r="E42" s="6">
        <v>39264</v>
      </c>
      <c r="F42" s="12">
        <v>118.57001469825086</v>
      </c>
      <c r="G42" s="12">
        <v>117.21161789503481</v>
      </c>
      <c r="H42" s="12">
        <v>91.706185071375529</v>
      </c>
      <c r="I42" s="12">
        <v>105.59372267194769</v>
      </c>
      <c r="J42" s="7"/>
      <c r="K42" s="7"/>
    </row>
    <row r="43" spans="1:11" ht="15" customHeight="1" x14ac:dyDescent="0.25">
      <c r="A43" s="3"/>
      <c r="E43" s="6">
        <v>39356</v>
      </c>
      <c r="F43" s="12">
        <v>116.86744716854463</v>
      </c>
      <c r="G43" s="12">
        <v>118.73391672288524</v>
      </c>
      <c r="H43" s="12">
        <v>92.645092270660598</v>
      </c>
      <c r="I43" s="12">
        <v>105.62400683265109</v>
      </c>
      <c r="J43" s="7"/>
      <c r="K43" s="7"/>
    </row>
    <row r="44" spans="1:11" ht="15" customHeight="1" x14ac:dyDescent="0.25">
      <c r="A44" s="3"/>
      <c r="E44" s="6">
        <v>39448</v>
      </c>
      <c r="F44" s="12">
        <v>117.81265924917604</v>
      </c>
      <c r="G44" s="12">
        <v>116.69228864966479</v>
      </c>
      <c r="H44" s="12">
        <v>92.223311239656468</v>
      </c>
      <c r="I44" s="12">
        <v>105.62332628971393</v>
      </c>
      <c r="J44" s="7"/>
      <c r="K44" s="7"/>
    </row>
    <row r="45" spans="1:11" ht="15" customHeight="1" x14ac:dyDescent="0.25">
      <c r="A45" s="3"/>
      <c r="E45" s="6">
        <v>39539</v>
      </c>
      <c r="F45" s="12">
        <v>114.78555746616526</v>
      </c>
      <c r="G45" s="12">
        <v>116.88014753127112</v>
      </c>
      <c r="H45" s="12">
        <v>92.874890211690442</v>
      </c>
      <c r="I45" s="12">
        <v>105.45421136983084</v>
      </c>
      <c r="J45" s="7"/>
      <c r="K45" s="7"/>
    </row>
    <row r="46" spans="1:11" ht="15" customHeight="1" x14ac:dyDescent="0.25">
      <c r="A46" s="3"/>
      <c r="E46" s="6">
        <v>39630</v>
      </c>
      <c r="F46" s="12">
        <v>110.23040470859587</v>
      </c>
      <c r="G46" s="12">
        <v>114.93694210672825</v>
      </c>
      <c r="H46" s="12">
        <v>93.471524528344574</v>
      </c>
      <c r="I46" s="12">
        <v>105.44468376871068</v>
      </c>
      <c r="J46" s="7"/>
      <c r="K46" s="7"/>
    </row>
    <row r="47" spans="1:11" ht="15" customHeight="1" x14ac:dyDescent="0.25">
      <c r="A47" s="3"/>
      <c r="E47" s="6">
        <v>39722</v>
      </c>
      <c r="F47" s="12">
        <v>99.959705880315354</v>
      </c>
      <c r="G47" s="12">
        <v>113.05732627172225</v>
      </c>
      <c r="H47" s="12">
        <v>94.608232486997096</v>
      </c>
      <c r="I47" s="12">
        <v>105.5811326276103</v>
      </c>
      <c r="J47" s="7"/>
      <c r="K47" s="7"/>
    </row>
    <row r="48" spans="1:11" ht="15" customHeight="1" x14ac:dyDescent="0.25">
      <c r="A48" s="3"/>
      <c r="E48" s="6">
        <v>39814</v>
      </c>
      <c r="F48" s="12">
        <v>90.196574403712276</v>
      </c>
      <c r="G48" s="12">
        <v>101.05173158603178</v>
      </c>
      <c r="H48" s="12">
        <v>97.810536284076804</v>
      </c>
      <c r="I48" s="12">
        <v>105.89758509338752</v>
      </c>
      <c r="J48" s="7"/>
      <c r="K48" s="7"/>
    </row>
    <row r="49" spans="1:11" ht="15" customHeight="1" x14ac:dyDescent="0.25">
      <c r="A49" s="3"/>
      <c r="E49" s="6">
        <v>39904</v>
      </c>
      <c r="F49" s="12">
        <v>89.230611093111307</v>
      </c>
      <c r="G49" s="12">
        <v>99.693499034281245</v>
      </c>
      <c r="H49" s="12">
        <v>98.831860466431635</v>
      </c>
      <c r="I49" s="12">
        <v>106.08371358669947</v>
      </c>
      <c r="J49" s="7"/>
      <c r="K49" s="7"/>
    </row>
    <row r="50" spans="1:11" ht="15" customHeight="1" x14ac:dyDescent="0.25">
      <c r="A50" s="3"/>
      <c r="E50" s="6">
        <v>39995</v>
      </c>
      <c r="F50" s="12">
        <v>92.456654015612727</v>
      </c>
      <c r="G50" s="12">
        <v>97.657262810510076</v>
      </c>
      <c r="H50" s="12">
        <v>99.907159692600814</v>
      </c>
      <c r="I50" s="12">
        <v>106.36954162030467</v>
      </c>
      <c r="J50" s="7"/>
      <c r="K50" s="7"/>
    </row>
    <row r="51" spans="1:11" ht="15" customHeight="1" x14ac:dyDescent="0.25">
      <c r="A51" s="3"/>
      <c r="E51" s="6">
        <v>40087</v>
      </c>
      <c r="F51" s="12">
        <v>91.666173932362909</v>
      </c>
      <c r="G51" s="12">
        <v>98.844839047944873</v>
      </c>
      <c r="H51" s="12">
        <v>99.704510875405717</v>
      </c>
      <c r="I51" s="12">
        <v>106.59105834634872</v>
      </c>
      <c r="J51" s="7"/>
      <c r="K51" s="7"/>
    </row>
    <row r="52" spans="1:11" ht="15" customHeight="1" x14ac:dyDescent="0.25">
      <c r="A52" s="3"/>
      <c r="E52" s="6">
        <v>40179</v>
      </c>
      <c r="F52" s="12">
        <v>96.303880496115511</v>
      </c>
      <c r="G52" s="12">
        <v>99.337979310275472</v>
      </c>
      <c r="H52" s="12">
        <v>99.153125098476167</v>
      </c>
      <c r="I52" s="12">
        <v>100.74621533059074</v>
      </c>
      <c r="J52" s="7"/>
      <c r="K52" s="7"/>
    </row>
    <row r="53" spans="1:11" ht="15" customHeight="1" x14ac:dyDescent="0.25">
      <c r="A53" s="3"/>
      <c r="E53" s="6">
        <v>40269</v>
      </c>
      <c r="F53" s="12">
        <v>99.604228288663137</v>
      </c>
      <c r="G53" s="12">
        <v>99.480221433842544</v>
      </c>
      <c r="H53" s="12">
        <v>99.226169169745859</v>
      </c>
      <c r="I53" s="12">
        <v>100.4396307374023</v>
      </c>
      <c r="J53" s="7"/>
      <c r="K53" s="7"/>
    </row>
    <row r="54" spans="1:11" ht="15" customHeight="1" x14ac:dyDescent="0.25">
      <c r="A54" s="3"/>
      <c r="E54" s="6">
        <v>40360</v>
      </c>
      <c r="F54" s="12">
        <v>103.25045139564104</v>
      </c>
      <c r="G54" s="12">
        <v>100.81055330431576</v>
      </c>
      <c r="H54" s="12">
        <v>100.11304054834767</v>
      </c>
      <c r="I54" s="12">
        <v>99.899619916769595</v>
      </c>
      <c r="J54" s="7"/>
      <c r="K54" s="7"/>
    </row>
    <row r="55" spans="1:11" ht="15" customHeight="1" x14ac:dyDescent="0.25">
      <c r="A55" s="3"/>
      <c r="E55" s="6">
        <v>40452</v>
      </c>
      <c r="F55" s="12">
        <v>100.84143981958029</v>
      </c>
      <c r="G55" s="12">
        <v>100.37124595156621</v>
      </c>
      <c r="H55" s="12">
        <v>101.5076651834303</v>
      </c>
      <c r="I55" s="12">
        <v>98.914534015237351</v>
      </c>
      <c r="J55" s="7"/>
      <c r="K55" s="7"/>
    </row>
    <row r="56" spans="1:11" ht="15" customHeight="1" x14ac:dyDescent="0.25">
      <c r="A56" s="3"/>
      <c r="E56" s="6">
        <v>40544</v>
      </c>
      <c r="F56" s="12">
        <v>100.85110654161579</v>
      </c>
      <c r="G56" s="12">
        <v>101.9764765590415</v>
      </c>
      <c r="H56" s="12">
        <v>102.61011353343423</v>
      </c>
      <c r="I56" s="12">
        <v>98.109791992051257</v>
      </c>
      <c r="J56" s="7"/>
      <c r="K56" s="7"/>
    </row>
    <row r="57" spans="1:11" ht="15" customHeight="1" x14ac:dyDescent="0.25">
      <c r="A57" s="3"/>
      <c r="E57" s="6">
        <v>40634</v>
      </c>
      <c r="F57" s="12">
        <v>99.594626011441207</v>
      </c>
      <c r="G57" s="12">
        <v>102.02329150584725</v>
      </c>
      <c r="H57" s="12">
        <v>103.78883799325958</v>
      </c>
      <c r="I57" s="12">
        <v>97.274085265224599</v>
      </c>
      <c r="J57" s="7"/>
      <c r="K57" s="7"/>
    </row>
    <row r="58" spans="1:11" ht="15" customHeight="1" x14ac:dyDescent="0.25">
      <c r="A58" s="3"/>
      <c r="E58" s="6">
        <v>40725</v>
      </c>
      <c r="F58" s="12">
        <v>100.08691994230257</v>
      </c>
      <c r="G58" s="12">
        <v>101.48992633492671</v>
      </c>
      <c r="H58" s="12">
        <v>104.61914869720566</v>
      </c>
      <c r="I58" s="12">
        <v>96.34854687069344</v>
      </c>
      <c r="J58" s="7"/>
      <c r="K58" s="7"/>
    </row>
    <row r="59" spans="1:11" ht="15" customHeight="1" x14ac:dyDescent="0.25">
      <c r="A59" s="3"/>
      <c r="E59" s="6">
        <v>40817</v>
      </c>
      <c r="F59" s="12">
        <v>102.09630922941564</v>
      </c>
      <c r="G59" s="12">
        <v>102.3871985512186</v>
      </c>
      <c r="H59" s="12">
        <v>105.17667534738355</v>
      </c>
      <c r="I59" s="12">
        <v>95.706794880956025</v>
      </c>
      <c r="J59" s="7"/>
      <c r="K59" s="7"/>
    </row>
    <row r="60" spans="1:11" ht="15" customHeight="1" x14ac:dyDescent="0.25">
      <c r="A60" s="3"/>
      <c r="E60" s="6">
        <v>40909</v>
      </c>
      <c r="F60" s="12">
        <v>101.02078973574567</v>
      </c>
      <c r="G60" s="12">
        <v>101.41289991422254</v>
      </c>
      <c r="H60" s="12">
        <v>105.39095950336497</v>
      </c>
      <c r="I60" s="12">
        <v>94.842505350768846</v>
      </c>
      <c r="J60" s="7"/>
      <c r="K60" s="7"/>
    </row>
    <row r="61" spans="1:11" ht="15" customHeight="1" x14ac:dyDescent="0.25">
      <c r="A61" s="3"/>
      <c r="E61" s="6">
        <v>41000</v>
      </c>
      <c r="F61" s="12">
        <v>100.39741505408288</v>
      </c>
      <c r="G61" s="12">
        <v>102.80459616652342</v>
      </c>
      <c r="H61" s="12">
        <v>105.49632396015221</v>
      </c>
      <c r="I61" s="12">
        <v>93.908119898054665</v>
      </c>
      <c r="J61" s="7"/>
      <c r="K61" s="7"/>
    </row>
    <row r="62" spans="1:11" ht="15" customHeight="1" x14ac:dyDescent="0.25">
      <c r="A62" s="3"/>
      <c r="E62" s="6">
        <v>41091</v>
      </c>
      <c r="F62" s="12">
        <v>101.15006603176711</v>
      </c>
      <c r="G62" s="12">
        <v>103.93491609790144</v>
      </c>
      <c r="H62" s="12">
        <v>105.76910801392039</v>
      </c>
      <c r="I62" s="12">
        <v>93.066288284793615</v>
      </c>
      <c r="J62" s="7"/>
      <c r="K62" s="7"/>
    </row>
    <row r="63" spans="1:11" ht="15" customHeight="1" x14ac:dyDescent="0.25">
      <c r="A63" s="3"/>
      <c r="E63" s="6">
        <v>41183</v>
      </c>
      <c r="F63" s="12">
        <v>99.3416801181789</v>
      </c>
      <c r="G63" s="12">
        <v>103.76306159481921</v>
      </c>
      <c r="H63" s="12">
        <v>106.16761836735189</v>
      </c>
      <c r="I63" s="12">
        <v>92.088348084101497</v>
      </c>
      <c r="J63" s="7"/>
      <c r="K63" s="7"/>
    </row>
    <row r="64" spans="1:11" ht="15" customHeight="1" x14ac:dyDescent="0.25">
      <c r="A64" s="3"/>
      <c r="E64" s="6">
        <v>41275</v>
      </c>
      <c r="F64" s="12">
        <v>95.847353436785525</v>
      </c>
      <c r="G64" s="12">
        <v>106.21369996197892</v>
      </c>
      <c r="H64" s="12">
        <v>107.32856661514259</v>
      </c>
      <c r="I64" s="12">
        <v>91.110067611940806</v>
      </c>
      <c r="J64" s="7"/>
      <c r="K64" s="7"/>
    </row>
    <row r="65" spans="1:11" ht="15" customHeight="1" x14ac:dyDescent="0.25">
      <c r="A65" s="3"/>
      <c r="E65" s="6">
        <v>41365</v>
      </c>
      <c r="F65" s="12">
        <v>96.711622831572996</v>
      </c>
      <c r="G65" s="12">
        <v>106.88263163333885</v>
      </c>
      <c r="H65" s="12">
        <v>108.39643215264272</v>
      </c>
      <c r="I65" s="12">
        <v>90.441434176185766</v>
      </c>
      <c r="J65" s="7"/>
      <c r="K65" s="7"/>
    </row>
    <row r="66" spans="1:11" ht="15" customHeight="1" x14ac:dyDescent="0.25">
      <c r="A66" s="3"/>
      <c r="E66" s="6">
        <v>41456</v>
      </c>
      <c r="F66" s="12">
        <v>99.359144662656377</v>
      </c>
      <c r="G66" s="12">
        <v>108.58808217264146</v>
      </c>
      <c r="H66" s="12">
        <v>109.69959009671066</v>
      </c>
      <c r="I66" s="12">
        <v>89.663573599017298</v>
      </c>
      <c r="J66" s="7"/>
      <c r="K66" s="7"/>
    </row>
    <row r="67" spans="1:11" ht="15" customHeight="1" x14ac:dyDescent="0.25">
      <c r="A67" s="3"/>
      <c r="E67" s="6">
        <v>41548</v>
      </c>
      <c r="F67" s="12">
        <v>101.62953544472802</v>
      </c>
      <c r="G67" s="12">
        <v>109.46241763254589</v>
      </c>
      <c r="H67" s="12">
        <v>111.24870617456726</v>
      </c>
      <c r="I67" s="12">
        <v>89.126965493070372</v>
      </c>
      <c r="J67" s="7"/>
      <c r="K67" s="7"/>
    </row>
    <row r="68" spans="1:11" ht="15" customHeight="1" x14ac:dyDescent="0.25">
      <c r="A68" s="3"/>
      <c r="E68" s="6">
        <v>41640</v>
      </c>
      <c r="F68" s="12">
        <v>102.66722583283241</v>
      </c>
      <c r="G68" s="12">
        <v>111.483419742</v>
      </c>
      <c r="H68" s="12">
        <v>112.69795226117456</v>
      </c>
      <c r="I68" s="12">
        <v>88.849984517648181</v>
      </c>
      <c r="J68" s="7"/>
      <c r="K68" s="7"/>
    </row>
    <row r="69" spans="1:11" ht="15" customHeight="1" x14ac:dyDescent="0.25">
      <c r="A69" s="3"/>
      <c r="E69" s="6">
        <v>41730</v>
      </c>
      <c r="F69" s="12">
        <v>104.54630770690692</v>
      </c>
      <c r="G69" s="12">
        <v>112.20507171908636</v>
      </c>
      <c r="H69" s="12">
        <v>113.83886186994438</v>
      </c>
      <c r="I69" s="12">
        <v>88.534552866276712</v>
      </c>
      <c r="J69" s="7"/>
      <c r="K69" s="7"/>
    </row>
    <row r="70" spans="1:11" ht="15" customHeight="1" x14ac:dyDescent="0.25">
      <c r="A70" s="3"/>
      <c r="E70" s="6">
        <v>41821</v>
      </c>
      <c r="F70" s="12">
        <v>106.08976099190879</v>
      </c>
      <c r="G70" s="12">
        <v>113.49432283185068</v>
      </c>
      <c r="H70" s="12">
        <v>114.74835751840848</v>
      </c>
      <c r="I70" s="12">
        <v>88.6168985616725</v>
      </c>
      <c r="J70" s="7"/>
      <c r="K70" s="7"/>
    </row>
    <row r="71" spans="1:11" ht="15" customHeight="1" x14ac:dyDescent="0.25">
      <c r="A71" s="3"/>
      <c r="E71" s="6">
        <v>41913</v>
      </c>
      <c r="F71" s="12">
        <v>105.76270356304096</v>
      </c>
      <c r="G71" s="12">
        <v>115.2038814469242</v>
      </c>
      <c r="H71" s="12">
        <v>115.37181775504217</v>
      </c>
      <c r="I71" s="12">
        <v>88.73667411861183</v>
      </c>
      <c r="J71" s="7"/>
      <c r="K71" s="7"/>
    </row>
    <row r="72" spans="1:11" ht="15" customHeight="1" x14ac:dyDescent="0.25">
      <c r="A72" s="3"/>
      <c r="E72" s="6">
        <v>42005</v>
      </c>
      <c r="F72" s="12">
        <v>112.71443004765212</v>
      </c>
      <c r="G72" s="12">
        <v>114.51338237776709</v>
      </c>
      <c r="H72" s="12">
        <v>114.61196549152439</v>
      </c>
      <c r="I72" s="12">
        <v>89.032370024805786</v>
      </c>
      <c r="J72" s="7"/>
      <c r="K72" s="7"/>
    </row>
    <row r="73" spans="1:11" ht="15" customHeight="1" x14ac:dyDescent="0.25">
      <c r="A73" s="3"/>
      <c r="E73" s="6">
        <v>42095</v>
      </c>
      <c r="F73" s="12">
        <v>113.12771463707662</v>
      </c>
      <c r="G73" s="12">
        <v>115.9619070115653</v>
      </c>
      <c r="H73" s="12">
        <v>114.92321080405847</v>
      </c>
      <c r="I73" s="12">
        <v>89.345079504428639</v>
      </c>
      <c r="J73" s="7"/>
      <c r="K73" s="7"/>
    </row>
    <row r="74" spans="1:11" ht="15" customHeight="1" x14ac:dyDescent="0.25">
      <c r="A74" s="3"/>
      <c r="E74" s="6">
        <v>42186</v>
      </c>
      <c r="F74" s="12">
        <v>113.38762057020449</v>
      </c>
      <c r="G74" s="12">
        <v>117.68002411782817</v>
      </c>
      <c r="H74" s="12">
        <v>115.78616509737729</v>
      </c>
      <c r="I74" s="12">
        <v>89.347121133240108</v>
      </c>
      <c r="J74" s="7"/>
      <c r="K74" s="7"/>
    </row>
    <row r="75" spans="1:11" ht="15" customHeight="1" x14ac:dyDescent="0.25">
      <c r="A75" s="3"/>
      <c r="E75" s="6">
        <v>42278</v>
      </c>
      <c r="F75" s="12">
        <v>114.73445272900425</v>
      </c>
      <c r="G75" s="12">
        <v>117.68156464624226</v>
      </c>
      <c r="H75" s="12">
        <v>116.63457521721318</v>
      </c>
      <c r="I75" s="12">
        <v>89.566936501941257</v>
      </c>
      <c r="J75" s="7"/>
      <c r="K75" s="7"/>
    </row>
    <row r="76" spans="1:11" ht="15" customHeight="1" x14ac:dyDescent="0.25">
      <c r="A76" s="3"/>
      <c r="E76" s="6">
        <v>42370</v>
      </c>
      <c r="F76" s="12">
        <v>112.83171960834954</v>
      </c>
      <c r="G76" s="12">
        <v>118.33363608995914</v>
      </c>
      <c r="H76" s="12">
        <v>118.12228256258641</v>
      </c>
      <c r="I76" s="12">
        <v>89.434911172133127</v>
      </c>
      <c r="J76" s="7"/>
      <c r="K76" s="7"/>
    </row>
    <row r="77" spans="1:11" ht="15" customHeight="1" x14ac:dyDescent="0.25">
      <c r="A77" s="3"/>
      <c r="E77" s="6">
        <v>42461</v>
      </c>
      <c r="F77" s="12">
        <v>114.64519666220978</v>
      </c>
      <c r="G77" s="12">
        <v>118.7083268342291</v>
      </c>
      <c r="H77" s="12">
        <v>119.97424065274251</v>
      </c>
      <c r="I77" s="12">
        <v>89.767696668402053</v>
      </c>
      <c r="J77" s="7"/>
      <c r="K77" s="7"/>
    </row>
    <row r="78" spans="1:11" ht="15" customHeight="1" x14ac:dyDescent="0.25">
      <c r="A78" s="3"/>
      <c r="E78" s="6">
        <v>42552</v>
      </c>
      <c r="F78" s="12">
        <v>112.12824002341924</v>
      </c>
      <c r="G78" s="12">
        <v>119.01925681913832</v>
      </c>
      <c r="H78" s="12">
        <v>121.83072359687105</v>
      </c>
      <c r="I78" s="12">
        <v>90.661930087824061</v>
      </c>
      <c r="J78" s="7"/>
      <c r="K78" s="7"/>
    </row>
    <row r="79" spans="1:11" ht="15" customHeight="1" x14ac:dyDescent="0.25">
      <c r="A79" s="3"/>
      <c r="E79" s="6">
        <v>42644</v>
      </c>
      <c r="F79" s="12">
        <v>115.31838718476214</v>
      </c>
      <c r="G79" s="12">
        <v>120.58725798993993</v>
      </c>
      <c r="H79" s="12">
        <v>124.82003605339006</v>
      </c>
      <c r="I79" s="12">
        <v>91.63850920264187</v>
      </c>
      <c r="J79" s="7"/>
      <c r="K79" s="7"/>
    </row>
    <row r="80" spans="1:11" ht="15" customHeight="1" x14ac:dyDescent="0.25">
      <c r="A80" s="3"/>
      <c r="E80" s="6">
        <v>42736</v>
      </c>
      <c r="F80" s="12">
        <v>116.73675308662463</v>
      </c>
      <c r="G80" s="12">
        <v>121.2780138138327</v>
      </c>
      <c r="H80" s="12">
        <v>127.88239258117871</v>
      </c>
      <c r="I80" s="12">
        <v>93.3647063627362</v>
      </c>
      <c r="J80" s="7"/>
      <c r="K80" s="7"/>
    </row>
    <row r="81" spans="1:11" ht="15" customHeight="1" x14ac:dyDescent="0.25">
      <c r="A81" s="3"/>
      <c r="E81" s="6">
        <v>42826</v>
      </c>
      <c r="F81" s="12">
        <v>121.36111957396822</v>
      </c>
      <c r="G81" s="12">
        <v>123.63664840070685</v>
      </c>
      <c r="H81" s="12">
        <v>132.96606601923548</v>
      </c>
      <c r="I81" s="12">
        <v>94.851012137483281</v>
      </c>
      <c r="J81" s="7"/>
      <c r="K81" s="7"/>
    </row>
    <row r="82" spans="1:11" ht="15" customHeight="1" x14ac:dyDescent="0.25">
      <c r="A82" s="3"/>
      <c r="E82" s="6">
        <v>42917</v>
      </c>
      <c r="F82" s="12">
        <v>118.71108439515561</v>
      </c>
      <c r="G82" s="12">
        <v>127.2515839092663</v>
      </c>
      <c r="H82" s="12">
        <v>137.84547462082128</v>
      </c>
      <c r="I82" s="12">
        <v>96.144383989546853</v>
      </c>
      <c r="J82" s="7"/>
      <c r="K82" s="7"/>
    </row>
    <row r="83" spans="1:11" ht="15" customHeight="1" x14ac:dyDescent="0.25">
      <c r="A83" s="3"/>
      <c r="E83" s="6">
        <v>43009</v>
      </c>
      <c r="F83" s="12">
        <v>121.6199299452654</v>
      </c>
      <c r="G83" s="12">
        <v>130.46024784106712</v>
      </c>
      <c r="H83" s="12">
        <v>140.84965445467833</v>
      </c>
      <c r="I83" s="12">
        <v>97.36323638999194</v>
      </c>
      <c r="J83" s="7"/>
      <c r="K83" s="7"/>
    </row>
    <row r="84" spans="1:11" ht="15" customHeight="1" x14ac:dyDescent="0.25">
      <c r="A84" s="3"/>
      <c r="E84" s="6">
        <v>43101</v>
      </c>
      <c r="F84" s="12">
        <v>120.01847632805051</v>
      </c>
      <c r="G84" s="12">
        <v>135.38728563386647</v>
      </c>
      <c r="H84" s="12">
        <v>146.28174164861437</v>
      </c>
      <c r="I84" s="12">
        <v>98.149944025343416</v>
      </c>
      <c r="J84" s="7"/>
      <c r="K84" s="7"/>
    </row>
    <row r="85" spans="1:11" ht="15" customHeight="1" x14ac:dyDescent="0.25">
      <c r="A85" s="3"/>
      <c r="E85" s="6">
        <v>43191</v>
      </c>
      <c r="F85" s="12">
        <v>120.69398686389144</v>
      </c>
      <c r="G85" s="12">
        <v>137.33400003979699</v>
      </c>
      <c r="H85" s="12">
        <v>148.64371542223756</v>
      </c>
      <c r="I85" s="12">
        <v>98.923040801951799</v>
      </c>
      <c r="J85" s="7"/>
      <c r="K85" s="7"/>
    </row>
    <row r="86" spans="1:11" ht="15" customHeight="1" x14ac:dyDescent="0.25">
      <c r="A86" s="3"/>
      <c r="E86" s="6">
        <v>43282</v>
      </c>
      <c r="F86" s="12">
        <v>119.78731278177489</v>
      </c>
      <c r="G86" s="12">
        <v>139.2134447049792</v>
      </c>
      <c r="H86" s="12">
        <v>150.58132253401519</v>
      </c>
      <c r="I86" s="12">
        <v>99.779504088361691</v>
      </c>
      <c r="J86" s="7"/>
      <c r="K86" s="7"/>
    </row>
    <row r="87" spans="1:11" ht="15" customHeight="1" x14ac:dyDescent="0.25">
      <c r="A87" s="3"/>
      <c r="E87" s="6">
        <v>43374</v>
      </c>
      <c r="F87" s="12">
        <v>122.44321243862235</v>
      </c>
      <c r="G87" s="12">
        <v>141.7434202854642</v>
      </c>
      <c r="H87" s="12">
        <v>153.85731681007491</v>
      </c>
      <c r="I87" s="12">
        <v>100.62439814483994</v>
      </c>
      <c r="J87" s="7"/>
      <c r="K87" s="7"/>
    </row>
    <row r="88" spans="1:11" ht="15" customHeight="1" x14ac:dyDescent="0.25">
      <c r="A88" s="3"/>
      <c r="E88" s="6">
        <v>43466</v>
      </c>
      <c r="F88" s="12">
        <v>126.90253575841315</v>
      </c>
      <c r="G88" s="12">
        <v>144.93821946153824</v>
      </c>
      <c r="H88" s="12">
        <v>155.16015155028768</v>
      </c>
      <c r="I88" s="12">
        <v>101.61390757546371</v>
      </c>
      <c r="J88" s="7"/>
      <c r="K88" s="7"/>
    </row>
    <row r="89" spans="1:11" ht="15" customHeight="1" x14ac:dyDescent="0.25">
      <c r="A89" s="3"/>
      <c r="E89" s="6">
        <v>43556</v>
      </c>
      <c r="F89" s="12">
        <v>126.12069128018173</v>
      </c>
      <c r="G89" s="12">
        <v>147.96955145589564</v>
      </c>
      <c r="H89" s="12">
        <v>157.57900920242176</v>
      </c>
      <c r="I89" s="12">
        <v>102.73816450764419</v>
      </c>
      <c r="J89" s="7"/>
      <c r="K89" s="7"/>
    </row>
    <row r="90" spans="1:11" ht="15" customHeight="1" x14ac:dyDescent="0.25">
      <c r="A90" s="3"/>
      <c r="E90" s="6">
        <v>43647</v>
      </c>
      <c r="F90" s="12">
        <v>127.83150774602493</v>
      </c>
      <c r="G90" s="12">
        <v>150.32133924981829</v>
      </c>
      <c r="H90" s="12">
        <v>160.56702884352006</v>
      </c>
      <c r="I90" s="12">
        <v>103.76476352834291</v>
      </c>
      <c r="J90" s="7"/>
      <c r="K90" s="7"/>
    </row>
    <row r="91" spans="1:11" ht="15" customHeight="1" x14ac:dyDescent="0.25">
      <c r="A91" s="3"/>
      <c r="E91" s="6">
        <v>43739</v>
      </c>
      <c r="F91" s="12">
        <v>126.19254724731228</v>
      </c>
      <c r="G91" s="12">
        <v>152.67869006301402</v>
      </c>
      <c r="H91" s="12">
        <v>163.59803459735667</v>
      </c>
      <c r="I91" s="12">
        <v>104.86043765716289</v>
      </c>
      <c r="J91" s="7"/>
      <c r="K91" s="7"/>
    </row>
    <row r="92" spans="1:11" ht="15" customHeight="1" x14ac:dyDescent="0.25">
      <c r="A92" s="3"/>
      <c r="E92" s="6">
        <v>43831</v>
      </c>
      <c r="F92" s="12">
        <v>126.62748529409633</v>
      </c>
      <c r="G92" s="12">
        <v>152.55219556323539</v>
      </c>
      <c r="H92" s="12">
        <v>167.03175235474208</v>
      </c>
      <c r="I92" s="12">
        <v>105.89690455045036</v>
      </c>
      <c r="J92" s="7"/>
      <c r="K92" s="7"/>
    </row>
    <row r="93" spans="1:11" ht="15" customHeight="1" x14ac:dyDescent="0.25">
      <c r="A93" s="3"/>
      <c r="E93" s="6">
        <v>43922</v>
      </c>
      <c r="F93" s="12">
        <v>98.81084818880268</v>
      </c>
      <c r="G93" s="12">
        <v>124.35222384904876</v>
      </c>
      <c r="H93" s="12">
        <v>155.04864622025212</v>
      </c>
      <c r="I93" s="12">
        <v>106.84183841869044</v>
      </c>
      <c r="J93" s="7"/>
      <c r="K93" s="7"/>
    </row>
    <row r="94" spans="1:11" ht="15" customHeight="1" x14ac:dyDescent="0.25">
      <c r="A94" s="3"/>
      <c r="E94" s="6"/>
      <c r="F94" s="12"/>
      <c r="G94" s="12"/>
      <c r="H94" s="12"/>
      <c r="I94" s="12"/>
      <c r="J94" s="7"/>
      <c r="K94" s="7"/>
    </row>
    <row r="95" spans="1:11" ht="15" customHeight="1" x14ac:dyDescent="0.25">
      <c r="A95" s="3"/>
      <c r="E95" s="6"/>
      <c r="F95" s="12"/>
      <c r="G95" s="12"/>
      <c r="H95" s="12"/>
      <c r="I95" s="12"/>
      <c r="J95" s="7"/>
      <c r="K95" s="7"/>
    </row>
    <row r="96" spans="1:11" ht="15" customHeight="1" x14ac:dyDescent="0.25">
      <c r="A96" s="3"/>
      <c r="E96" s="6"/>
      <c r="F96" s="12"/>
      <c r="G96" s="12"/>
      <c r="H96" s="12"/>
      <c r="I96" s="12"/>
      <c r="J96" s="7"/>
      <c r="K96" s="7"/>
    </row>
    <row r="97" spans="1:11" ht="15" customHeight="1" x14ac:dyDescent="0.25">
      <c r="A97" s="3"/>
      <c r="E97" s="6"/>
      <c r="F97" s="12"/>
      <c r="G97" s="12"/>
      <c r="H97" s="12"/>
      <c r="I97" s="12"/>
      <c r="J97" s="7"/>
      <c r="K97" s="7"/>
    </row>
    <row r="98" spans="1:11" ht="15" customHeight="1" x14ac:dyDescent="0.25">
      <c r="A98" s="3"/>
      <c r="E98" s="6"/>
      <c r="F98" s="12"/>
      <c r="G98" s="12"/>
      <c r="H98" s="12"/>
      <c r="I98" s="12"/>
      <c r="J98" s="7"/>
      <c r="K98" s="7"/>
    </row>
    <row r="99" spans="1:11" ht="15" customHeight="1" x14ac:dyDescent="0.25">
      <c r="A99" s="3"/>
      <c r="E99" s="6"/>
      <c r="F99" s="12"/>
      <c r="G99" s="12"/>
      <c r="H99" s="12"/>
      <c r="I99" s="12"/>
      <c r="J99" s="7"/>
      <c r="K99" s="7"/>
    </row>
    <row r="100" spans="1:11" ht="15" customHeight="1" x14ac:dyDescent="0.25">
      <c r="A100" s="3"/>
      <c r="E100" s="6"/>
      <c r="F100" s="12"/>
      <c r="G100" s="12"/>
      <c r="H100" s="12"/>
      <c r="I100" s="12"/>
      <c r="J100" s="7"/>
      <c r="K100" s="7"/>
    </row>
    <row r="101" spans="1:11" ht="15" customHeight="1" x14ac:dyDescent="0.25">
      <c r="A101" s="3"/>
      <c r="E101" s="6"/>
      <c r="F101" s="12"/>
      <c r="G101" s="12"/>
      <c r="H101" s="12"/>
      <c r="I101" s="12"/>
      <c r="J101" s="7"/>
      <c r="K101" s="7"/>
    </row>
    <row r="102" spans="1:11" ht="15" customHeight="1" x14ac:dyDescent="0.25">
      <c r="A102" s="8"/>
      <c r="E102" s="6"/>
      <c r="F102" s="12"/>
      <c r="G102" s="12"/>
      <c r="H102" s="12"/>
      <c r="I102" s="12"/>
    </row>
    <row r="103" spans="1:11" ht="15" customHeight="1" x14ac:dyDescent="0.25">
      <c r="A103" s="8"/>
      <c r="E103" s="6"/>
      <c r="F103" s="12"/>
      <c r="G103" s="12"/>
      <c r="H103" s="12"/>
      <c r="I103" s="12"/>
    </row>
    <row r="104" spans="1:11" ht="15" customHeight="1" x14ac:dyDescent="0.25">
      <c r="E104" s="6"/>
      <c r="F104" s="12"/>
      <c r="G104" s="12"/>
      <c r="H104" s="12"/>
      <c r="I104" s="12"/>
    </row>
    <row r="105" spans="1:11" ht="15" customHeight="1" x14ac:dyDescent="0.25">
      <c r="E105" s="6"/>
      <c r="F105" s="12"/>
      <c r="G105" s="12"/>
      <c r="H105" s="12"/>
      <c r="I105" s="12"/>
    </row>
    <row r="106" spans="1:11" ht="15" customHeight="1" x14ac:dyDescent="0.25">
      <c r="E106" s="6"/>
      <c r="F106" s="12"/>
      <c r="G106" s="12"/>
      <c r="H106" s="12"/>
      <c r="I106" s="12"/>
    </row>
    <row r="107" spans="1:11" ht="15" customHeight="1" x14ac:dyDescent="0.25">
      <c r="E107" s="6"/>
      <c r="F107" s="12"/>
      <c r="G107" s="12"/>
      <c r="H107" s="12"/>
      <c r="I107"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K67"/>
  <sheetViews>
    <sheetView zoomScale="75" zoomScaleNormal="75" workbookViewId="0"/>
  </sheetViews>
  <sheetFormatPr defaultRowHeight="15.75" x14ac:dyDescent="0.25"/>
  <cols>
    <col min="1" max="1" width="13.7109375" style="154" bestFit="1" customWidth="1"/>
    <col min="2" max="2" width="82.5703125" style="154" customWidth="1"/>
    <col min="3" max="3" width="9.140625" style="154" customWidth="1"/>
    <col min="4" max="4" width="23.5703125" style="154" customWidth="1"/>
    <col min="5" max="5" width="9.140625" style="154"/>
    <col min="6" max="6" width="11.7109375" style="154" bestFit="1" customWidth="1"/>
    <col min="7" max="7" width="9.140625" style="154"/>
    <col min="8" max="8" width="11.140625" style="51" bestFit="1" customWidth="1"/>
    <col min="9" max="9" width="10" style="154" bestFit="1" customWidth="1"/>
    <col min="10" max="10" width="19" style="154" customWidth="1"/>
    <col min="11" max="11" width="18" style="154" customWidth="1"/>
    <col min="12" max="16384" width="9.140625" style="154"/>
  </cols>
  <sheetData>
    <row r="1" spans="1:11" x14ac:dyDescent="0.25">
      <c r="A1" s="154" t="s">
        <v>2</v>
      </c>
      <c r="B1" s="121" t="s">
        <v>307</v>
      </c>
      <c r="C1" s="186" t="s">
        <v>529</v>
      </c>
    </row>
    <row r="2" spans="1:11" x14ac:dyDescent="0.25">
      <c r="A2" s="154" t="s">
        <v>3</v>
      </c>
      <c r="B2" s="121" t="s">
        <v>525</v>
      </c>
    </row>
    <row r="3" spans="1:11" x14ac:dyDescent="0.25">
      <c r="A3" s="154" t="s">
        <v>4</v>
      </c>
      <c r="B3" s="154" t="s">
        <v>458</v>
      </c>
    </row>
    <row r="4" spans="1:11" x14ac:dyDescent="0.25">
      <c r="A4" s="154" t="s">
        <v>5</v>
      </c>
      <c r="B4" s="154" t="s">
        <v>309</v>
      </c>
    </row>
    <row r="5" spans="1:11" x14ac:dyDescent="0.25">
      <c r="A5" s="154" t="s">
        <v>6</v>
      </c>
    </row>
    <row r="6" spans="1:11" x14ac:dyDescent="0.25">
      <c r="A6" s="154" t="s">
        <v>7</v>
      </c>
    </row>
    <row r="12" spans="1:11" ht="47.25" x14ac:dyDescent="0.25">
      <c r="J12" s="158" t="s">
        <v>295</v>
      </c>
      <c r="K12" s="158" t="s">
        <v>457</v>
      </c>
    </row>
    <row r="13" spans="1:11" ht="47.25" x14ac:dyDescent="0.25">
      <c r="J13" s="160" t="s">
        <v>296</v>
      </c>
      <c r="K13" s="160" t="s">
        <v>615</v>
      </c>
    </row>
    <row r="14" spans="1:11" x14ac:dyDescent="0.25">
      <c r="F14" s="154" t="s">
        <v>297</v>
      </c>
      <c r="G14" s="154">
        <v>2012</v>
      </c>
      <c r="H14" s="159" t="s">
        <v>298</v>
      </c>
      <c r="I14" s="154">
        <v>2012</v>
      </c>
      <c r="J14" s="196">
        <v>260</v>
      </c>
      <c r="K14" s="211">
        <v>8.9829181444936346</v>
      </c>
    </row>
    <row r="15" spans="1:11" x14ac:dyDescent="0.25">
      <c r="G15" s="154">
        <v>2013</v>
      </c>
      <c r="H15" s="159"/>
      <c r="I15" s="154">
        <v>2013</v>
      </c>
      <c r="J15" s="196">
        <v>300</v>
      </c>
      <c r="K15" s="211">
        <v>11.725990577463543</v>
      </c>
    </row>
    <row r="16" spans="1:11" x14ac:dyDescent="0.25">
      <c r="G16" s="154">
        <v>2014</v>
      </c>
      <c r="H16" s="159"/>
      <c r="I16" s="154">
        <v>2014</v>
      </c>
      <c r="J16" s="196">
        <v>270</v>
      </c>
      <c r="K16" s="211">
        <v>13.333393975710454</v>
      </c>
    </row>
    <row r="17" spans="6:11" x14ac:dyDescent="0.25">
      <c r="G17" s="154">
        <v>2015</v>
      </c>
      <c r="H17" s="159"/>
      <c r="I17" s="154">
        <v>2015</v>
      </c>
      <c r="J17" s="196">
        <v>275</v>
      </c>
      <c r="K17" s="211">
        <v>12.263445120891635</v>
      </c>
    </row>
    <row r="18" spans="6:11" x14ac:dyDescent="0.25">
      <c r="G18" s="154">
        <v>2016</v>
      </c>
      <c r="H18" s="159"/>
      <c r="I18" s="154">
        <v>2016</v>
      </c>
      <c r="J18" s="196">
        <v>405</v>
      </c>
      <c r="K18" s="211">
        <v>14.246761226324987</v>
      </c>
    </row>
    <row r="19" spans="6:11" x14ac:dyDescent="0.25">
      <c r="G19" s="154">
        <v>2017</v>
      </c>
      <c r="H19" s="159"/>
      <c r="I19" s="154">
        <v>2017</v>
      </c>
      <c r="J19" s="196">
        <v>275.39999999999998</v>
      </c>
      <c r="K19" s="211">
        <v>11.7</v>
      </c>
    </row>
    <row r="20" spans="6:11" x14ac:dyDescent="0.25">
      <c r="G20" s="154">
        <v>2018</v>
      </c>
      <c r="I20" s="154">
        <v>2018</v>
      </c>
      <c r="J20" s="196">
        <v>225</v>
      </c>
      <c r="K20" s="197">
        <v>8.6999999999999993</v>
      </c>
    </row>
    <row r="21" spans="6:11" x14ac:dyDescent="0.25">
      <c r="G21" s="154">
        <v>2019</v>
      </c>
      <c r="I21" s="154">
        <v>2019</v>
      </c>
      <c r="J21" s="196">
        <v>162.16300000000001</v>
      </c>
      <c r="K21" s="197">
        <v>7.8</v>
      </c>
    </row>
    <row r="22" spans="6:11" x14ac:dyDescent="0.25">
      <c r="G22" s="154" t="s">
        <v>760</v>
      </c>
      <c r="I22" s="154" t="s">
        <v>759</v>
      </c>
      <c r="J22" s="196">
        <v>106.78100000000001</v>
      </c>
      <c r="K22" s="197">
        <v>7.9</v>
      </c>
    </row>
    <row r="23" spans="6:11" x14ac:dyDescent="0.25">
      <c r="F23" s="154" t="s">
        <v>299</v>
      </c>
      <c r="G23" s="154">
        <v>2012</v>
      </c>
      <c r="H23" s="159" t="s">
        <v>300</v>
      </c>
      <c r="I23" s="154">
        <v>2012</v>
      </c>
      <c r="J23" s="196">
        <v>95</v>
      </c>
      <c r="K23" s="211">
        <v>12.120000000000001</v>
      </c>
    </row>
    <row r="24" spans="6:11" x14ac:dyDescent="0.25">
      <c r="G24" s="154">
        <v>2013</v>
      </c>
      <c r="H24" s="159"/>
      <c r="I24" s="154">
        <v>2013</v>
      </c>
      <c r="J24" s="196">
        <v>75</v>
      </c>
      <c r="K24" s="211">
        <v>13.19</v>
      </c>
    </row>
    <row r="25" spans="6:11" x14ac:dyDescent="0.25">
      <c r="G25" s="154">
        <v>2014</v>
      </c>
      <c r="H25" s="159"/>
      <c r="I25" s="154">
        <v>2014</v>
      </c>
      <c r="J25" s="196">
        <v>145</v>
      </c>
      <c r="K25" s="211">
        <v>15.260000000000002</v>
      </c>
    </row>
    <row r="26" spans="6:11" x14ac:dyDescent="0.25">
      <c r="G26" s="154">
        <v>2015</v>
      </c>
      <c r="H26" s="159"/>
      <c r="I26" s="154">
        <v>2015</v>
      </c>
      <c r="J26" s="196">
        <v>190.6</v>
      </c>
      <c r="K26" s="211">
        <v>14.610000000000001</v>
      </c>
    </row>
    <row r="27" spans="6:11" x14ac:dyDescent="0.25">
      <c r="G27" s="154">
        <v>2016</v>
      </c>
      <c r="H27" s="159"/>
      <c r="I27" s="154">
        <v>2016</v>
      </c>
      <c r="J27" s="196">
        <v>33.4</v>
      </c>
      <c r="K27" s="211">
        <v>10.554437741647433</v>
      </c>
    </row>
    <row r="28" spans="6:11" x14ac:dyDescent="0.25">
      <c r="G28" s="154">
        <v>2017</v>
      </c>
      <c r="H28" s="159"/>
      <c r="I28" s="154">
        <v>2017</v>
      </c>
      <c r="J28" s="196">
        <v>136</v>
      </c>
      <c r="K28" s="211">
        <v>7.5</v>
      </c>
    </row>
    <row r="29" spans="6:11" x14ac:dyDescent="0.25">
      <c r="G29" s="154">
        <v>2018</v>
      </c>
      <c r="I29" s="154">
        <v>2018</v>
      </c>
      <c r="J29" s="196">
        <v>156.9</v>
      </c>
      <c r="K29" s="197">
        <v>5.0999999999999996</v>
      </c>
    </row>
    <row r="30" spans="6:11" x14ac:dyDescent="0.25">
      <c r="G30" s="154">
        <v>2019</v>
      </c>
      <c r="I30" s="154">
        <v>2019</v>
      </c>
      <c r="J30" s="196">
        <v>203.011</v>
      </c>
      <c r="K30" s="197">
        <v>5.48</v>
      </c>
    </row>
    <row r="31" spans="6:11" x14ac:dyDescent="0.25">
      <c r="G31" s="154" t="s">
        <v>760</v>
      </c>
      <c r="I31" s="154" t="s">
        <v>759</v>
      </c>
      <c r="J31" s="196">
        <v>108.795</v>
      </c>
      <c r="K31" s="197">
        <v>6.1</v>
      </c>
    </row>
    <row r="32" spans="6:11" x14ac:dyDescent="0.25">
      <c r="F32" s="154" t="s">
        <v>301</v>
      </c>
      <c r="G32" s="154">
        <v>2012</v>
      </c>
      <c r="H32" s="159" t="s">
        <v>302</v>
      </c>
      <c r="I32" s="154">
        <v>2012</v>
      </c>
      <c r="J32" s="196">
        <v>68</v>
      </c>
      <c r="K32" s="211">
        <v>12.462298386774656</v>
      </c>
    </row>
    <row r="33" spans="6:11" x14ac:dyDescent="0.25">
      <c r="G33" s="154">
        <v>2013</v>
      </c>
      <c r="H33" s="159"/>
      <c r="I33" s="154">
        <v>2013</v>
      </c>
      <c r="J33" s="196">
        <v>32</v>
      </c>
      <c r="K33" s="211">
        <v>15.214048262096869</v>
      </c>
    </row>
    <row r="34" spans="6:11" x14ac:dyDescent="0.25">
      <c r="G34" s="154">
        <v>2014</v>
      </c>
      <c r="H34" s="159"/>
      <c r="I34" s="154">
        <v>2014</v>
      </c>
      <c r="J34" s="196">
        <v>38</v>
      </c>
      <c r="K34" s="211">
        <v>11.235965576442389</v>
      </c>
    </row>
    <row r="35" spans="6:11" x14ac:dyDescent="0.25">
      <c r="G35" s="154">
        <v>2015</v>
      </c>
      <c r="H35" s="159"/>
      <c r="I35" s="154">
        <v>2015</v>
      </c>
      <c r="J35" s="196">
        <v>25</v>
      </c>
      <c r="K35" s="211">
        <v>8.8995129740518966</v>
      </c>
    </row>
    <row r="36" spans="6:11" x14ac:dyDescent="0.25">
      <c r="G36" s="154">
        <v>2016</v>
      </c>
      <c r="H36" s="159"/>
      <c r="I36" s="154">
        <v>2016</v>
      </c>
      <c r="J36" s="196">
        <v>65</v>
      </c>
      <c r="K36" s="211">
        <v>6.6367493857158619</v>
      </c>
    </row>
    <row r="37" spans="6:11" x14ac:dyDescent="0.25">
      <c r="G37" s="154">
        <v>2017</v>
      </c>
      <c r="H37" s="159"/>
      <c r="I37" s="154">
        <v>2017</v>
      </c>
      <c r="J37" s="196">
        <v>84.632999999999996</v>
      </c>
      <c r="K37" s="211">
        <v>6.18</v>
      </c>
    </row>
    <row r="38" spans="6:11" x14ac:dyDescent="0.25">
      <c r="G38" s="154">
        <v>2018</v>
      </c>
      <c r="I38" s="154">
        <v>2018</v>
      </c>
      <c r="J38" s="196">
        <v>88.605999999999995</v>
      </c>
      <c r="K38" s="197">
        <v>5.99</v>
      </c>
    </row>
    <row r="39" spans="6:11" x14ac:dyDescent="0.25">
      <c r="G39" s="154">
        <v>2019</v>
      </c>
      <c r="I39" s="154">
        <v>2019</v>
      </c>
      <c r="J39" s="196">
        <v>61.7</v>
      </c>
      <c r="K39" s="197">
        <v>8.73</v>
      </c>
    </row>
    <row r="40" spans="6:11" x14ac:dyDescent="0.25">
      <c r="G40" s="154" t="s">
        <v>760</v>
      </c>
      <c r="I40" s="154" t="s">
        <v>759</v>
      </c>
      <c r="J40" s="196">
        <v>48</v>
      </c>
      <c r="K40" s="197">
        <v>9.8000000000000007</v>
      </c>
    </row>
    <row r="41" spans="6:11" x14ac:dyDescent="0.25">
      <c r="F41" s="154" t="s">
        <v>48</v>
      </c>
      <c r="G41" s="154">
        <v>2012</v>
      </c>
      <c r="H41" s="159" t="s">
        <v>48</v>
      </c>
      <c r="I41" s="154">
        <v>2012</v>
      </c>
      <c r="J41" s="196">
        <v>22.951000000000001</v>
      </c>
      <c r="K41" s="211">
        <v>20.990000000000002</v>
      </c>
    </row>
    <row r="42" spans="6:11" x14ac:dyDescent="0.25">
      <c r="G42" s="154">
        <v>2013</v>
      </c>
      <c r="H42" s="159"/>
      <c r="I42" s="154">
        <v>2013</v>
      </c>
      <c r="J42" s="196">
        <v>33.1</v>
      </c>
      <c r="K42" s="211">
        <v>18.43</v>
      </c>
    </row>
    <row r="43" spans="6:11" x14ac:dyDescent="0.25">
      <c r="G43" s="154">
        <v>2014</v>
      </c>
      <c r="H43" s="159"/>
      <c r="I43" s="154">
        <v>2014</v>
      </c>
      <c r="J43" s="196">
        <v>68.19</v>
      </c>
      <c r="K43" s="211">
        <v>16.189999999999998</v>
      </c>
    </row>
    <row r="44" spans="6:11" x14ac:dyDescent="0.25">
      <c r="G44" s="154">
        <v>2015</v>
      </c>
      <c r="H44" s="159"/>
      <c r="I44" s="154">
        <v>2015</v>
      </c>
      <c r="J44" s="196">
        <v>50.92</v>
      </c>
      <c r="K44" s="211">
        <v>12.06</v>
      </c>
    </row>
    <row r="45" spans="6:11" x14ac:dyDescent="0.25">
      <c r="G45" s="154">
        <v>2016</v>
      </c>
      <c r="H45" s="159"/>
      <c r="I45" s="154">
        <v>2016</v>
      </c>
      <c r="J45" s="196">
        <v>96.274000000000001</v>
      </c>
      <c r="K45" s="211">
        <v>9.5</v>
      </c>
    </row>
    <row r="46" spans="6:11" x14ac:dyDescent="0.25">
      <c r="G46" s="154">
        <v>2017</v>
      </c>
      <c r="H46" s="159"/>
      <c r="I46" s="154">
        <v>2017</v>
      </c>
      <c r="J46" s="196">
        <v>79.92</v>
      </c>
      <c r="K46" s="211">
        <v>7.5</v>
      </c>
    </row>
    <row r="47" spans="6:11" x14ac:dyDescent="0.25">
      <c r="G47" s="154">
        <v>2018</v>
      </c>
      <c r="I47" s="154">
        <v>2018</v>
      </c>
      <c r="J47" s="196">
        <v>230.57499999999999</v>
      </c>
      <c r="K47" s="197">
        <v>7.3</v>
      </c>
    </row>
    <row r="48" spans="6:11" x14ac:dyDescent="0.25">
      <c r="G48" s="154">
        <v>2019</v>
      </c>
      <c r="I48" s="154">
        <v>2019</v>
      </c>
      <c r="J48" s="196">
        <v>70.545000000000002</v>
      </c>
      <c r="K48" s="197">
        <v>5.6</v>
      </c>
    </row>
    <row r="49" spans="6:11" x14ac:dyDescent="0.25">
      <c r="G49" s="154" t="s">
        <v>760</v>
      </c>
      <c r="I49" s="154" t="s">
        <v>759</v>
      </c>
      <c r="J49" s="196">
        <v>133.31</v>
      </c>
      <c r="K49" s="197">
        <v>7.3</v>
      </c>
    </row>
    <row r="50" spans="6:11" x14ac:dyDescent="0.25">
      <c r="F50" s="154" t="s">
        <v>303</v>
      </c>
      <c r="G50" s="154">
        <v>2012</v>
      </c>
      <c r="H50" s="159" t="s">
        <v>304</v>
      </c>
      <c r="I50" s="154">
        <v>2012</v>
      </c>
      <c r="J50" s="196">
        <v>109.5</v>
      </c>
      <c r="K50" s="211">
        <v>18.5</v>
      </c>
    </row>
    <row r="51" spans="6:11" x14ac:dyDescent="0.25">
      <c r="G51" s="154">
        <v>2013</v>
      </c>
      <c r="H51" s="159"/>
      <c r="I51" s="154">
        <v>2013</v>
      </c>
      <c r="J51" s="196">
        <v>120</v>
      </c>
      <c r="K51" s="211">
        <v>18</v>
      </c>
    </row>
    <row r="52" spans="6:11" x14ac:dyDescent="0.25">
      <c r="G52" s="154">
        <v>2014</v>
      </c>
      <c r="H52" s="159"/>
      <c r="I52" s="154">
        <v>2014</v>
      </c>
      <c r="J52" s="196">
        <v>117</v>
      </c>
      <c r="K52" s="211">
        <v>14.3</v>
      </c>
    </row>
    <row r="53" spans="6:11" x14ac:dyDescent="0.25">
      <c r="G53" s="154">
        <v>2015</v>
      </c>
      <c r="H53" s="159"/>
      <c r="I53" s="154">
        <v>2015</v>
      </c>
      <c r="J53" s="196">
        <v>85</v>
      </c>
      <c r="K53" s="211">
        <v>14</v>
      </c>
    </row>
    <row r="54" spans="6:11" x14ac:dyDescent="0.25">
      <c r="G54" s="154">
        <v>2016</v>
      </c>
      <c r="H54" s="159"/>
      <c r="I54" s="154">
        <v>2016</v>
      </c>
      <c r="J54" s="196">
        <v>275</v>
      </c>
      <c r="K54" s="211">
        <v>16</v>
      </c>
    </row>
    <row r="55" spans="6:11" x14ac:dyDescent="0.25">
      <c r="G55" s="154">
        <v>2017</v>
      </c>
      <c r="H55" s="159"/>
      <c r="I55" s="154">
        <v>2017</v>
      </c>
      <c r="J55" s="196">
        <v>120</v>
      </c>
      <c r="K55" s="211">
        <v>9.1999999999999993</v>
      </c>
    </row>
    <row r="56" spans="6:11" x14ac:dyDescent="0.25">
      <c r="G56" s="154">
        <v>2018</v>
      </c>
      <c r="I56" s="154">
        <v>2018</v>
      </c>
      <c r="J56" s="196">
        <v>145</v>
      </c>
      <c r="K56" s="197">
        <v>6.6</v>
      </c>
    </row>
    <row r="57" spans="6:11" x14ac:dyDescent="0.25">
      <c r="G57" s="154">
        <v>2019</v>
      </c>
      <c r="I57" s="154">
        <v>2019</v>
      </c>
      <c r="J57" s="196">
        <v>288.63400000000001</v>
      </c>
      <c r="K57" s="197">
        <v>9.1999999999999993</v>
      </c>
    </row>
    <row r="58" spans="6:11" x14ac:dyDescent="0.25">
      <c r="G58" s="154" t="s">
        <v>760</v>
      </c>
      <c r="I58" s="154" t="s">
        <v>759</v>
      </c>
      <c r="J58" s="196">
        <v>108.2</v>
      </c>
      <c r="K58" s="197">
        <v>10.1</v>
      </c>
    </row>
    <row r="59" spans="6:11" x14ac:dyDescent="0.25">
      <c r="F59" s="154" t="s">
        <v>305</v>
      </c>
      <c r="G59" s="154">
        <v>2012</v>
      </c>
      <c r="H59" s="159" t="s">
        <v>306</v>
      </c>
      <c r="I59" s="154">
        <v>2012</v>
      </c>
      <c r="J59" s="196">
        <v>79</v>
      </c>
      <c r="K59" s="211">
        <v>27</v>
      </c>
    </row>
    <row r="60" spans="6:11" x14ac:dyDescent="0.25">
      <c r="G60" s="154">
        <v>2013</v>
      </c>
      <c r="H60" s="159"/>
      <c r="I60" s="154">
        <v>2013</v>
      </c>
      <c r="J60" s="196">
        <v>63</v>
      </c>
      <c r="K60" s="211">
        <v>24</v>
      </c>
    </row>
    <row r="61" spans="6:11" x14ac:dyDescent="0.25">
      <c r="G61" s="154">
        <v>2014</v>
      </c>
      <c r="H61" s="159"/>
      <c r="I61" s="154">
        <v>2014</v>
      </c>
      <c r="J61" s="196">
        <v>37</v>
      </c>
      <c r="K61" s="211">
        <v>22</v>
      </c>
    </row>
    <row r="62" spans="6:11" x14ac:dyDescent="0.25">
      <c r="G62" s="154">
        <v>2015</v>
      </c>
      <c r="H62" s="159"/>
      <c r="I62" s="154">
        <v>2015</v>
      </c>
      <c r="J62" s="196">
        <v>70</v>
      </c>
      <c r="K62" s="211">
        <v>20</v>
      </c>
    </row>
    <row r="63" spans="6:11" x14ac:dyDescent="0.25">
      <c r="G63" s="154">
        <v>2016</v>
      </c>
      <c r="H63" s="159"/>
      <c r="I63" s="154">
        <v>2016</v>
      </c>
      <c r="J63" s="196">
        <v>28</v>
      </c>
      <c r="K63" s="211">
        <v>12</v>
      </c>
    </row>
    <row r="64" spans="6:11" x14ac:dyDescent="0.25">
      <c r="G64" s="154">
        <v>2017</v>
      </c>
      <c r="H64" s="159"/>
      <c r="I64" s="154">
        <v>2017</v>
      </c>
      <c r="J64" s="196">
        <v>117</v>
      </c>
      <c r="K64" s="211">
        <v>10</v>
      </c>
    </row>
    <row r="65" spans="7:11" x14ac:dyDescent="0.25">
      <c r="G65" s="154">
        <v>2018</v>
      </c>
      <c r="I65" s="154">
        <v>2018</v>
      </c>
      <c r="J65" s="196">
        <v>90.12</v>
      </c>
      <c r="K65" s="197">
        <v>10</v>
      </c>
    </row>
    <row r="66" spans="7:11" x14ac:dyDescent="0.25">
      <c r="G66" s="154">
        <v>2019</v>
      </c>
      <c r="I66" s="154">
        <v>2019</v>
      </c>
      <c r="J66" s="196">
        <v>180</v>
      </c>
      <c r="K66" s="197">
        <v>9.8000000000000007</v>
      </c>
    </row>
    <row r="67" spans="7:11" x14ac:dyDescent="0.25">
      <c r="G67" s="154" t="s">
        <v>760</v>
      </c>
      <c r="I67" s="154" t="s">
        <v>759</v>
      </c>
      <c r="J67" s="196">
        <v>19.600000000000001</v>
      </c>
      <c r="K67" s="197">
        <v>10.6</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dimension ref="A1:T36"/>
  <sheetViews>
    <sheetView zoomScale="75" zoomScaleNormal="75" workbookViewId="0"/>
  </sheetViews>
  <sheetFormatPr defaultRowHeight="15.75" x14ac:dyDescent="0.25"/>
  <cols>
    <col min="1" max="1" width="9.140625" style="154" customWidth="1"/>
    <col min="2" max="2" width="87.7109375" style="154" customWidth="1"/>
    <col min="3" max="3" width="26.28515625" style="154" customWidth="1"/>
    <col min="4" max="4" width="15.140625" style="154" bestFit="1" customWidth="1"/>
    <col min="5" max="5" width="14.28515625" style="154" bestFit="1" customWidth="1"/>
    <col min="6" max="16384" width="9.140625" style="154"/>
  </cols>
  <sheetData>
    <row r="1" spans="1:20" x14ac:dyDescent="0.25">
      <c r="A1" s="154" t="s">
        <v>2</v>
      </c>
      <c r="B1" s="121" t="s">
        <v>319</v>
      </c>
      <c r="C1" s="186" t="s">
        <v>529</v>
      </c>
    </row>
    <row r="2" spans="1:20" x14ac:dyDescent="0.25">
      <c r="A2" s="154" t="s">
        <v>3</v>
      </c>
      <c r="B2" s="121" t="s">
        <v>526</v>
      </c>
    </row>
    <row r="3" spans="1:20" x14ac:dyDescent="0.25">
      <c r="A3" s="154" t="s">
        <v>4</v>
      </c>
      <c r="B3" s="154" t="s">
        <v>458</v>
      </c>
    </row>
    <row r="4" spans="1:20" x14ac:dyDescent="0.25">
      <c r="A4" s="154" t="s">
        <v>5</v>
      </c>
      <c r="B4" s="154" t="s">
        <v>309</v>
      </c>
    </row>
    <row r="5" spans="1:20" x14ac:dyDescent="0.25">
      <c r="A5" s="154" t="s">
        <v>6</v>
      </c>
    </row>
    <row r="6" spans="1:20" x14ac:dyDescent="0.25">
      <c r="A6" s="154" t="s">
        <v>7</v>
      </c>
    </row>
    <row r="7" spans="1:20" x14ac:dyDescent="0.25">
      <c r="D7" s="155"/>
      <c r="F7" s="154">
        <v>2007</v>
      </c>
      <c r="G7" s="154">
        <v>2008</v>
      </c>
      <c r="H7" s="154">
        <v>2009</v>
      </c>
      <c r="I7" s="154">
        <v>2010</v>
      </c>
      <c r="J7" s="154">
        <v>2011</v>
      </c>
      <c r="K7" s="154">
        <v>2012</v>
      </c>
      <c r="L7" s="154">
        <v>2013</v>
      </c>
      <c r="M7" s="154">
        <v>2014</v>
      </c>
      <c r="N7" s="154">
        <v>2015</v>
      </c>
      <c r="O7" s="154">
        <v>2016</v>
      </c>
      <c r="P7" s="154">
        <v>2017</v>
      </c>
      <c r="Q7" s="154">
        <v>2018</v>
      </c>
      <c r="R7" s="154" t="s">
        <v>777</v>
      </c>
      <c r="S7" s="154">
        <v>2019</v>
      </c>
      <c r="T7" s="154" t="s">
        <v>760</v>
      </c>
    </row>
    <row r="8" spans="1:20" x14ac:dyDescent="0.25">
      <c r="E8" s="155"/>
      <c r="F8" s="154">
        <v>2007</v>
      </c>
      <c r="G8" s="154">
        <v>2008</v>
      </c>
      <c r="H8" s="154">
        <v>2009</v>
      </c>
      <c r="I8" s="154">
        <v>2010</v>
      </c>
      <c r="J8" s="154">
        <v>2011</v>
      </c>
      <c r="K8" s="154">
        <v>2012</v>
      </c>
      <c r="L8" s="154">
        <v>2013</v>
      </c>
      <c r="M8" s="154">
        <v>2014</v>
      </c>
      <c r="N8" s="154">
        <v>2015</v>
      </c>
      <c r="O8" s="154">
        <v>2016</v>
      </c>
      <c r="P8" s="154">
        <v>2017</v>
      </c>
      <c r="Q8" s="154">
        <v>2018</v>
      </c>
      <c r="R8" s="154" t="s">
        <v>778</v>
      </c>
      <c r="S8" s="154">
        <v>2019</v>
      </c>
      <c r="T8" s="154" t="s">
        <v>759</v>
      </c>
    </row>
    <row r="9" spans="1:20" x14ac:dyDescent="0.25">
      <c r="D9" s="154" t="s">
        <v>315</v>
      </c>
      <c r="E9" s="154" t="s">
        <v>311</v>
      </c>
      <c r="F9" s="157">
        <v>2.71</v>
      </c>
      <c r="G9" s="157">
        <v>1.8</v>
      </c>
      <c r="H9" s="157">
        <v>0.75</v>
      </c>
      <c r="I9" s="157">
        <v>1.9</v>
      </c>
      <c r="J9" s="157">
        <v>2.6</v>
      </c>
      <c r="K9" s="157">
        <v>2.7</v>
      </c>
      <c r="L9" s="157">
        <v>3.1</v>
      </c>
      <c r="M9" s="157">
        <v>3.05</v>
      </c>
      <c r="N9" s="157">
        <v>4.0999999999999996</v>
      </c>
      <c r="O9" s="157">
        <v>4.5380000000000003</v>
      </c>
      <c r="P9" s="157">
        <v>5.03</v>
      </c>
      <c r="Q9" s="157">
        <v>7.2</v>
      </c>
      <c r="R9" s="157">
        <v>2.6465100000000001</v>
      </c>
      <c r="S9" s="157">
        <v>7.2149000000000001</v>
      </c>
      <c r="T9" s="157">
        <v>2.923</v>
      </c>
    </row>
    <row r="10" spans="1:20" x14ac:dyDescent="0.25">
      <c r="D10" s="154" t="s">
        <v>270</v>
      </c>
      <c r="E10" s="154" t="s">
        <v>259</v>
      </c>
      <c r="F10" s="157">
        <v>2.9</v>
      </c>
      <c r="G10" s="157">
        <v>1.2</v>
      </c>
      <c r="H10" s="157">
        <v>0.6</v>
      </c>
      <c r="I10" s="157">
        <v>0.85</v>
      </c>
      <c r="J10" s="157">
        <v>2.1</v>
      </c>
      <c r="K10" s="157">
        <v>0.65</v>
      </c>
      <c r="L10" s="157">
        <v>1.4</v>
      </c>
      <c r="M10" s="157">
        <v>2.0499999999999998</v>
      </c>
      <c r="N10" s="157">
        <v>2.65</v>
      </c>
      <c r="O10" s="157">
        <v>3.62</v>
      </c>
      <c r="P10" s="157">
        <v>3.54</v>
      </c>
      <c r="Q10" s="157">
        <v>2.5099999999999998</v>
      </c>
      <c r="R10" s="157">
        <v>1.8819999999999999</v>
      </c>
      <c r="S10" s="157">
        <v>3.1905700000000001</v>
      </c>
      <c r="T10" s="157">
        <v>0.54100000000000004</v>
      </c>
    </row>
    <row r="11" spans="1:20" x14ac:dyDescent="0.25">
      <c r="D11" s="154" t="s">
        <v>316</v>
      </c>
      <c r="E11" s="154" t="s">
        <v>312</v>
      </c>
      <c r="F11" s="157">
        <v>0.58499999999999996</v>
      </c>
      <c r="G11" s="157">
        <v>0.15</v>
      </c>
      <c r="H11" s="157">
        <v>0.12</v>
      </c>
      <c r="I11" s="157">
        <v>9.5000000000000001E-2</v>
      </c>
      <c r="J11" s="157">
        <v>0.55000000000000004</v>
      </c>
      <c r="K11" s="157">
        <v>0.05</v>
      </c>
      <c r="L11" s="157">
        <v>0.3</v>
      </c>
      <c r="M11" s="157">
        <v>0.6</v>
      </c>
      <c r="N11" s="157">
        <v>0.41499999999999998</v>
      </c>
      <c r="O11" s="157">
        <v>0.88</v>
      </c>
      <c r="P11" s="157">
        <v>0.52500000000000002</v>
      </c>
      <c r="Q11" s="157">
        <v>0.81799999999999995</v>
      </c>
      <c r="R11" s="157">
        <v>0.189</v>
      </c>
      <c r="S11" s="157">
        <v>0.85163999999999995</v>
      </c>
      <c r="T11" s="157">
        <v>0.44800000000000001</v>
      </c>
    </row>
    <row r="12" spans="1:20" x14ac:dyDescent="0.25">
      <c r="D12" s="154" t="s">
        <v>268</v>
      </c>
      <c r="E12" s="154" t="s">
        <v>255</v>
      </c>
      <c r="F12" s="157">
        <v>1.9319999999999999</v>
      </c>
      <c r="G12" s="157">
        <v>0.40010000000000001</v>
      </c>
      <c r="H12" s="157">
        <v>0.33189999999999997</v>
      </c>
      <c r="I12" s="157">
        <v>0.24066820973782774</v>
      </c>
      <c r="J12" s="157">
        <v>0.73164000000000007</v>
      </c>
      <c r="K12" s="157">
        <v>0.15290999999999999</v>
      </c>
      <c r="L12" s="157">
        <v>0.35638999999999998</v>
      </c>
      <c r="M12" s="157">
        <v>0.61735300000000004</v>
      </c>
      <c r="N12" s="157">
        <v>0.8096383795698926</v>
      </c>
      <c r="O12" s="157">
        <v>1.671</v>
      </c>
      <c r="P12" s="157">
        <v>1.754</v>
      </c>
      <c r="Q12" s="157">
        <v>1.819</v>
      </c>
      <c r="R12" s="157">
        <v>0.59899999999999998</v>
      </c>
      <c r="S12" s="157">
        <v>1.8180000000000001</v>
      </c>
      <c r="T12" s="157">
        <v>0.53800000000000003</v>
      </c>
    </row>
    <row r="13" spans="1:20" x14ac:dyDescent="0.25">
      <c r="D13" s="154" t="s">
        <v>317</v>
      </c>
      <c r="E13" s="154" t="s">
        <v>313</v>
      </c>
      <c r="F13" s="157">
        <v>2.25</v>
      </c>
      <c r="G13" s="157">
        <v>1.125</v>
      </c>
      <c r="H13" s="157">
        <v>0.22</v>
      </c>
      <c r="I13" s="157">
        <v>0.36</v>
      </c>
      <c r="J13" s="157">
        <v>0.28000000000000003</v>
      </c>
      <c r="K13" s="157">
        <v>0.27</v>
      </c>
      <c r="L13" s="157">
        <v>0.33</v>
      </c>
      <c r="M13" s="157">
        <v>0.95</v>
      </c>
      <c r="N13" s="157">
        <v>0.8</v>
      </c>
      <c r="O13" s="157">
        <v>0.91</v>
      </c>
      <c r="P13" s="157">
        <v>0.96299999999999997</v>
      </c>
      <c r="Q13" s="157">
        <v>0.9</v>
      </c>
      <c r="R13" s="157">
        <v>0.40379999999999999</v>
      </c>
      <c r="S13" s="157">
        <v>0.6865</v>
      </c>
      <c r="T13" s="157">
        <v>0.39500000000000002</v>
      </c>
    </row>
    <row r="14" spans="1:20" x14ac:dyDescent="0.25">
      <c r="D14" s="154" t="s">
        <v>318</v>
      </c>
      <c r="E14" s="154" t="s">
        <v>314</v>
      </c>
      <c r="F14" s="157">
        <v>0.59399999999999997</v>
      </c>
      <c r="G14" s="157">
        <v>0.56499999999999995</v>
      </c>
      <c r="H14" s="157">
        <v>0.03</v>
      </c>
      <c r="I14" s="157">
        <v>2.5000000000000001E-2</v>
      </c>
      <c r="J14" s="157">
        <v>0.20499999999999999</v>
      </c>
      <c r="K14" s="157">
        <v>5.8999999999999997E-2</v>
      </c>
      <c r="L14" s="157">
        <v>0.11799999999999999</v>
      </c>
      <c r="M14" s="157">
        <v>0.23400000000000001</v>
      </c>
      <c r="N14" s="157">
        <v>0.21</v>
      </c>
      <c r="O14" s="157">
        <v>0.26200000000000001</v>
      </c>
      <c r="P14" s="157">
        <v>0.95699999999999996</v>
      </c>
      <c r="Q14" s="157">
        <v>0.61699999999999999</v>
      </c>
      <c r="R14" s="157">
        <v>0.1484</v>
      </c>
      <c r="S14" s="157">
        <v>0.22</v>
      </c>
      <c r="T14" s="157">
        <v>0.11600000000000001</v>
      </c>
    </row>
    <row r="15" spans="1:20" x14ac:dyDescent="0.25">
      <c r="F15" s="161"/>
      <c r="G15" s="161"/>
      <c r="H15" s="161"/>
      <c r="I15" s="161"/>
      <c r="J15" s="161"/>
      <c r="K15" s="161"/>
      <c r="L15" s="161"/>
      <c r="M15" s="161"/>
      <c r="N15" s="161"/>
    </row>
    <row r="16" spans="1:20" x14ac:dyDescent="0.25">
      <c r="F16" s="162"/>
      <c r="G16" s="162"/>
      <c r="H16" s="162"/>
      <c r="I16" s="162"/>
      <c r="J16" s="162"/>
      <c r="K16" s="162"/>
      <c r="L16" s="162"/>
      <c r="M16" s="162"/>
    </row>
    <row r="18" spans="4:7" x14ac:dyDescent="0.25">
      <c r="D18" s="155"/>
    </row>
    <row r="19" spans="4:7" x14ac:dyDescent="0.25">
      <c r="E19" s="155"/>
      <c r="F19" s="155"/>
      <c r="G19" s="155"/>
    </row>
    <row r="20" spans="4:7" x14ac:dyDescent="0.25">
      <c r="E20" s="163"/>
      <c r="F20" s="163"/>
      <c r="G20" s="163"/>
    </row>
    <row r="21" spans="4:7" x14ac:dyDescent="0.25">
      <c r="E21" s="163"/>
      <c r="F21" s="163"/>
      <c r="G21" s="163"/>
    </row>
    <row r="22" spans="4:7" x14ac:dyDescent="0.25">
      <c r="E22" s="163"/>
      <c r="F22" s="163"/>
      <c r="G22" s="163"/>
    </row>
    <row r="23" spans="4:7" x14ac:dyDescent="0.25">
      <c r="E23" s="163"/>
      <c r="F23" s="163"/>
      <c r="G23" s="163"/>
    </row>
    <row r="24" spans="4:7" x14ac:dyDescent="0.25">
      <c r="E24" s="163"/>
      <c r="F24" s="163"/>
      <c r="G24" s="163"/>
    </row>
    <row r="25" spans="4:7" x14ac:dyDescent="0.25">
      <c r="E25" s="163"/>
      <c r="F25" s="163"/>
      <c r="G25" s="163"/>
    </row>
    <row r="29" spans="4:7" x14ac:dyDescent="0.25">
      <c r="D29" s="155"/>
    </row>
    <row r="30" spans="4:7" x14ac:dyDescent="0.25">
      <c r="E30" s="155"/>
      <c r="F30" s="155"/>
      <c r="G30" s="155"/>
    </row>
    <row r="31" spans="4:7" x14ac:dyDescent="0.25">
      <c r="E31" s="156"/>
      <c r="F31" s="156"/>
      <c r="G31" s="156"/>
    </row>
    <row r="32" spans="4:7" x14ac:dyDescent="0.25">
      <c r="E32" s="156"/>
      <c r="F32" s="156"/>
      <c r="G32" s="156"/>
    </row>
    <row r="33" spans="5:7" x14ac:dyDescent="0.25">
      <c r="E33" s="156"/>
      <c r="F33" s="156"/>
      <c r="G33" s="156"/>
    </row>
    <row r="34" spans="5:7" x14ac:dyDescent="0.25">
      <c r="E34" s="156"/>
      <c r="F34" s="156"/>
      <c r="G34" s="156"/>
    </row>
    <row r="35" spans="5:7" x14ac:dyDescent="0.25">
      <c r="E35" s="156"/>
      <c r="F35" s="156"/>
      <c r="G35" s="156"/>
    </row>
    <row r="36" spans="5:7" x14ac:dyDescent="0.25">
      <c r="E36" s="156"/>
      <c r="F36" s="156"/>
      <c r="G36" s="156"/>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K62"/>
  <sheetViews>
    <sheetView zoomScale="75" zoomScaleNormal="75" workbookViewId="0"/>
  </sheetViews>
  <sheetFormatPr defaultRowHeight="15.75" x14ac:dyDescent="0.25"/>
  <cols>
    <col min="1" max="1" width="14.7109375" style="154" customWidth="1"/>
    <col min="2" max="2" width="81.28515625" style="154" customWidth="1"/>
    <col min="3" max="3" width="28.5703125" style="154" customWidth="1"/>
    <col min="4" max="5" width="9.140625" style="154"/>
    <col min="6" max="6" width="14.85546875" style="154" customWidth="1"/>
    <col min="7" max="7" width="5.5703125" style="154" bestFit="1" customWidth="1"/>
    <col min="8" max="8" width="9.85546875" style="154" bestFit="1" customWidth="1"/>
    <col min="9" max="9" width="5.5703125" style="154" bestFit="1" customWidth="1"/>
    <col min="10" max="10" width="14.42578125" style="154" customWidth="1"/>
    <col min="11" max="11" width="13.85546875" style="154" customWidth="1"/>
    <col min="12" max="16384" width="9.140625" style="154"/>
  </cols>
  <sheetData>
    <row r="1" spans="1:11" x14ac:dyDescent="0.25">
      <c r="A1" s="154" t="s">
        <v>2</v>
      </c>
      <c r="B1" s="121" t="s">
        <v>604</v>
      </c>
      <c r="C1" s="186" t="s">
        <v>529</v>
      </c>
    </row>
    <row r="2" spans="1:11" x14ac:dyDescent="0.25">
      <c r="A2" s="154" t="s">
        <v>3</v>
      </c>
      <c r="B2" s="121" t="s">
        <v>605</v>
      </c>
    </row>
    <row r="3" spans="1:11" x14ac:dyDescent="0.25">
      <c r="A3" s="154" t="s">
        <v>4</v>
      </c>
      <c r="B3" s="154" t="s">
        <v>308</v>
      </c>
    </row>
    <row r="4" spans="1:11" x14ac:dyDescent="0.25">
      <c r="A4" s="154" t="s">
        <v>5</v>
      </c>
      <c r="B4" s="154" t="s">
        <v>309</v>
      </c>
    </row>
    <row r="5" spans="1:11" x14ac:dyDescent="0.25">
      <c r="A5" s="154" t="s">
        <v>6</v>
      </c>
    </row>
    <row r="6" spans="1:11" x14ac:dyDescent="0.25">
      <c r="A6" s="154" t="s">
        <v>7</v>
      </c>
    </row>
    <row r="7" spans="1:11" ht="47.25" x14ac:dyDescent="0.25">
      <c r="F7" s="51"/>
      <c r="G7" s="51"/>
      <c r="H7" s="51"/>
      <c r="I7" s="51"/>
      <c r="J7" s="160" t="s">
        <v>320</v>
      </c>
      <c r="K7" s="160" t="s">
        <v>459</v>
      </c>
    </row>
    <row r="8" spans="1:11" ht="63" x14ac:dyDescent="0.25">
      <c r="F8" s="51"/>
      <c r="G8" s="51"/>
      <c r="H8" s="51"/>
      <c r="I8" s="51"/>
      <c r="J8" s="160" t="s">
        <v>310</v>
      </c>
      <c r="K8" s="160" t="s">
        <v>616</v>
      </c>
    </row>
    <row r="9" spans="1:11" x14ac:dyDescent="0.25">
      <c r="F9" s="51" t="s">
        <v>315</v>
      </c>
      <c r="G9" s="51">
        <v>2012</v>
      </c>
      <c r="H9" s="159" t="s">
        <v>321</v>
      </c>
      <c r="I9" s="51">
        <v>2012</v>
      </c>
      <c r="J9" s="164">
        <v>2700</v>
      </c>
      <c r="K9" s="165">
        <v>6.25</v>
      </c>
    </row>
    <row r="10" spans="1:11" x14ac:dyDescent="0.25">
      <c r="F10" s="164"/>
      <c r="G10" s="51">
        <v>2013</v>
      </c>
      <c r="H10" s="159"/>
      <c r="I10" s="51">
        <v>2013</v>
      </c>
      <c r="J10" s="164">
        <v>3100</v>
      </c>
      <c r="K10" s="165">
        <v>6</v>
      </c>
    </row>
    <row r="11" spans="1:11" x14ac:dyDescent="0.25">
      <c r="F11" s="164"/>
      <c r="G11" s="51">
        <v>2014</v>
      </c>
      <c r="H11" s="159"/>
      <c r="I11" s="51">
        <v>2014</v>
      </c>
      <c r="J11" s="164">
        <v>3050</v>
      </c>
      <c r="K11" s="165">
        <v>6</v>
      </c>
    </row>
    <row r="12" spans="1:11" x14ac:dyDescent="0.25">
      <c r="F12" s="164"/>
      <c r="G12" s="51">
        <v>2015</v>
      </c>
      <c r="H12" s="159"/>
      <c r="I12" s="51">
        <v>2015</v>
      </c>
      <c r="J12" s="164">
        <v>4100</v>
      </c>
      <c r="K12" s="165">
        <v>6</v>
      </c>
    </row>
    <row r="13" spans="1:11" x14ac:dyDescent="0.25">
      <c r="F13" s="164"/>
      <c r="G13" s="51">
        <v>2016</v>
      </c>
      <c r="H13" s="159"/>
      <c r="I13" s="51">
        <v>2016</v>
      </c>
      <c r="J13" s="164">
        <v>4538</v>
      </c>
      <c r="K13" s="165">
        <v>5.25</v>
      </c>
    </row>
    <row r="14" spans="1:11" x14ac:dyDescent="0.25">
      <c r="F14" s="164"/>
      <c r="G14" s="51">
        <v>2017</v>
      </c>
      <c r="H14" s="159"/>
      <c r="I14" s="51">
        <v>2017</v>
      </c>
      <c r="J14" s="164">
        <v>5030</v>
      </c>
      <c r="K14" s="165">
        <v>5</v>
      </c>
    </row>
    <row r="15" spans="1:11" x14ac:dyDescent="0.25">
      <c r="F15" s="164"/>
      <c r="G15" s="51">
        <v>2018</v>
      </c>
      <c r="H15" s="51"/>
      <c r="I15" s="51">
        <v>2018</v>
      </c>
      <c r="J15" s="164">
        <v>7200</v>
      </c>
      <c r="K15" s="166">
        <v>4.75</v>
      </c>
    </row>
    <row r="16" spans="1:11" x14ac:dyDescent="0.25">
      <c r="F16" s="51"/>
      <c r="G16" s="51">
        <v>2019</v>
      </c>
      <c r="H16" s="51"/>
      <c r="I16" s="51">
        <v>2019</v>
      </c>
      <c r="J16" s="164">
        <v>7214.9</v>
      </c>
      <c r="K16" s="166">
        <v>4.5</v>
      </c>
    </row>
    <row r="17" spans="6:11" x14ac:dyDescent="0.25">
      <c r="G17" s="51" t="s">
        <v>760</v>
      </c>
      <c r="H17" s="51"/>
      <c r="I17" s="51" t="s">
        <v>759</v>
      </c>
      <c r="J17" s="164">
        <v>2923</v>
      </c>
      <c r="K17" s="166">
        <v>4.5</v>
      </c>
    </row>
    <row r="18" spans="6:11" x14ac:dyDescent="0.25">
      <c r="F18" s="51" t="s">
        <v>270</v>
      </c>
      <c r="G18" s="51">
        <v>2012</v>
      </c>
      <c r="H18" s="159" t="s">
        <v>322</v>
      </c>
      <c r="I18" s="51">
        <v>2012</v>
      </c>
      <c r="J18" s="164">
        <v>650</v>
      </c>
      <c r="K18" s="165">
        <v>6.5</v>
      </c>
    </row>
    <row r="19" spans="6:11" x14ac:dyDescent="0.25">
      <c r="F19" s="51"/>
      <c r="G19" s="51">
        <v>2013</v>
      </c>
      <c r="H19" s="159"/>
      <c r="I19" s="51">
        <v>2013</v>
      </c>
      <c r="J19" s="164">
        <v>1400</v>
      </c>
      <c r="K19" s="165">
        <v>6.5</v>
      </c>
    </row>
    <row r="20" spans="6:11" x14ac:dyDescent="0.25">
      <c r="F20" s="51"/>
      <c r="G20" s="51">
        <v>2014</v>
      </c>
      <c r="H20" s="159"/>
      <c r="I20" s="51">
        <v>2014</v>
      </c>
      <c r="J20" s="164">
        <v>2050</v>
      </c>
      <c r="K20" s="165">
        <v>6</v>
      </c>
    </row>
    <row r="21" spans="6:11" x14ac:dyDescent="0.25">
      <c r="F21" s="164"/>
      <c r="G21" s="51">
        <v>2015</v>
      </c>
      <c r="H21" s="159"/>
      <c r="I21" s="51">
        <v>2015</v>
      </c>
      <c r="J21" s="164">
        <v>2650</v>
      </c>
      <c r="K21" s="165">
        <v>5.75</v>
      </c>
    </row>
    <row r="22" spans="6:11" x14ac:dyDescent="0.25">
      <c r="F22" s="164"/>
      <c r="G22" s="51">
        <v>2016</v>
      </c>
      <c r="H22" s="159"/>
      <c r="I22" s="51">
        <v>2016</v>
      </c>
      <c r="J22" s="164">
        <v>3620</v>
      </c>
      <c r="K22" s="165">
        <v>4.8500000000000005</v>
      </c>
    </row>
    <row r="23" spans="6:11" x14ac:dyDescent="0.25">
      <c r="F23" s="164"/>
      <c r="G23" s="51">
        <v>2017</v>
      </c>
      <c r="H23" s="159"/>
      <c r="I23" s="51">
        <v>2017</v>
      </c>
      <c r="J23" s="164">
        <v>3540</v>
      </c>
      <c r="K23" s="165">
        <v>4.8499999999999996</v>
      </c>
    </row>
    <row r="24" spans="6:11" x14ac:dyDescent="0.25">
      <c r="F24" s="164"/>
      <c r="G24" s="51">
        <v>2018</v>
      </c>
      <c r="H24" s="51"/>
      <c r="I24" s="51">
        <v>2018</v>
      </c>
      <c r="J24" s="164">
        <v>2510</v>
      </c>
      <c r="K24" s="166">
        <v>4.5</v>
      </c>
    </row>
    <row r="25" spans="6:11" x14ac:dyDescent="0.25">
      <c r="F25" s="164"/>
      <c r="G25" s="51">
        <v>2019</v>
      </c>
      <c r="H25" s="51"/>
      <c r="I25" s="51">
        <v>2019</v>
      </c>
      <c r="J25" s="164">
        <v>3190.57</v>
      </c>
      <c r="K25" s="166">
        <v>3.9</v>
      </c>
    </row>
    <row r="26" spans="6:11" x14ac:dyDescent="0.25">
      <c r="G26" s="51" t="s">
        <v>760</v>
      </c>
      <c r="H26" s="51"/>
      <c r="I26" s="51" t="s">
        <v>759</v>
      </c>
      <c r="J26" s="164">
        <v>541</v>
      </c>
      <c r="K26" s="166">
        <v>3.9</v>
      </c>
    </row>
    <row r="27" spans="6:11" x14ac:dyDescent="0.25">
      <c r="F27" s="164" t="s">
        <v>316</v>
      </c>
      <c r="G27" s="51">
        <v>2012</v>
      </c>
      <c r="H27" s="159" t="s">
        <v>312</v>
      </c>
      <c r="I27" s="51">
        <v>2012</v>
      </c>
      <c r="J27" s="164">
        <v>50</v>
      </c>
      <c r="K27" s="165">
        <v>7.5</v>
      </c>
    </row>
    <row r="28" spans="6:11" x14ac:dyDescent="0.25">
      <c r="F28" s="51"/>
      <c r="G28" s="51">
        <v>2013</v>
      </c>
      <c r="H28" s="159"/>
      <c r="I28" s="51">
        <v>2013</v>
      </c>
      <c r="J28" s="164">
        <v>300</v>
      </c>
      <c r="K28" s="165">
        <v>7.5</v>
      </c>
    </row>
    <row r="29" spans="6:11" x14ac:dyDescent="0.25">
      <c r="F29" s="51"/>
      <c r="G29" s="51">
        <v>2014</v>
      </c>
      <c r="H29" s="159"/>
      <c r="I29" s="51">
        <v>2014</v>
      </c>
      <c r="J29" s="164">
        <v>600</v>
      </c>
      <c r="K29" s="165">
        <v>7.2499999999999991</v>
      </c>
    </row>
    <row r="30" spans="6:11" x14ac:dyDescent="0.25">
      <c r="F30" s="51"/>
      <c r="G30" s="51">
        <v>2015</v>
      </c>
      <c r="H30" s="159"/>
      <c r="I30" s="51">
        <v>2015</v>
      </c>
      <c r="J30" s="164">
        <v>415</v>
      </c>
      <c r="K30" s="165">
        <v>7.0000000000000009</v>
      </c>
    </row>
    <row r="31" spans="6:11" x14ac:dyDescent="0.25">
      <c r="F31" s="51"/>
      <c r="G31" s="51">
        <v>2016</v>
      </c>
      <c r="H31" s="159"/>
      <c r="I31" s="51">
        <v>2016</v>
      </c>
      <c r="J31" s="164">
        <v>880</v>
      </c>
      <c r="K31" s="165">
        <v>6.5</v>
      </c>
    </row>
    <row r="32" spans="6:11" x14ac:dyDescent="0.25">
      <c r="F32" s="51"/>
      <c r="G32" s="51">
        <v>2017</v>
      </c>
      <c r="H32" s="159"/>
      <c r="I32" s="51">
        <v>2017</v>
      </c>
      <c r="J32" s="164">
        <v>525</v>
      </c>
      <c r="K32" s="165">
        <v>6.5</v>
      </c>
    </row>
    <row r="33" spans="6:11" x14ac:dyDescent="0.25">
      <c r="F33" s="51"/>
      <c r="G33" s="51">
        <v>2018</v>
      </c>
      <c r="H33" s="51"/>
      <c r="I33" s="51">
        <v>2018</v>
      </c>
      <c r="J33" s="164">
        <v>818</v>
      </c>
      <c r="K33" s="166">
        <v>6</v>
      </c>
    </row>
    <row r="34" spans="6:11" x14ac:dyDescent="0.25">
      <c r="F34" s="51"/>
      <c r="G34" s="51">
        <v>2019</v>
      </c>
      <c r="H34" s="51"/>
      <c r="I34" s="51">
        <v>2019</v>
      </c>
      <c r="J34" s="164">
        <v>851.64</v>
      </c>
      <c r="K34" s="166">
        <v>5.5</v>
      </c>
    </row>
    <row r="35" spans="6:11" x14ac:dyDescent="0.25">
      <c r="G35" s="51" t="s">
        <v>760</v>
      </c>
      <c r="H35" s="51"/>
      <c r="I35" s="51" t="s">
        <v>759</v>
      </c>
      <c r="J35" s="164">
        <v>448</v>
      </c>
      <c r="K35" s="166">
        <v>5.75</v>
      </c>
    </row>
    <row r="36" spans="6:11" x14ac:dyDescent="0.25">
      <c r="F36" s="51" t="s">
        <v>268</v>
      </c>
      <c r="G36" s="51">
        <v>2012</v>
      </c>
      <c r="H36" s="159" t="s">
        <v>323</v>
      </c>
      <c r="I36" s="51">
        <v>2012</v>
      </c>
      <c r="J36" s="164">
        <v>152.91</v>
      </c>
      <c r="K36" s="165">
        <v>7.5</v>
      </c>
    </row>
    <row r="37" spans="6:11" x14ac:dyDescent="0.25">
      <c r="F37" s="51"/>
      <c r="G37" s="51">
        <v>2013</v>
      </c>
      <c r="H37" s="159"/>
      <c r="I37" s="51">
        <v>2013</v>
      </c>
      <c r="J37" s="164">
        <v>356.39</v>
      </c>
      <c r="K37" s="165">
        <v>7.5</v>
      </c>
    </row>
    <row r="38" spans="6:11" x14ac:dyDescent="0.25">
      <c r="F38" s="51"/>
      <c r="G38" s="51">
        <v>2014</v>
      </c>
      <c r="H38" s="159"/>
      <c r="I38" s="51">
        <v>2014</v>
      </c>
      <c r="J38" s="164">
        <v>617.35300000000007</v>
      </c>
      <c r="K38" s="165">
        <v>7.2499999999999991</v>
      </c>
    </row>
    <row r="39" spans="6:11" x14ac:dyDescent="0.25">
      <c r="F39" s="51"/>
      <c r="G39" s="51">
        <v>2015</v>
      </c>
      <c r="H39" s="159"/>
      <c r="I39" s="51">
        <v>2015</v>
      </c>
      <c r="J39" s="164">
        <v>809.63837956989255</v>
      </c>
      <c r="K39" s="165">
        <v>7.2499999999999991</v>
      </c>
    </row>
    <row r="40" spans="6:11" x14ac:dyDescent="0.25">
      <c r="F40" s="51"/>
      <c r="G40" s="51">
        <v>2016</v>
      </c>
      <c r="H40" s="159"/>
      <c r="I40" s="51">
        <v>2016</v>
      </c>
      <c r="J40" s="164">
        <v>1671</v>
      </c>
      <c r="K40" s="165">
        <v>6.75</v>
      </c>
    </row>
    <row r="41" spans="6:11" x14ac:dyDescent="0.25">
      <c r="F41" s="51"/>
      <c r="G41" s="51">
        <v>2017</v>
      </c>
      <c r="H41" s="159"/>
      <c r="I41" s="51">
        <v>2017</v>
      </c>
      <c r="J41" s="164">
        <v>1754</v>
      </c>
      <c r="K41" s="165">
        <v>6</v>
      </c>
    </row>
    <row r="42" spans="6:11" x14ac:dyDescent="0.25">
      <c r="F42" s="51"/>
      <c r="G42" s="51">
        <v>2018</v>
      </c>
      <c r="H42" s="51"/>
      <c r="I42" s="51">
        <v>2018</v>
      </c>
      <c r="J42" s="164">
        <v>1819</v>
      </c>
      <c r="K42" s="166">
        <v>5.75</v>
      </c>
    </row>
    <row r="43" spans="6:11" x14ac:dyDescent="0.25">
      <c r="F43" s="51"/>
      <c r="G43" s="51">
        <v>2019</v>
      </c>
      <c r="H43" s="51"/>
      <c r="I43" s="51">
        <v>2019</v>
      </c>
      <c r="J43" s="164">
        <v>1818</v>
      </c>
      <c r="K43" s="166">
        <v>5.25</v>
      </c>
    </row>
    <row r="44" spans="6:11" x14ac:dyDescent="0.25">
      <c r="G44" s="51" t="s">
        <v>760</v>
      </c>
      <c r="H44" s="51"/>
      <c r="I44" s="51" t="s">
        <v>759</v>
      </c>
      <c r="J44" s="164">
        <v>538</v>
      </c>
      <c r="K44" s="166">
        <v>5.75</v>
      </c>
    </row>
    <row r="45" spans="6:11" x14ac:dyDescent="0.25">
      <c r="F45" s="51" t="s">
        <v>317</v>
      </c>
      <c r="G45" s="51">
        <v>2012</v>
      </c>
      <c r="H45" s="159" t="s">
        <v>313</v>
      </c>
      <c r="I45" s="51">
        <v>2012</v>
      </c>
      <c r="J45" s="164">
        <v>270</v>
      </c>
      <c r="K45" s="165">
        <v>8.25</v>
      </c>
    </row>
    <row r="46" spans="6:11" x14ac:dyDescent="0.25">
      <c r="F46" s="51"/>
      <c r="G46" s="51">
        <v>2013</v>
      </c>
      <c r="H46" s="159"/>
      <c r="I46" s="51">
        <v>2013</v>
      </c>
      <c r="J46" s="164">
        <v>330</v>
      </c>
      <c r="K46" s="165">
        <v>8.25</v>
      </c>
    </row>
    <row r="47" spans="6:11" x14ac:dyDescent="0.25">
      <c r="F47" s="51"/>
      <c r="G47" s="51">
        <v>2014</v>
      </c>
      <c r="H47" s="159"/>
      <c r="I47" s="51">
        <v>2014</v>
      </c>
      <c r="J47" s="164">
        <v>950</v>
      </c>
      <c r="K47" s="165">
        <v>7.75</v>
      </c>
    </row>
    <row r="48" spans="6:11" x14ac:dyDescent="0.25">
      <c r="F48" s="51"/>
      <c r="G48" s="51">
        <v>2015</v>
      </c>
      <c r="H48" s="159"/>
      <c r="I48" s="51">
        <v>2015</v>
      </c>
      <c r="J48" s="164">
        <v>800</v>
      </c>
      <c r="K48" s="165">
        <v>7.5</v>
      </c>
    </row>
    <row r="49" spans="6:11" x14ac:dyDescent="0.25">
      <c r="F49" s="51"/>
      <c r="G49" s="51">
        <v>2016</v>
      </c>
      <c r="H49" s="159"/>
      <c r="I49" s="51">
        <v>2016</v>
      </c>
      <c r="J49" s="164">
        <v>910</v>
      </c>
      <c r="K49" s="165">
        <v>7.5</v>
      </c>
    </row>
    <row r="50" spans="6:11" x14ac:dyDescent="0.25">
      <c r="F50" s="51"/>
      <c r="G50" s="51">
        <v>2017</v>
      </c>
      <c r="H50" s="159"/>
      <c r="I50" s="51">
        <v>2017</v>
      </c>
      <c r="J50" s="164">
        <v>963</v>
      </c>
      <c r="K50" s="165">
        <v>7.5</v>
      </c>
    </row>
    <row r="51" spans="6:11" x14ac:dyDescent="0.25">
      <c r="F51" s="51"/>
      <c r="G51" s="51">
        <v>2018</v>
      </c>
      <c r="H51" s="51"/>
      <c r="I51" s="51">
        <v>2018</v>
      </c>
      <c r="J51" s="164">
        <v>900</v>
      </c>
      <c r="K51" s="166">
        <v>7.25</v>
      </c>
    </row>
    <row r="52" spans="6:11" x14ac:dyDescent="0.25">
      <c r="F52" s="51"/>
      <c r="G52" s="51">
        <v>2019</v>
      </c>
      <c r="H52" s="51"/>
      <c r="I52" s="51">
        <v>2019</v>
      </c>
      <c r="J52" s="164">
        <v>686.5</v>
      </c>
      <c r="K52" s="166">
        <v>7</v>
      </c>
    </row>
    <row r="53" spans="6:11" x14ac:dyDescent="0.25">
      <c r="G53" s="51" t="s">
        <v>760</v>
      </c>
      <c r="H53" s="51"/>
      <c r="I53" s="51" t="s">
        <v>759</v>
      </c>
      <c r="J53" s="164">
        <v>395</v>
      </c>
      <c r="K53" s="166">
        <v>7</v>
      </c>
    </row>
    <row r="54" spans="6:11" x14ac:dyDescent="0.25">
      <c r="F54" s="51" t="s">
        <v>318</v>
      </c>
      <c r="G54" s="51">
        <v>2012</v>
      </c>
      <c r="H54" s="159" t="s">
        <v>314</v>
      </c>
      <c r="I54" s="51">
        <v>2012</v>
      </c>
      <c r="J54" s="164">
        <v>59</v>
      </c>
      <c r="K54" s="165">
        <v>9</v>
      </c>
    </row>
    <row r="55" spans="6:11" x14ac:dyDescent="0.25">
      <c r="F55" s="51"/>
      <c r="G55" s="51">
        <v>2013</v>
      </c>
      <c r="H55" s="159"/>
      <c r="I55" s="51">
        <v>2013</v>
      </c>
      <c r="J55" s="164">
        <v>118</v>
      </c>
      <c r="K55" s="165">
        <v>9.5</v>
      </c>
    </row>
    <row r="56" spans="6:11" x14ac:dyDescent="0.25">
      <c r="F56" s="51"/>
      <c r="G56" s="51">
        <v>2014</v>
      </c>
      <c r="H56" s="159"/>
      <c r="I56" s="51">
        <v>2014</v>
      </c>
      <c r="J56" s="164">
        <v>234</v>
      </c>
      <c r="K56" s="165">
        <v>9</v>
      </c>
    </row>
    <row r="57" spans="6:11" x14ac:dyDescent="0.25">
      <c r="F57" s="51"/>
      <c r="G57" s="51">
        <v>2015</v>
      </c>
      <c r="H57" s="159"/>
      <c r="I57" s="51">
        <v>2015</v>
      </c>
      <c r="J57" s="164">
        <v>210</v>
      </c>
      <c r="K57" s="165">
        <v>9</v>
      </c>
    </row>
    <row r="58" spans="6:11" x14ac:dyDescent="0.25">
      <c r="F58" s="51"/>
      <c r="G58" s="51">
        <v>2016</v>
      </c>
      <c r="H58" s="159"/>
      <c r="I58" s="51">
        <v>2016</v>
      </c>
      <c r="J58" s="164">
        <v>262</v>
      </c>
      <c r="K58" s="165">
        <v>8.75</v>
      </c>
    </row>
    <row r="59" spans="6:11" x14ac:dyDescent="0.25">
      <c r="F59" s="51"/>
      <c r="G59" s="51">
        <v>2017</v>
      </c>
      <c r="H59" s="159"/>
      <c r="I59" s="51">
        <v>2017</v>
      </c>
      <c r="J59" s="164">
        <v>957</v>
      </c>
      <c r="K59" s="165">
        <v>8.25</v>
      </c>
    </row>
    <row r="60" spans="6:11" x14ac:dyDescent="0.25">
      <c r="F60" s="51"/>
      <c r="G60" s="51">
        <v>2018</v>
      </c>
      <c r="H60" s="51"/>
      <c r="I60" s="51">
        <v>2018</v>
      </c>
      <c r="J60" s="164">
        <v>617</v>
      </c>
      <c r="K60" s="166">
        <v>8</v>
      </c>
    </row>
    <row r="61" spans="6:11" x14ac:dyDescent="0.25">
      <c r="F61" s="51"/>
      <c r="G61" s="51">
        <v>2019</v>
      </c>
      <c r="H61" s="51"/>
      <c r="I61" s="51">
        <v>2019</v>
      </c>
      <c r="J61" s="164">
        <v>220</v>
      </c>
      <c r="K61" s="166">
        <v>7.5</v>
      </c>
    </row>
    <row r="62" spans="6:11" x14ac:dyDescent="0.25">
      <c r="G62" s="51" t="s">
        <v>760</v>
      </c>
      <c r="H62" s="51"/>
      <c r="I62" s="51" t="s">
        <v>759</v>
      </c>
      <c r="J62" s="164">
        <v>116</v>
      </c>
      <c r="K62" s="166">
        <v>7.75</v>
      </c>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T29"/>
  <sheetViews>
    <sheetView zoomScale="75" zoomScaleNormal="75" workbookViewId="0"/>
  </sheetViews>
  <sheetFormatPr defaultRowHeight="15.75" x14ac:dyDescent="0.25"/>
  <cols>
    <col min="1" max="1" width="12.5703125" style="82" bestFit="1" customWidth="1"/>
    <col min="2" max="2" width="121" style="82" bestFit="1" customWidth="1"/>
    <col min="3" max="3" width="9.140625" style="82"/>
    <col min="4" max="4" width="32.28515625" style="82" bestFit="1" customWidth="1"/>
    <col min="5" max="5" width="36.140625" style="82" bestFit="1" customWidth="1"/>
    <col min="6" max="16384" width="9.140625" style="82"/>
  </cols>
  <sheetData>
    <row r="1" spans="1:20" x14ac:dyDescent="0.25">
      <c r="A1" s="120" t="s">
        <v>2</v>
      </c>
      <c r="B1" s="121" t="s">
        <v>565</v>
      </c>
      <c r="C1" s="186" t="s">
        <v>529</v>
      </c>
    </row>
    <row r="2" spans="1:20" x14ac:dyDescent="0.25">
      <c r="A2" s="120" t="s">
        <v>3</v>
      </c>
      <c r="B2" s="121" t="s">
        <v>1004</v>
      </c>
    </row>
    <row r="3" spans="1:20" x14ac:dyDescent="0.25">
      <c r="A3" s="120" t="s">
        <v>4</v>
      </c>
      <c r="B3" s="122" t="s">
        <v>282</v>
      </c>
    </row>
    <row r="4" spans="1:20" x14ac:dyDescent="0.25">
      <c r="A4" s="120" t="s">
        <v>5</v>
      </c>
      <c r="B4" s="122" t="s">
        <v>283</v>
      </c>
    </row>
    <row r="5" spans="1:20" x14ac:dyDescent="0.25">
      <c r="A5" s="123" t="s">
        <v>6</v>
      </c>
      <c r="B5" s="122"/>
    </row>
    <row r="6" spans="1:20" x14ac:dyDescent="0.25">
      <c r="A6" s="123" t="s">
        <v>7</v>
      </c>
      <c r="B6" s="122"/>
    </row>
    <row r="11" spans="1:20" x14ac:dyDescent="0.25">
      <c r="F11" s="65">
        <v>2007</v>
      </c>
      <c r="G11" s="65">
        <v>2008</v>
      </c>
      <c r="H11" s="65">
        <v>2009</v>
      </c>
      <c r="I11" s="65">
        <v>2010</v>
      </c>
      <c r="J11" s="65">
        <v>2011</v>
      </c>
      <c r="K11" s="65">
        <v>2012</v>
      </c>
      <c r="L11" s="65">
        <v>2013</v>
      </c>
      <c r="M11" s="65">
        <v>2014</v>
      </c>
      <c r="N11" s="65">
        <v>2015</v>
      </c>
      <c r="O11" s="65">
        <v>2016</v>
      </c>
      <c r="P11" s="65">
        <v>2017</v>
      </c>
      <c r="Q11" s="65">
        <v>2018</v>
      </c>
      <c r="R11" s="82" t="s">
        <v>777</v>
      </c>
      <c r="S11" s="65">
        <v>2019</v>
      </c>
      <c r="T11" s="82" t="s">
        <v>760</v>
      </c>
    </row>
    <row r="12" spans="1:20" x14ac:dyDescent="0.25">
      <c r="F12" s="65">
        <v>2007</v>
      </c>
      <c r="G12" s="65">
        <v>2008</v>
      </c>
      <c r="H12" s="65">
        <v>2009</v>
      </c>
      <c r="I12" s="65">
        <v>2010</v>
      </c>
      <c r="J12" s="65">
        <v>2011</v>
      </c>
      <c r="K12" s="65">
        <v>2012</v>
      </c>
      <c r="L12" s="65">
        <v>2013</v>
      </c>
      <c r="M12" s="65">
        <v>2014</v>
      </c>
      <c r="N12" s="65">
        <v>2015</v>
      </c>
      <c r="O12" s="65">
        <v>2016</v>
      </c>
      <c r="P12" s="65">
        <v>2017</v>
      </c>
      <c r="Q12" s="65">
        <v>2018</v>
      </c>
      <c r="R12" s="82" t="s">
        <v>778</v>
      </c>
      <c r="S12" s="65">
        <v>2019</v>
      </c>
      <c r="T12" s="82" t="s">
        <v>759</v>
      </c>
    </row>
    <row r="13" spans="1:20" x14ac:dyDescent="0.25">
      <c r="D13" s="82" t="s">
        <v>249</v>
      </c>
      <c r="E13" s="82" t="s">
        <v>251</v>
      </c>
      <c r="F13" s="92">
        <v>946</v>
      </c>
      <c r="G13" s="92">
        <v>20</v>
      </c>
      <c r="H13" s="92">
        <v>35.200000000000003</v>
      </c>
      <c r="I13" s="92">
        <v>166.73599999999999</v>
      </c>
      <c r="J13" s="92">
        <v>124.07000000000001</v>
      </c>
      <c r="K13" s="92">
        <v>53.91</v>
      </c>
      <c r="L13" s="92">
        <v>43.2</v>
      </c>
      <c r="M13" s="92">
        <v>192.71500000000003</v>
      </c>
      <c r="N13" s="92">
        <v>187.70010000000002</v>
      </c>
      <c r="O13" s="92">
        <v>398.26</v>
      </c>
      <c r="P13" s="92">
        <v>600.99</v>
      </c>
      <c r="Q13" s="92">
        <v>755.3</v>
      </c>
      <c r="R13" s="92">
        <v>77.099999999999994</v>
      </c>
      <c r="S13" s="92">
        <v>502.2</v>
      </c>
      <c r="T13" s="92">
        <v>16.399999999999999</v>
      </c>
    </row>
    <row r="14" spans="1:20" x14ac:dyDescent="0.25">
      <c r="D14" s="82" t="s">
        <v>247</v>
      </c>
      <c r="E14" s="82" t="s">
        <v>245</v>
      </c>
      <c r="F14" s="92">
        <v>738.95</v>
      </c>
      <c r="G14" s="92">
        <v>343.1</v>
      </c>
      <c r="H14" s="92">
        <v>165.5</v>
      </c>
      <c r="I14" s="92">
        <v>66.132209737827722</v>
      </c>
      <c r="J14" s="92">
        <v>435.08505132620462</v>
      </c>
      <c r="K14" s="92">
        <v>41</v>
      </c>
      <c r="L14" s="92">
        <v>209.25</v>
      </c>
      <c r="M14" s="92">
        <v>207.05</v>
      </c>
      <c r="N14" s="92">
        <v>414.9</v>
      </c>
      <c r="O14" s="92">
        <v>901.90999999999985</v>
      </c>
      <c r="P14" s="92">
        <v>759.39</v>
      </c>
      <c r="Q14" s="92">
        <v>872.49999999999989</v>
      </c>
      <c r="R14" s="92">
        <v>357.40000000000003</v>
      </c>
      <c r="S14" s="92">
        <v>825.02845306826976</v>
      </c>
      <c r="T14" s="92">
        <v>400.33303419186933</v>
      </c>
    </row>
    <row r="15" spans="1:20" x14ac:dyDescent="0.25">
      <c r="D15" s="82" t="s">
        <v>250</v>
      </c>
      <c r="E15" s="82" t="s">
        <v>252</v>
      </c>
      <c r="F15" s="92">
        <v>164</v>
      </c>
      <c r="G15" s="92">
        <v>37</v>
      </c>
      <c r="H15" s="92">
        <v>63</v>
      </c>
      <c r="I15" s="92">
        <v>7.8</v>
      </c>
      <c r="J15" s="92">
        <v>57.484948673795373</v>
      </c>
      <c r="K15" s="92">
        <v>0</v>
      </c>
      <c r="L15" s="92">
        <v>76.34</v>
      </c>
      <c r="M15" s="92">
        <v>75.349999999999994</v>
      </c>
      <c r="N15" s="92">
        <v>86.766666666666666</v>
      </c>
      <c r="O15" s="92">
        <v>260.08000000000004</v>
      </c>
      <c r="P15" s="92">
        <v>242.95999999999998</v>
      </c>
      <c r="Q15" s="92">
        <v>101.60000000000001</v>
      </c>
      <c r="R15" s="92">
        <v>65.2</v>
      </c>
      <c r="S15" s="92">
        <v>142.69999999999999</v>
      </c>
      <c r="T15" s="92">
        <v>3</v>
      </c>
    </row>
    <row r="16" spans="1:20" x14ac:dyDescent="0.25">
      <c r="D16" s="82" t="s">
        <v>248</v>
      </c>
      <c r="E16" s="82" t="s">
        <v>248</v>
      </c>
      <c r="F16" s="92">
        <v>32.5</v>
      </c>
      <c r="G16" s="92">
        <v>0</v>
      </c>
      <c r="H16" s="92">
        <v>55</v>
      </c>
      <c r="I16" s="92">
        <v>0</v>
      </c>
      <c r="J16" s="92">
        <v>115</v>
      </c>
      <c r="K16" s="92">
        <v>58</v>
      </c>
      <c r="L16" s="92">
        <v>4</v>
      </c>
      <c r="M16" s="92">
        <v>109.238</v>
      </c>
      <c r="N16" s="92">
        <v>94.451612903225808</v>
      </c>
      <c r="O16" s="92">
        <v>24</v>
      </c>
      <c r="P16" s="92">
        <v>139.30000000000001</v>
      </c>
      <c r="Q16" s="92">
        <v>89.6</v>
      </c>
      <c r="R16" s="92">
        <v>96.8</v>
      </c>
      <c r="S16" s="92">
        <v>240.9</v>
      </c>
      <c r="T16" s="92">
        <v>66</v>
      </c>
    </row>
    <row r="17" spans="4:20" x14ac:dyDescent="0.25">
      <c r="D17" s="82" t="s">
        <v>276</v>
      </c>
      <c r="E17" s="82" t="s">
        <v>253</v>
      </c>
      <c r="F17" s="92">
        <v>29.55</v>
      </c>
      <c r="G17" s="92">
        <v>0</v>
      </c>
      <c r="H17" s="92">
        <v>0</v>
      </c>
      <c r="I17" s="92">
        <v>0</v>
      </c>
      <c r="J17" s="92">
        <v>0</v>
      </c>
      <c r="K17" s="92">
        <v>0</v>
      </c>
      <c r="L17" s="92">
        <v>23.6</v>
      </c>
      <c r="M17" s="92">
        <v>33</v>
      </c>
      <c r="N17" s="92">
        <v>16.32</v>
      </c>
      <c r="O17" s="92">
        <v>55.2</v>
      </c>
      <c r="P17" s="92">
        <v>0</v>
      </c>
      <c r="Q17" s="92">
        <v>0</v>
      </c>
      <c r="R17" s="92">
        <v>0</v>
      </c>
      <c r="S17" s="92">
        <v>83.35</v>
      </c>
      <c r="T17" s="92">
        <v>52</v>
      </c>
    </row>
    <row r="18" spans="4:20" x14ac:dyDescent="0.25">
      <c r="D18" s="82" t="s">
        <v>9</v>
      </c>
      <c r="E18" s="82" t="s">
        <v>1</v>
      </c>
      <c r="F18" s="92">
        <v>21</v>
      </c>
      <c r="G18" s="92">
        <v>0</v>
      </c>
      <c r="H18" s="92">
        <v>13.2</v>
      </c>
      <c r="I18" s="92">
        <v>0</v>
      </c>
      <c r="J18" s="92">
        <v>0</v>
      </c>
      <c r="K18" s="92">
        <v>0</v>
      </c>
      <c r="L18" s="92">
        <v>0</v>
      </c>
      <c r="M18" s="92">
        <v>0</v>
      </c>
      <c r="N18" s="92">
        <v>9.5</v>
      </c>
      <c r="O18" s="92">
        <v>31.4</v>
      </c>
      <c r="P18" s="92">
        <v>11</v>
      </c>
      <c r="Q18" s="92">
        <v>0</v>
      </c>
      <c r="R18" s="92">
        <v>24</v>
      </c>
      <c r="S18" s="92">
        <v>24</v>
      </c>
      <c r="T18" s="92">
        <v>0</v>
      </c>
    </row>
    <row r="19" spans="4:20" x14ac:dyDescent="0.25">
      <c r="D19" s="82" t="s">
        <v>277</v>
      </c>
      <c r="E19" s="82" t="s">
        <v>618</v>
      </c>
      <c r="F19" s="96">
        <v>5.75</v>
      </c>
      <c r="G19" s="96">
        <v>6.75</v>
      </c>
      <c r="H19" s="96">
        <v>8</v>
      </c>
      <c r="I19" s="96">
        <v>7.5</v>
      </c>
      <c r="J19" s="96">
        <v>7.25</v>
      </c>
      <c r="K19" s="96">
        <v>7.5</v>
      </c>
      <c r="L19" s="96">
        <v>7.5</v>
      </c>
      <c r="M19" s="96">
        <v>7.25</v>
      </c>
      <c r="N19" s="96">
        <v>7.25</v>
      </c>
      <c r="O19" s="96">
        <v>6.75</v>
      </c>
      <c r="P19" s="96">
        <v>6</v>
      </c>
      <c r="Q19" s="96">
        <v>5.75</v>
      </c>
      <c r="R19" s="96">
        <v>5.5</v>
      </c>
      <c r="S19" s="96">
        <v>5.25</v>
      </c>
      <c r="T19" s="96">
        <v>5.75</v>
      </c>
    </row>
    <row r="20" spans="4:20" x14ac:dyDescent="0.25">
      <c r="D20" s="82" t="s">
        <v>278</v>
      </c>
      <c r="E20" s="82" t="s">
        <v>619</v>
      </c>
      <c r="F20" s="96">
        <v>6.75</v>
      </c>
      <c r="G20" s="96">
        <v>8</v>
      </c>
      <c r="H20" s="96">
        <v>9.5</v>
      </c>
      <c r="I20" s="96">
        <v>9.25</v>
      </c>
      <c r="J20" s="96">
        <v>8.75</v>
      </c>
      <c r="K20" s="96">
        <v>9.25</v>
      </c>
      <c r="L20" s="96">
        <v>9.5</v>
      </c>
      <c r="M20" s="96">
        <v>9.25</v>
      </c>
      <c r="N20" s="96">
        <v>8.5</v>
      </c>
      <c r="O20" s="96">
        <v>8.25</v>
      </c>
      <c r="P20" s="96">
        <v>7.75</v>
      </c>
      <c r="Q20" s="96">
        <v>7.5</v>
      </c>
      <c r="R20" s="96">
        <v>7</v>
      </c>
      <c r="S20" s="96">
        <v>7</v>
      </c>
      <c r="T20" s="96">
        <v>7.25</v>
      </c>
    </row>
    <row r="21" spans="4:20" x14ac:dyDescent="0.25">
      <c r="D21" s="82" t="s">
        <v>279</v>
      </c>
      <c r="E21" s="82" t="s">
        <v>620</v>
      </c>
      <c r="F21" s="96">
        <v>5.75</v>
      </c>
      <c r="G21" s="96">
        <v>6.75</v>
      </c>
      <c r="H21" s="96">
        <v>7.75</v>
      </c>
      <c r="I21" s="96">
        <v>7</v>
      </c>
      <c r="J21" s="96">
        <v>7</v>
      </c>
      <c r="K21" s="96">
        <v>7</v>
      </c>
      <c r="L21" s="96">
        <v>7</v>
      </c>
      <c r="M21" s="96">
        <v>7</v>
      </c>
      <c r="N21" s="96">
        <v>7</v>
      </c>
      <c r="O21" s="96">
        <v>6.5</v>
      </c>
      <c r="P21" s="96">
        <v>5.75</v>
      </c>
      <c r="Q21" s="96">
        <v>5.5</v>
      </c>
      <c r="R21" s="96">
        <v>5.5</v>
      </c>
      <c r="S21" s="96">
        <v>5.5</v>
      </c>
      <c r="T21" s="96">
        <v>6.25</v>
      </c>
    </row>
    <row r="25" spans="4:20" x14ac:dyDescent="0.25">
      <c r="D25" s="98"/>
      <c r="E25" s="98"/>
      <c r="F25" s="98"/>
      <c r="G25" s="98"/>
      <c r="H25" s="98"/>
      <c r="I25" s="98"/>
      <c r="J25" s="98"/>
      <c r="K25" s="98"/>
      <c r="L25" s="98"/>
      <c r="M25" s="98"/>
      <c r="N25" s="98"/>
      <c r="O25" s="98"/>
    </row>
    <row r="27" spans="4:20" x14ac:dyDescent="0.25">
      <c r="L27" s="124"/>
    </row>
    <row r="28" spans="4:20" x14ac:dyDescent="0.25">
      <c r="L28" s="124"/>
    </row>
    <row r="29" spans="4:20" x14ac:dyDescent="0.25">
      <c r="L29" s="124"/>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dimension ref="A1:S19"/>
  <sheetViews>
    <sheetView zoomScale="75" zoomScaleNormal="75" workbookViewId="0"/>
  </sheetViews>
  <sheetFormatPr defaultRowHeight="15.75" x14ac:dyDescent="0.25"/>
  <cols>
    <col min="1" max="1" width="12.5703125" style="82" bestFit="1" customWidth="1"/>
    <col min="2" max="2" width="105" style="82" customWidth="1"/>
    <col min="3" max="3" width="9.140625" style="82"/>
    <col min="4" max="4" width="21.140625" style="82" customWidth="1"/>
    <col min="5" max="5" width="23.42578125" style="82" customWidth="1"/>
    <col min="6" max="16384" width="9.140625" style="82"/>
  </cols>
  <sheetData>
    <row r="1" spans="1:19" x14ac:dyDescent="0.25">
      <c r="A1" s="120" t="s">
        <v>2</v>
      </c>
      <c r="B1" s="121" t="s">
        <v>280</v>
      </c>
      <c r="C1" s="186" t="s">
        <v>529</v>
      </c>
    </row>
    <row r="2" spans="1:19" x14ac:dyDescent="0.25">
      <c r="A2" s="120" t="s">
        <v>3</v>
      </c>
      <c r="B2" s="121" t="s">
        <v>580</v>
      </c>
    </row>
    <row r="3" spans="1:19" x14ac:dyDescent="0.25">
      <c r="A3" s="120" t="s">
        <v>4</v>
      </c>
      <c r="B3" s="122" t="s">
        <v>285</v>
      </c>
    </row>
    <row r="4" spans="1:19" x14ac:dyDescent="0.25">
      <c r="A4" s="120" t="s">
        <v>5</v>
      </c>
      <c r="B4" s="122" t="s">
        <v>284</v>
      </c>
    </row>
    <row r="5" spans="1:19" x14ac:dyDescent="0.25">
      <c r="A5" s="123" t="s">
        <v>6</v>
      </c>
      <c r="B5" s="122" t="s">
        <v>985</v>
      </c>
    </row>
    <row r="6" spans="1:19" x14ac:dyDescent="0.25">
      <c r="A6" s="123" t="s">
        <v>7</v>
      </c>
      <c r="B6" s="122" t="s">
        <v>286</v>
      </c>
    </row>
    <row r="16" spans="1:19" x14ac:dyDescent="0.25">
      <c r="F16" s="82">
        <v>2007</v>
      </c>
      <c r="G16" s="82">
        <v>2008</v>
      </c>
      <c r="H16" s="82">
        <v>2009</v>
      </c>
      <c r="I16" s="82">
        <v>2010</v>
      </c>
      <c r="J16" s="82">
        <v>2011</v>
      </c>
      <c r="K16" s="82">
        <v>2012</v>
      </c>
      <c r="L16" s="82">
        <v>2013</v>
      </c>
      <c r="M16" s="82">
        <v>2014</v>
      </c>
      <c r="N16" s="82">
        <v>2015</v>
      </c>
      <c r="O16" s="82">
        <v>2016</v>
      </c>
      <c r="P16" s="82">
        <v>2017</v>
      </c>
      <c r="Q16" s="82">
        <v>2018</v>
      </c>
      <c r="R16" s="82">
        <v>2019</v>
      </c>
      <c r="S16" s="82" t="s">
        <v>760</v>
      </c>
    </row>
    <row r="17" spans="4:19" x14ac:dyDescent="0.25">
      <c r="F17" s="82">
        <v>2007</v>
      </c>
      <c r="G17" s="82">
        <v>2008</v>
      </c>
      <c r="H17" s="82">
        <v>2009</v>
      </c>
      <c r="I17" s="82">
        <v>2010</v>
      </c>
      <c r="J17" s="82">
        <v>2011</v>
      </c>
      <c r="K17" s="82">
        <v>2012</v>
      </c>
      <c r="L17" s="82">
        <v>2013</v>
      </c>
      <c r="M17" s="82">
        <v>2014</v>
      </c>
      <c r="N17" s="82">
        <v>2015</v>
      </c>
      <c r="O17" s="82">
        <v>2016</v>
      </c>
      <c r="P17" s="82">
        <v>2017</v>
      </c>
      <c r="Q17" s="82">
        <v>2018</v>
      </c>
      <c r="R17" s="82">
        <v>2019</v>
      </c>
      <c r="S17" s="82" t="s">
        <v>759</v>
      </c>
    </row>
    <row r="18" spans="4:19" ht="96.75" customHeight="1" x14ac:dyDescent="0.25">
      <c r="D18" s="97" t="s">
        <v>287</v>
      </c>
      <c r="E18" s="97" t="s">
        <v>281</v>
      </c>
      <c r="F18" s="96">
        <v>-1.0330769230769237</v>
      </c>
      <c r="G18" s="96">
        <v>-1.4057142857142857</v>
      </c>
      <c r="H18" s="96">
        <v>-0.65736842105262916</v>
      </c>
      <c r="I18" s="96">
        <v>0.18049999999999944</v>
      </c>
      <c r="J18" s="96">
        <v>-0.44499999999999851</v>
      </c>
      <c r="K18" s="96">
        <v>-0.40799999999999859</v>
      </c>
      <c r="L18" s="96">
        <v>1.5872727272727269</v>
      </c>
      <c r="M18" s="96">
        <v>2.3309090909090902</v>
      </c>
      <c r="N18" s="96">
        <v>3.8442857142857139</v>
      </c>
      <c r="O18" s="96">
        <v>3.5744999999999996</v>
      </c>
      <c r="P18" s="96">
        <v>2.9957894736842108</v>
      </c>
      <c r="Q18" s="96">
        <v>2.7226315789473685</v>
      </c>
      <c r="R18" s="96">
        <v>2.7940909090909094</v>
      </c>
      <c r="S18" s="96">
        <v>3.5636363636363639</v>
      </c>
    </row>
    <row r="19" spans="4:19" ht="81" customHeight="1" x14ac:dyDescent="0.25">
      <c r="D19" s="97" t="s">
        <v>288</v>
      </c>
      <c r="E19" s="97" t="s">
        <v>987</v>
      </c>
      <c r="F19" s="96">
        <v>1.5197571176470595</v>
      </c>
      <c r="G19" s="96">
        <v>2.5017948085937478</v>
      </c>
      <c r="H19" s="96">
        <v>4.1790915976562477</v>
      </c>
      <c r="I19" s="96">
        <v>4.3492338992248056</v>
      </c>
      <c r="J19" s="96">
        <v>4.1002149533073915</v>
      </c>
      <c r="K19" s="96">
        <v>5.3023917070312514</v>
      </c>
      <c r="L19" s="96">
        <v>5.5421356078431376</v>
      </c>
      <c r="M19" s="96">
        <v>5.8299017882352944</v>
      </c>
      <c r="N19" s="96">
        <v>6.6200721220472438</v>
      </c>
      <c r="O19" s="96">
        <v>6.5222738171206229</v>
      </c>
      <c r="P19" s="96">
        <v>5.570702968627451</v>
      </c>
      <c r="Q19" s="96">
        <v>5.2326476877470363</v>
      </c>
      <c r="R19" s="96">
        <v>5.4168351027667985</v>
      </c>
      <c r="S19" s="96">
        <v>6.1136261666666663</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J22"/>
  <sheetViews>
    <sheetView zoomScale="75" zoomScaleNormal="75" workbookViewId="0"/>
  </sheetViews>
  <sheetFormatPr defaultRowHeight="15.75" x14ac:dyDescent="0.25"/>
  <cols>
    <col min="1" max="1" width="12.85546875" style="82" bestFit="1" customWidth="1"/>
    <col min="2" max="2" width="114.140625" style="82" bestFit="1" customWidth="1"/>
    <col min="3" max="3" width="9.140625" style="82"/>
    <col min="4" max="4" width="25.28515625" style="82" bestFit="1" customWidth="1"/>
    <col min="5" max="5" width="24.85546875" style="82" bestFit="1" customWidth="1"/>
    <col min="6" max="16384" width="9.140625" style="82"/>
  </cols>
  <sheetData>
    <row r="1" spans="1:10" x14ac:dyDescent="0.25">
      <c r="A1" s="120" t="s">
        <v>2</v>
      </c>
      <c r="B1" s="121" t="s">
        <v>254</v>
      </c>
      <c r="C1" s="186" t="s">
        <v>529</v>
      </c>
    </row>
    <row r="2" spans="1:10" x14ac:dyDescent="0.25">
      <c r="A2" s="120" t="s">
        <v>3</v>
      </c>
      <c r="B2" s="121" t="s">
        <v>1005</v>
      </c>
    </row>
    <row r="3" spans="1:10" x14ac:dyDescent="0.25">
      <c r="A3" s="120" t="s">
        <v>4</v>
      </c>
      <c r="B3" s="122" t="s">
        <v>282</v>
      </c>
    </row>
    <row r="4" spans="1:10" x14ac:dyDescent="0.25">
      <c r="A4" s="120" t="s">
        <v>5</v>
      </c>
      <c r="B4" s="122" t="s">
        <v>283</v>
      </c>
    </row>
    <row r="5" spans="1:10" x14ac:dyDescent="0.25">
      <c r="A5" s="123" t="s">
        <v>6</v>
      </c>
      <c r="B5" s="122"/>
    </row>
    <row r="6" spans="1:10" x14ac:dyDescent="0.25">
      <c r="A6" s="123" t="s">
        <v>7</v>
      </c>
      <c r="B6" s="122"/>
    </row>
    <row r="11" spans="1:10" x14ac:dyDescent="0.25">
      <c r="F11" s="82">
        <v>2016</v>
      </c>
      <c r="G11" s="82">
        <v>2017</v>
      </c>
      <c r="H11" s="82">
        <v>2018</v>
      </c>
      <c r="I11" s="82">
        <v>2019</v>
      </c>
      <c r="J11" s="82" t="s">
        <v>760</v>
      </c>
    </row>
    <row r="12" spans="1:10" x14ac:dyDescent="0.25">
      <c r="F12" s="82">
        <v>2016</v>
      </c>
      <c r="G12" s="82">
        <v>2017</v>
      </c>
      <c r="H12" s="82">
        <v>2018</v>
      </c>
      <c r="I12" s="82">
        <v>2019</v>
      </c>
      <c r="J12" s="82" t="s">
        <v>759</v>
      </c>
    </row>
    <row r="13" spans="1:10" x14ac:dyDescent="0.25">
      <c r="D13" s="82" t="s">
        <v>268</v>
      </c>
      <c r="E13" s="82" t="s">
        <v>255</v>
      </c>
      <c r="F13" s="125">
        <v>32.080231725168964</v>
      </c>
      <c r="G13" s="125">
        <v>41.375082685157729</v>
      </c>
      <c r="H13" s="125">
        <v>65.112699285321611</v>
      </c>
      <c r="I13" s="125">
        <v>74.713703199807043</v>
      </c>
      <c r="J13" s="125">
        <v>61.058743524154849</v>
      </c>
    </row>
    <row r="14" spans="1:10" x14ac:dyDescent="0.25">
      <c r="D14" s="82" t="s">
        <v>269</v>
      </c>
      <c r="E14" s="82" t="s">
        <v>263</v>
      </c>
      <c r="F14" s="125">
        <v>0</v>
      </c>
      <c r="G14" s="125">
        <v>15.681667845167762</v>
      </c>
      <c r="H14" s="125">
        <v>13.963716327652559</v>
      </c>
      <c r="I14" s="125">
        <v>2.6400048861539158</v>
      </c>
      <c r="J14" s="125">
        <v>0</v>
      </c>
    </row>
    <row r="15" spans="1:10" x14ac:dyDescent="0.25">
      <c r="D15" s="82" t="s">
        <v>270</v>
      </c>
      <c r="E15" s="82" t="s">
        <v>259</v>
      </c>
      <c r="F15" s="125">
        <v>7.8051515245896539</v>
      </c>
      <c r="G15" s="125">
        <v>11.83196094979585</v>
      </c>
      <c r="H15" s="125">
        <v>1.1929631665750413</v>
      </c>
      <c r="I15" s="125">
        <v>1.0092518679359241</v>
      </c>
      <c r="J15" s="125">
        <v>0</v>
      </c>
    </row>
    <row r="16" spans="1:10" x14ac:dyDescent="0.25">
      <c r="D16" s="82" t="s">
        <v>271</v>
      </c>
      <c r="E16" s="82" t="s">
        <v>258</v>
      </c>
      <c r="F16" s="125">
        <v>12.209175569190519</v>
      </c>
      <c r="G16" s="125">
        <v>6.4893592755639693</v>
      </c>
      <c r="H16" s="125">
        <v>4.5684442001099512</v>
      </c>
      <c r="I16" s="125">
        <v>3.9600073292308737</v>
      </c>
      <c r="J16" s="125">
        <v>28.564360051049743</v>
      </c>
    </row>
    <row r="17" spans="4:10" x14ac:dyDescent="0.25">
      <c r="D17" s="82" t="s">
        <v>272</v>
      </c>
      <c r="E17" s="82" t="s">
        <v>262</v>
      </c>
      <c r="F17" s="125">
        <v>0</v>
      </c>
      <c r="G17" s="125">
        <v>5.6254419379119991</v>
      </c>
      <c r="H17" s="125">
        <v>0</v>
      </c>
      <c r="I17" s="125">
        <v>1.5345028400769634</v>
      </c>
      <c r="J17" s="125">
        <v>0</v>
      </c>
    </row>
    <row r="18" spans="4:10" x14ac:dyDescent="0.25">
      <c r="D18" s="82" t="s">
        <v>273</v>
      </c>
      <c r="E18" s="82" t="s">
        <v>261</v>
      </c>
      <c r="F18" s="125">
        <v>1.6102407574672191</v>
      </c>
      <c r="G18" s="125">
        <v>4.881845760817499</v>
      </c>
      <c r="H18" s="125">
        <v>0.15393073117097306</v>
      </c>
      <c r="I18" s="125">
        <v>0</v>
      </c>
      <c r="J18" s="125">
        <v>0</v>
      </c>
    </row>
    <row r="19" spans="4:10" x14ac:dyDescent="0.25">
      <c r="D19" s="82" t="s">
        <v>256</v>
      </c>
      <c r="E19" s="82" t="s">
        <v>256</v>
      </c>
      <c r="F19" s="125">
        <v>17.441679384557883</v>
      </c>
      <c r="G19" s="125">
        <v>9.5230492005200595</v>
      </c>
      <c r="H19" s="125">
        <v>7.2017592083562416</v>
      </c>
      <c r="I19" s="125">
        <v>0.8250015269230988</v>
      </c>
      <c r="J19" s="125">
        <v>0</v>
      </c>
    </row>
    <row r="20" spans="4:10" x14ac:dyDescent="0.25">
      <c r="D20" s="82" t="s">
        <v>274</v>
      </c>
      <c r="E20" s="82" t="s">
        <v>257</v>
      </c>
      <c r="F20" s="125">
        <v>14.931323387423307</v>
      </c>
      <c r="G20" s="125">
        <v>3.5640154193563096</v>
      </c>
      <c r="H20" s="125">
        <v>2.836723474436504</v>
      </c>
      <c r="I20" s="125">
        <v>3.6850068202565076</v>
      </c>
      <c r="J20" s="125">
        <v>0</v>
      </c>
    </row>
    <row r="21" spans="4:10" x14ac:dyDescent="0.25">
      <c r="D21" s="82" t="s">
        <v>275</v>
      </c>
      <c r="E21" s="82" t="s">
        <v>260</v>
      </c>
      <c r="F21" s="125">
        <v>7.0389634659108609</v>
      </c>
      <c r="G21" s="125">
        <v>0</v>
      </c>
      <c r="H21" s="125">
        <v>0</v>
      </c>
      <c r="I21" s="125">
        <v>0</v>
      </c>
      <c r="J21" s="125">
        <v>0</v>
      </c>
    </row>
    <row r="22" spans="4:10" x14ac:dyDescent="0.25">
      <c r="D22" s="82" t="s">
        <v>9</v>
      </c>
      <c r="E22" s="82" t="s">
        <v>267</v>
      </c>
      <c r="F22" s="125">
        <v>6.8832341856915935</v>
      </c>
      <c r="G22" s="125">
        <v>1.0275769257088112</v>
      </c>
      <c r="H22" s="125">
        <v>4.9697636063771311</v>
      </c>
      <c r="I22" s="125">
        <v>11.632521529615692</v>
      </c>
      <c r="J22" s="125">
        <v>10.376896424795415</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dimension ref="A1:J20"/>
  <sheetViews>
    <sheetView zoomScale="75" zoomScaleNormal="75" workbookViewId="0"/>
  </sheetViews>
  <sheetFormatPr defaultRowHeight="15.75" x14ac:dyDescent="0.25"/>
  <cols>
    <col min="1" max="1" width="13.7109375" style="82" bestFit="1" customWidth="1"/>
    <col min="2" max="2" width="99.140625" style="82" bestFit="1" customWidth="1"/>
    <col min="3" max="3" width="9.140625" style="82"/>
    <col min="4" max="4" width="31" style="82" bestFit="1" customWidth="1"/>
    <col min="5" max="5" width="24.42578125" style="82" bestFit="1" customWidth="1"/>
    <col min="6" max="16384" width="9.140625" style="82"/>
  </cols>
  <sheetData>
    <row r="1" spans="1:10" x14ac:dyDescent="0.25">
      <c r="A1" s="120" t="s">
        <v>2</v>
      </c>
      <c r="B1" s="121" t="s">
        <v>264</v>
      </c>
      <c r="C1" s="186" t="s">
        <v>529</v>
      </c>
    </row>
    <row r="2" spans="1:10" x14ac:dyDescent="0.25">
      <c r="A2" s="120" t="s">
        <v>3</v>
      </c>
      <c r="B2" s="121" t="s">
        <v>523</v>
      </c>
    </row>
    <row r="3" spans="1:10" x14ac:dyDescent="0.25">
      <c r="A3" s="120" t="s">
        <v>4</v>
      </c>
      <c r="B3" s="122" t="s">
        <v>282</v>
      </c>
    </row>
    <row r="4" spans="1:10" x14ac:dyDescent="0.25">
      <c r="A4" s="120" t="s">
        <v>5</v>
      </c>
      <c r="B4" s="122" t="s">
        <v>283</v>
      </c>
    </row>
    <row r="5" spans="1:10" x14ac:dyDescent="0.25">
      <c r="A5" s="123" t="s">
        <v>6</v>
      </c>
      <c r="B5" s="122"/>
    </row>
    <row r="6" spans="1:10" x14ac:dyDescent="0.25">
      <c r="A6" s="123" t="s">
        <v>7</v>
      </c>
      <c r="B6" s="122"/>
    </row>
    <row r="12" spans="1:10" x14ac:dyDescent="0.25">
      <c r="F12" s="82">
        <v>2016</v>
      </c>
      <c r="G12" s="82">
        <v>2017</v>
      </c>
      <c r="H12" s="82">
        <v>2018</v>
      </c>
      <c r="I12" s="82">
        <v>2019</v>
      </c>
      <c r="J12" s="82" t="s">
        <v>760</v>
      </c>
    </row>
    <row r="13" spans="1:10" x14ac:dyDescent="0.25">
      <c r="F13" s="82">
        <v>2016</v>
      </c>
      <c r="G13" s="82">
        <v>2017</v>
      </c>
      <c r="H13" s="82">
        <v>2018</v>
      </c>
      <c r="I13" s="82">
        <v>2019</v>
      </c>
      <c r="J13" s="82" t="s">
        <v>759</v>
      </c>
    </row>
    <row r="14" spans="1:10" x14ac:dyDescent="0.25">
      <c r="D14" s="82" t="s">
        <v>828</v>
      </c>
      <c r="E14" s="82" t="s">
        <v>826</v>
      </c>
      <c r="F14" s="125">
        <v>0.62777852115530086</v>
      </c>
      <c r="G14" s="125">
        <v>4.6554595013799869</v>
      </c>
      <c r="H14" s="125">
        <v>11.478834524463991</v>
      </c>
      <c r="I14" s="125">
        <v>32.532560211667523</v>
      </c>
      <c r="J14" s="125">
        <v>47.793232637498598</v>
      </c>
    </row>
    <row r="15" spans="1:10" x14ac:dyDescent="0.25">
      <c r="D15" s="82" t="s">
        <v>829</v>
      </c>
      <c r="E15" s="82" t="s">
        <v>827</v>
      </c>
      <c r="F15" s="125">
        <v>58.521513742097142</v>
      </c>
      <c r="G15" s="125">
        <v>47.492643872174455</v>
      </c>
      <c r="H15" s="125">
        <v>29.367784496976356</v>
      </c>
      <c r="I15" s="125">
        <v>13.081774211910602</v>
      </c>
      <c r="J15" s="125">
        <v>20.75379284959083</v>
      </c>
    </row>
    <row r="16" spans="1:10" x14ac:dyDescent="0.25">
      <c r="D16" s="82" t="s">
        <v>598</v>
      </c>
      <c r="E16" s="82" t="s">
        <v>596</v>
      </c>
      <c r="F16" s="125">
        <v>23.033725527838968</v>
      </c>
      <c r="G16" s="125">
        <v>28.512123354850484</v>
      </c>
      <c r="H16" s="125">
        <v>39.263331500824627</v>
      </c>
      <c r="I16" s="125">
        <v>15.352093332600337</v>
      </c>
      <c r="J16" s="125">
        <v>8.3684648587059804</v>
      </c>
    </row>
    <row r="17" spans="4:10" x14ac:dyDescent="0.25">
      <c r="D17" s="82" t="s">
        <v>599</v>
      </c>
      <c r="E17" s="82" t="s">
        <v>597</v>
      </c>
      <c r="F17" s="125">
        <v>7.0750639334202363</v>
      </c>
      <c r="G17" s="125">
        <v>9.9393262015008776</v>
      </c>
      <c r="H17" s="125">
        <v>10.48927982407916</v>
      </c>
      <c r="I17" s="125">
        <v>25.019546306487843</v>
      </c>
      <c r="J17" s="125">
        <v>12.707613229409171</v>
      </c>
    </row>
    <row r="18" spans="4:10" x14ac:dyDescent="0.25">
      <c r="D18" s="82" t="s">
        <v>289</v>
      </c>
      <c r="E18" s="82" t="s">
        <v>265</v>
      </c>
      <c r="F18" s="125">
        <v>4.4076329970313681</v>
      </c>
      <c r="G18" s="125">
        <v>4.1348281289204172</v>
      </c>
      <c r="H18" s="125">
        <v>2.3859263331500822</v>
      </c>
      <c r="I18" s="125">
        <v>6.2535115740770877</v>
      </c>
      <c r="J18" s="125">
        <v>0</v>
      </c>
    </row>
    <row r="19" spans="4:10" x14ac:dyDescent="0.25">
      <c r="D19" s="82" t="s">
        <v>524</v>
      </c>
      <c r="E19" s="82" t="s">
        <v>266</v>
      </c>
      <c r="F19" s="125">
        <v>3.8922268311628656</v>
      </c>
      <c r="G19" s="125">
        <v>0.62726671380671062</v>
      </c>
      <c r="H19" s="125">
        <v>1.0005497526113247</v>
      </c>
      <c r="I19" s="125">
        <v>2.2715042041282651</v>
      </c>
      <c r="J19" s="125">
        <v>0</v>
      </c>
    </row>
    <row r="20" spans="4:10" x14ac:dyDescent="0.25">
      <c r="D20" s="82" t="s">
        <v>9</v>
      </c>
      <c r="E20" s="82" t="s">
        <v>1</v>
      </c>
      <c r="F20" s="125">
        <v>2.2223359648897651</v>
      </c>
      <c r="G20" s="125">
        <v>4.6383522273670774</v>
      </c>
      <c r="H20" s="125">
        <v>6.0142935678944474</v>
      </c>
      <c r="I20" s="125">
        <v>5.4890101591283491</v>
      </c>
      <c r="J20" s="125">
        <v>10.376896424795415</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dimension ref="A1:AY23"/>
  <sheetViews>
    <sheetView zoomScale="75" zoomScaleNormal="75" workbookViewId="0"/>
  </sheetViews>
  <sheetFormatPr defaultRowHeight="15.75" x14ac:dyDescent="0.25"/>
  <cols>
    <col min="1" max="1" width="12.5703125" style="128" bestFit="1" customWidth="1"/>
    <col min="2" max="2" width="112" style="128" bestFit="1" customWidth="1"/>
    <col min="3" max="3" width="17.28515625" style="128" customWidth="1"/>
    <col min="4" max="4" width="49" style="128" bestFit="1" customWidth="1"/>
    <col min="5" max="5" width="53.140625" style="128" bestFit="1" customWidth="1"/>
    <col min="6" max="6" width="8.85546875" style="128" bestFit="1" customWidth="1"/>
    <col min="7" max="9" width="4.42578125" style="128" bestFit="1" customWidth="1"/>
    <col min="10" max="10" width="8.85546875" style="128" bestFit="1" customWidth="1"/>
    <col min="11" max="13" width="4.42578125" style="128" bestFit="1" customWidth="1"/>
    <col min="14" max="14" width="8.85546875" style="128" bestFit="1" customWidth="1"/>
    <col min="15" max="17" width="4.42578125" style="128" bestFit="1" customWidth="1"/>
    <col min="18" max="18" width="8.85546875" style="128" bestFit="1" customWidth="1"/>
    <col min="19" max="21" width="4.42578125" style="128" bestFit="1" customWidth="1"/>
    <col min="22" max="22" width="8.85546875" style="128" bestFit="1" customWidth="1"/>
    <col min="23" max="25" width="4.42578125" style="128" bestFit="1" customWidth="1"/>
    <col min="26" max="26" width="8.85546875" style="128" bestFit="1" customWidth="1"/>
    <col min="27" max="29" width="4.42578125" style="128" bestFit="1" customWidth="1"/>
    <col min="30" max="30" width="8.85546875" style="128" bestFit="1" customWidth="1"/>
    <col min="31" max="33" width="4.42578125" style="128" bestFit="1" customWidth="1"/>
    <col min="34" max="34" width="8.85546875" style="128" bestFit="1" customWidth="1"/>
    <col min="35" max="37" width="4.42578125" style="128" bestFit="1" customWidth="1"/>
    <col min="38" max="38" width="8.85546875" style="128" bestFit="1" customWidth="1"/>
    <col min="39" max="41" width="4.42578125" style="128" bestFit="1" customWidth="1"/>
    <col min="42" max="42" width="8.85546875" style="128" bestFit="1" customWidth="1"/>
    <col min="43" max="45" width="4.42578125" style="128" bestFit="1" customWidth="1"/>
    <col min="46" max="46" width="9.140625" style="128"/>
    <col min="47" max="49" width="4.7109375" style="128" bestFit="1" customWidth="1"/>
    <col min="50" max="50" width="10.42578125" style="128" bestFit="1" customWidth="1"/>
    <col min="51" max="16384" width="9.140625" style="128"/>
  </cols>
  <sheetData>
    <row r="1" spans="1:51" x14ac:dyDescent="0.25">
      <c r="A1" s="120" t="s">
        <v>2</v>
      </c>
      <c r="B1" s="121" t="s">
        <v>563</v>
      </c>
      <c r="C1" s="186" t="s">
        <v>529</v>
      </c>
      <c r="AJ1" s="129"/>
    </row>
    <row r="2" spans="1:51" x14ac:dyDescent="0.25">
      <c r="A2" s="120" t="s">
        <v>3</v>
      </c>
      <c r="B2" s="121" t="s">
        <v>1006</v>
      </c>
    </row>
    <row r="3" spans="1:51" x14ac:dyDescent="0.25">
      <c r="A3" s="120" t="s">
        <v>4</v>
      </c>
      <c r="B3" s="122" t="s">
        <v>292</v>
      </c>
    </row>
    <row r="4" spans="1:51" x14ac:dyDescent="0.25">
      <c r="A4" s="120" t="s">
        <v>5</v>
      </c>
      <c r="B4" s="122" t="s">
        <v>456</v>
      </c>
    </row>
    <row r="5" spans="1:51" x14ac:dyDescent="0.25">
      <c r="A5" s="123" t="s">
        <v>6</v>
      </c>
      <c r="B5" s="122"/>
    </row>
    <row r="6" spans="1:51" x14ac:dyDescent="0.25">
      <c r="A6" s="123" t="s">
        <v>7</v>
      </c>
      <c r="B6" s="122"/>
    </row>
    <row r="9" spans="1:51" x14ac:dyDescent="0.25">
      <c r="AI9" s="130"/>
      <c r="AJ9" s="130"/>
    </row>
    <row r="10" spans="1:51" x14ac:dyDescent="0.25">
      <c r="AI10" s="130"/>
      <c r="AJ10" s="130"/>
    </row>
    <row r="11" spans="1:51" x14ac:dyDescent="0.25">
      <c r="AI11" s="131"/>
      <c r="AJ11" s="131"/>
    </row>
    <row r="12" spans="1:51" x14ac:dyDescent="0.25">
      <c r="AI12" s="130"/>
      <c r="AJ12" s="130"/>
    </row>
    <row r="16" spans="1:51" x14ac:dyDescent="0.25">
      <c r="F16" s="128" t="s">
        <v>83</v>
      </c>
      <c r="G16" s="128" t="s">
        <v>65</v>
      </c>
      <c r="H16" s="128" t="s">
        <v>67</v>
      </c>
      <c r="I16" s="128" t="s">
        <v>69</v>
      </c>
      <c r="J16" s="128" t="s">
        <v>85</v>
      </c>
      <c r="K16" s="128" t="s">
        <v>65</v>
      </c>
      <c r="L16" s="128" t="s">
        <v>67</v>
      </c>
      <c r="M16" s="128" t="s">
        <v>69</v>
      </c>
      <c r="N16" s="128" t="s">
        <v>87</v>
      </c>
      <c r="O16" s="128" t="s">
        <v>65</v>
      </c>
      <c r="P16" s="128" t="s">
        <v>67</v>
      </c>
      <c r="Q16" s="128" t="s">
        <v>69</v>
      </c>
      <c r="R16" s="128" t="s">
        <v>89</v>
      </c>
      <c r="S16" s="128" t="s">
        <v>65</v>
      </c>
      <c r="T16" s="128" t="s">
        <v>67</v>
      </c>
      <c r="U16" s="128" t="s">
        <v>69</v>
      </c>
      <c r="V16" s="128" t="s">
        <v>91</v>
      </c>
      <c r="W16" s="128" t="s">
        <v>65</v>
      </c>
      <c r="X16" s="128" t="s">
        <v>67</v>
      </c>
      <c r="Y16" s="128" t="s">
        <v>69</v>
      </c>
      <c r="Z16" s="128" t="s">
        <v>93</v>
      </c>
      <c r="AA16" s="128" t="s">
        <v>65</v>
      </c>
      <c r="AB16" s="128" t="s">
        <v>67</v>
      </c>
      <c r="AC16" s="128" t="s">
        <v>69</v>
      </c>
      <c r="AD16" s="128" t="s">
        <v>95</v>
      </c>
      <c r="AE16" s="128" t="s">
        <v>65</v>
      </c>
      <c r="AF16" s="128" t="s">
        <v>67</v>
      </c>
      <c r="AG16" s="128" t="s">
        <v>69</v>
      </c>
      <c r="AH16" s="128" t="s">
        <v>97</v>
      </c>
      <c r="AI16" s="128" t="s">
        <v>65</v>
      </c>
      <c r="AJ16" s="128" t="s">
        <v>67</v>
      </c>
      <c r="AK16" s="128" t="s">
        <v>69</v>
      </c>
      <c r="AL16" s="128" t="s">
        <v>99</v>
      </c>
      <c r="AM16" s="128" t="s">
        <v>65</v>
      </c>
      <c r="AN16" s="128" t="s">
        <v>67</v>
      </c>
      <c r="AO16" s="128" t="s">
        <v>69</v>
      </c>
      <c r="AP16" s="128" t="s">
        <v>101</v>
      </c>
      <c r="AQ16" s="128" t="s">
        <v>65</v>
      </c>
      <c r="AR16" s="128" t="s">
        <v>67</v>
      </c>
      <c r="AS16" s="128" t="s">
        <v>69</v>
      </c>
      <c r="AT16" s="128" t="s">
        <v>530</v>
      </c>
      <c r="AU16" s="128" t="s">
        <v>65</v>
      </c>
      <c r="AV16" s="128" t="s">
        <v>67</v>
      </c>
      <c r="AW16" s="128" t="s">
        <v>69</v>
      </c>
      <c r="AX16" s="128" t="s">
        <v>743</v>
      </c>
      <c r="AY16" s="128" t="s">
        <v>65</v>
      </c>
    </row>
    <row r="17" spans="4:51" x14ac:dyDescent="0.25">
      <c r="F17" s="128" t="s">
        <v>84</v>
      </c>
      <c r="G17" s="128" t="s">
        <v>66</v>
      </c>
      <c r="H17" s="128" t="s">
        <v>68</v>
      </c>
      <c r="I17" s="128" t="s">
        <v>70</v>
      </c>
      <c r="J17" s="128" t="s">
        <v>86</v>
      </c>
      <c r="K17" s="128" t="s">
        <v>66</v>
      </c>
      <c r="L17" s="128" t="s">
        <v>68</v>
      </c>
      <c r="M17" s="128" t="s">
        <v>70</v>
      </c>
      <c r="N17" s="128" t="s">
        <v>88</v>
      </c>
      <c r="O17" s="128" t="s">
        <v>66</v>
      </c>
      <c r="P17" s="128" t="s">
        <v>68</v>
      </c>
      <c r="Q17" s="128" t="s">
        <v>70</v>
      </c>
      <c r="R17" s="128" t="s">
        <v>90</v>
      </c>
      <c r="S17" s="128" t="s">
        <v>66</v>
      </c>
      <c r="T17" s="128" t="s">
        <v>68</v>
      </c>
      <c r="U17" s="128" t="s">
        <v>70</v>
      </c>
      <c r="V17" s="128" t="s">
        <v>92</v>
      </c>
      <c r="W17" s="128" t="s">
        <v>66</v>
      </c>
      <c r="X17" s="128" t="s">
        <v>68</v>
      </c>
      <c r="Y17" s="128" t="s">
        <v>70</v>
      </c>
      <c r="Z17" s="128" t="s">
        <v>94</v>
      </c>
      <c r="AA17" s="128" t="s">
        <v>66</v>
      </c>
      <c r="AB17" s="128" t="s">
        <v>68</v>
      </c>
      <c r="AC17" s="128" t="s">
        <v>70</v>
      </c>
      <c r="AD17" s="128" t="s">
        <v>96</v>
      </c>
      <c r="AE17" s="128" t="s">
        <v>66</v>
      </c>
      <c r="AF17" s="128" t="s">
        <v>68</v>
      </c>
      <c r="AG17" s="128" t="s">
        <v>70</v>
      </c>
      <c r="AH17" s="128" t="s">
        <v>98</v>
      </c>
      <c r="AI17" s="128" t="s">
        <v>66</v>
      </c>
      <c r="AJ17" s="128" t="s">
        <v>68</v>
      </c>
      <c r="AK17" s="128" t="s">
        <v>70</v>
      </c>
      <c r="AL17" s="128" t="s">
        <v>100</v>
      </c>
      <c r="AM17" s="128" t="s">
        <v>66</v>
      </c>
      <c r="AN17" s="128" t="s">
        <v>68</v>
      </c>
      <c r="AO17" s="128" t="s">
        <v>70</v>
      </c>
      <c r="AP17" s="128" t="s">
        <v>102</v>
      </c>
      <c r="AQ17" s="128" t="s">
        <v>66</v>
      </c>
      <c r="AR17" s="128" t="s">
        <v>68</v>
      </c>
      <c r="AS17" s="128" t="s">
        <v>70</v>
      </c>
      <c r="AT17" s="128" t="s">
        <v>244</v>
      </c>
      <c r="AU17" s="128" t="s">
        <v>66</v>
      </c>
      <c r="AV17" s="128" t="s">
        <v>68</v>
      </c>
      <c r="AW17" s="128" t="s">
        <v>70</v>
      </c>
      <c r="AX17" s="128" t="s">
        <v>744</v>
      </c>
      <c r="AY17" s="128" t="s">
        <v>66</v>
      </c>
    </row>
    <row r="18" spans="4:51" x14ac:dyDescent="0.25">
      <c r="D18" s="128" t="s">
        <v>293</v>
      </c>
      <c r="E18" s="128" t="s">
        <v>290</v>
      </c>
      <c r="F18" s="130">
        <v>224.230647723</v>
      </c>
      <c r="G18" s="130">
        <v>208.03181690900001</v>
      </c>
      <c r="H18" s="130">
        <v>203.36691531700001</v>
      </c>
      <c r="I18" s="130">
        <v>218.871941424</v>
      </c>
      <c r="J18" s="130">
        <v>218.56122190100001</v>
      </c>
      <c r="K18" s="130">
        <v>230.91050502600001</v>
      </c>
      <c r="L18" s="130">
        <v>229.10940828400001</v>
      </c>
      <c r="M18" s="130">
        <v>230.66634732200001</v>
      </c>
      <c r="N18" s="130">
        <v>232.30535613000001</v>
      </c>
      <c r="O18" s="130">
        <v>241.01158264</v>
      </c>
      <c r="P18" s="130">
        <v>252.76741270400001</v>
      </c>
      <c r="Q18" s="130">
        <v>270.301087419</v>
      </c>
      <c r="R18" s="130">
        <v>258.24887090700003</v>
      </c>
      <c r="S18" s="130">
        <v>253.96633379799999</v>
      </c>
      <c r="T18" s="130">
        <v>227.30216166299999</v>
      </c>
      <c r="U18" s="130">
        <v>254.078665253</v>
      </c>
      <c r="V18" s="130">
        <v>259.27682392700001</v>
      </c>
      <c r="W18" s="130">
        <v>251.58689410299999</v>
      </c>
      <c r="X18" s="130">
        <v>253.10921743700001</v>
      </c>
      <c r="Y18" s="130">
        <v>249.34446591099999</v>
      </c>
      <c r="Z18" s="130">
        <v>248.45810347899996</v>
      </c>
      <c r="AA18" s="130">
        <v>248.23387030699999</v>
      </c>
      <c r="AB18" s="130">
        <v>260.67491814000005</v>
      </c>
      <c r="AC18" s="130">
        <v>261.54186698900003</v>
      </c>
      <c r="AD18" s="130">
        <v>262.35002299299998</v>
      </c>
      <c r="AE18" s="130">
        <v>277.3195741028</v>
      </c>
      <c r="AF18" s="130">
        <v>289.12378672624999</v>
      </c>
      <c r="AG18" s="130">
        <v>283.77594177970002</v>
      </c>
      <c r="AH18" s="130">
        <v>308.70164149024998</v>
      </c>
      <c r="AI18" s="130">
        <v>320.90979389879999</v>
      </c>
      <c r="AJ18" s="130">
        <v>315.22906462825</v>
      </c>
      <c r="AK18" s="130">
        <v>339.55479105879994</v>
      </c>
      <c r="AL18" s="130">
        <v>370.75840564024998</v>
      </c>
      <c r="AM18" s="130">
        <v>424.06168168320005</v>
      </c>
      <c r="AN18" s="130">
        <v>481.97769327206896</v>
      </c>
      <c r="AO18" s="130">
        <v>525.9355749800219</v>
      </c>
      <c r="AP18" s="130">
        <v>541.84141531499995</v>
      </c>
      <c r="AQ18" s="130">
        <v>563.374557403366</v>
      </c>
      <c r="AR18" s="130">
        <v>586.60470487845021</v>
      </c>
      <c r="AS18" s="130">
        <v>752.00810127633304</v>
      </c>
      <c r="AT18" s="130">
        <v>756.46447396600001</v>
      </c>
      <c r="AU18" s="130">
        <v>782.38090591800005</v>
      </c>
      <c r="AV18" s="199">
        <v>884.378730861603</v>
      </c>
      <c r="AW18" s="199">
        <v>871.97433224790598</v>
      </c>
      <c r="AX18" s="130">
        <v>957.15282557900002</v>
      </c>
      <c r="AY18" s="130">
        <v>951.35946905900005</v>
      </c>
    </row>
    <row r="19" spans="4:51" x14ac:dyDescent="0.25">
      <c r="D19" s="128" t="s">
        <v>294</v>
      </c>
      <c r="E19" s="128" t="s">
        <v>291</v>
      </c>
      <c r="F19" s="130">
        <v>9.1527441039999999</v>
      </c>
      <c r="G19" s="130">
        <v>-5.4346145540000004</v>
      </c>
      <c r="H19" s="130">
        <v>4.7109448059999997</v>
      </c>
      <c r="I19" s="130">
        <v>13.128107803000001</v>
      </c>
      <c r="J19" s="130">
        <v>48.948007773</v>
      </c>
      <c r="K19" s="130">
        <v>77.257383520000005</v>
      </c>
      <c r="L19" s="130">
        <v>102.04665475199999</v>
      </c>
      <c r="M19" s="130">
        <v>112.0246283</v>
      </c>
      <c r="N19" s="130">
        <v>114.99052113400001</v>
      </c>
      <c r="O19" s="130">
        <v>94.977509909999995</v>
      </c>
      <c r="P19" s="130">
        <v>100.400217277</v>
      </c>
      <c r="Q19" s="130">
        <v>68.554416343</v>
      </c>
      <c r="R19" s="130">
        <v>59.633665782000001</v>
      </c>
      <c r="S19" s="130">
        <v>46.685100657</v>
      </c>
      <c r="T19" s="130">
        <v>61.891225730000002</v>
      </c>
      <c r="U19" s="130">
        <v>58.907402320999999</v>
      </c>
      <c r="V19" s="130">
        <v>66.082591745000002</v>
      </c>
      <c r="W19" s="130">
        <v>87.840772240999996</v>
      </c>
      <c r="X19" s="130">
        <v>111.89138697200001</v>
      </c>
      <c r="Y19" s="130">
        <v>138.66837118999999</v>
      </c>
      <c r="Z19" s="130">
        <v>158.28728009900004</v>
      </c>
      <c r="AA19" s="130">
        <v>172.84031530199999</v>
      </c>
      <c r="AB19" s="130">
        <v>169.01141433199996</v>
      </c>
      <c r="AC19" s="130">
        <v>182.050171285</v>
      </c>
      <c r="AD19" s="130">
        <v>180.78018460300001</v>
      </c>
      <c r="AE19" s="130">
        <v>185.53173353620002</v>
      </c>
      <c r="AF19" s="130">
        <v>194.35213347675</v>
      </c>
      <c r="AG19" s="130">
        <v>249.7274316923</v>
      </c>
      <c r="AH19" s="130">
        <v>275.88728812674998</v>
      </c>
      <c r="AI19" s="130">
        <v>312.22389086320004</v>
      </c>
      <c r="AJ19" s="130">
        <v>348.73859962475001</v>
      </c>
      <c r="AK19" s="130">
        <v>401.35316202267006</v>
      </c>
      <c r="AL19" s="130">
        <v>470.13986344336502</v>
      </c>
      <c r="AM19" s="130">
        <v>497.990761469875</v>
      </c>
      <c r="AN19" s="130">
        <v>462.19173935202798</v>
      </c>
      <c r="AO19" s="130">
        <v>479.50137861469426</v>
      </c>
      <c r="AP19" s="130">
        <v>532.22040912628836</v>
      </c>
      <c r="AQ19" s="130">
        <v>603.30022939635251</v>
      </c>
      <c r="AR19" s="130">
        <v>679.22881149530645</v>
      </c>
      <c r="AS19" s="130">
        <v>663.58313680042704</v>
      </c>
      <c r="AT19" s="130">
        <v>660.05352579800001</v>
      </c>
      <c r="AU19" s="130">
        <v>599.77593950799996</v>
      </c>
      <c r="AV19" s="199">
        <v>497.88352262173902</v>
      </c>
      <c r="AW19" s="199">
        <v>510.098840594801</v>
      </c>
      <c r="AX19" s="130">
        <v>468.531083372789</v>
      </c>
      <c r="AY19" s="130">
        <v>449.42690498222601</v>
      </c>
    </row>
    <row r="20" spans="4:51" x14ac:dyDescent="0.25">
      <c r="D20" s="128" t="s">
        <v>533</v>
      </c>
      <c r="E20" s="128" t="s">
        <v>614</v>
      </c>
      <c r="F20" s="199">
        <v>3.9217632550240125</v>
      </c>
      <c r="G20" s="199">
        <v>-2.6824726555094389</v>
      </c>
      <c r="H20" s="199">
        <v>2.2640298219211039</v>
      </c>
      <c r="I20" s="199">
        <v>5.6586659557795302</v>
      </c>
      <c r="J20" s="199">
        <v>18.297689329317894</v>
      </c>
      <c r="K20" s="199">
        <v>25.069900658539201</v>
      </c>
      <c r="L20" s="199">
        <v>30.815275980891975</v>
      </c>
      <c r="M20" s="199">
        <v>32.689693125612692</v>
      </c>
      <c r="N20" s="199">
        <v>33.110246525209668</v>
      </c>
      <c r="O20" s="199">
        <v>28.26803369989339</v>
      </c>
      <c r="P20" s="199">
        <v>28.428487990929806</v>
      </c>
      <c r="Q20" s="199">
        <v>20.231165078301391</v>
      </c>
      <c r="R20" s="199">
        <v>18.759654557665282</v>
      </c>
      <c r="S20" s="199">
        <v>15.527982010672092</v>
      </c>
      <c r="T20" s="199">
        <v>21.401328117469291</v>
      </c>
      <c r="U20" s="199">
        <v>18.821094107351087</v>
      </c>
      <c r="V20" s="199">
        <v>20.310643725651055</v>
      </c>
      <c r="W20" s="199">
        <v>25.879084397314845</v>
      </c>
      <c r="X20" s="199">
        <v>30.655123750595365</v>
      </c>
      <c r="Y20" s="199">
        <v>35.738088519453939</v>
      </c>
      <c r="Z20" s="199">
        <v>38.915568925847658</v>
      </c>
      <c r="AA20" s="199">
        <v>41.047473630334494</v>
      </c>
      <c r="AB20" s="199">
        <v>39.333672392992256</v>
      </c>
      <c r="AC20" s="199">
        <v>41.039999724375214</v>
      </c>
      <c r="AD20" s="199">
        <v>40.796177174140333</v>
      </c>
      <c r="AE20" s="199">
        <v>40.084521848408635</v>
      </c>
      <c r="AF20" s="199">
        <v>40.198927258910054</v>
      </c>
      <c r="AG20" s="199">
        <v>46.808969560415811</v>
      </c>
      <c r="AH20" s="199">
        <v>47.193382246820967</v>
      </c>
      <c r="AI20" s="199">
        <v>49.314054579258006</v>
      </c>
      <c r="AJ20" s="199">
        <v>52.523431245270061</v>
      </c>
      <c r="AK20" s="199">
        <v>54.170448616919806</v>
      </c>
      <c r="AL20" s="199">
        <v>55.909243808494089</v>
      </c>
      <c r="AM20" s="199">
        <v>54.008941158155011</v>
      </c>
      <c r="AN20" s="199">
        <v>48.952203214996558</v>
      </c>
      <c r="AO20" s="199">
        <v>47.69084495058032</v>
      </c>
      <c r="AP20" s="199">
        <v>49.552120465983585</v>
      </c>
      <c r="AQ20" s="199">
        <v>51.711088318901012</v>
      </c>
      <c r="AR20" s="199">
        <v>53.658621193812174</v>
      </c>
      <c r="AS20" s="199">
        <v>46.876747958823152</v>
      </c>
      <c r="AT20" s="199">
        <v>44.660907888301452</v>
      </c>
      <c r="AU20" s="199">
        <v>41.029136936708518</v>
      </c>
      <c r="AV20" s="199">
        <v>35.44287643113784</v>
      </c>
      <c r="AW20" s="199">
        <v>35.870104355513234</v>
      </c>
      <c r="AX20" s="199">
        <v>34.074931593025056</v>
      </c>
      <c r="AY20" s="199">
        <v>32.786372469245926</v>
      </c>
    </row>
    <row r="21" spans="4:51" x14ac:dyDescent="0.25">
      <c r="AV21" s="199"/>
    </row>
    <row r="22" spans="4:51" x14ac:dyDescent="0.25">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row>
    <row r="23" spans="4:51" x14ac:dyDescent="0.2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dimension ref="A1:J264"/>
  <sheetViews>
    <sheetView showGridLines="0" zoomScale="75" zoomScaleNormal="75" workbookViewId="0"/>
  </sheetViews>
  <sheetFormatPr defaultRowHeight="15.75" x14ac:dyDescent="0.25"/>
  <cols>
    <col min="1" max="1" width="13.7109375" style="77" bestFit="1" customWidth="1"/>
    <col min="2" max="2" width="114" style="77" bestFit="1" customWidth="1"/>
    <col min="3" max="4" width="9.140625" style="77" customWidth="1"/>
    <col min="5" max="5" width="9.140625" style="77"/>
    <col min="6" max="7" width="17" style="77" customWidth="1"/>
    <col min="8" max="8" width="11.5703125" style="77" bestFit="1" customWidth="1"/>
    <col min="9" max="9" width="14.28515625" style="77" customWidth="1"/>
    <col min="10" max="10" width="27.42578125" style="77" customWidth="1"/>
    <col min="11" max="11" width="9.140625" style="77"/>
    <col min="12" max="12" width="12.7109375" style="77" bestFit="1" customWidth="1"/>
    <col min="13" max="16384" width="9.140625" style="77"/>
  </cols>
  <sheetData>
    <row r="1" spans="1:10" x14ac:dyDescent="0.25">
      <c r="A1" s="120" t="s">
        <v>2</v>
      </c>
      <c r="B1" s="121" t="s">
        <v>566</v>
      </c>
      <c r="C1" s="186" t="s">
        <v>529</v>
      </c>
    </row>
    <row r="2" spans="1:10" x14ac:dyDescent="0.25">
      <c r="A2" s="120" t="s">
        <v>3</v>
      </c>
      <c r="B2" s="121" t="s">
        <v>581</v>
      </c>
    </row>
    <row r="3" spans="1:10" x14ac:dyDescent="0.25">
      <c r="A3" s="120" t="s">
        <v>4</v>
      </c>
      <c r="B3" s="122" t="s">
        <v>292</v>
      </c>
    </row>
    <row r="4" spans="1:10" x14ac:dyDescent="0.25">
      <c r="A4" s="120" t="s">
        <v>5</v>
      </c>
      <c r="B4" s="122" t="s">
        <v>456</v>
      </c>
    </row>
    <row r="5" spans="1:10" x14ac:dyDescent="0.25">
      <c r="A5" s="123" t="s">
        <v>6</v>
      </c>
      <c r="B5" s="122"/>
    </row>
    <row r="6" spans="1:10" x14ac:dyDescent="0.25">
      <c r="A6" s="123" t="s">
        <v>7</v>
      </c>
      <c r="B6" s="122"/>
    </row>
    <row r="14" spans="1:10" ht="63" x14ac:dyDescent="0.25">
      <c r="F14" s="126"/>
      <c r="H14" s="126"/>
      <c r="I14" s="126" t="s">
        <v>791</v>
      </c>
      <c r="J14" s="126" t="s">
        <v>830</v>
      </c>
    </row>
    <row r="15" spans="1:10" ht="63" x14ac:dyDescent="0.25">
      <c r="F15" s="126"/>
      <c r="H15" s="126"/>
      <c r="I15" s="126" t="s">
        <v>790</v>
      </c>
      <c r="J15" s="126" t="s">
        <v>831</v>
      </c>
    </row>
    <row r="16" spans="1:10" x14ac:dyDescent="0.25">
      <c r="G16" s="209">
        <v>43892</v>
      </c>
      <c r="H16" s="127">
        <v>43892</v>
      </c>
      <c r="I16" s="200">
        <v>-1.3223075186460769</v>
      </c>
      <c r="J16" s="200">
        <v>-6.5337834467522225E-3</v>
      </c>
    </row>
    <row r="17" spans="7:10" x14ac:dyDescent="0.25">
      <c r="G17" s="209">
        <v>43893</v>
      </c>
      <c r="H17" s="127">
        <v>43893</v>
      </c>
      <c r="I17" s="200">
        <v>0.88226599903166769</v>
      </c>
      <c r="J17" s="200">
        <v>5.5624958448101794E-2</v>
      </c>
    </row>
    <row r="18" spans="7:10" x14ac:dyDescent="0.25">
      <c r="G18" s="209">
        <v>43894</v>
      </c>
      <c r="H18" s="127">
        <v>43894</v>
      </c>
      <c r="I18" s="200">
        <v>-0.68185989301392602</v>
      </c>
      <c r="J18" s="200">
        <v>7.5855313990899221E-3</v>
      </c>
    </row>
    <row r="19" spans="7:10" x14ac:dyDescent="0.25">
      <c r="G19" s="209">
        <v>43895</v>
      </c>
      <c r="H19" s="127">
        <v>43895</v>
      </c>
      <c r="I19" s="200">
        <v>0.453010249209502</v>
      </c>
      <c r="J19" s="200">
        <v>3.9501696350751174E-2</v>
      </c>
    </row>
    <row r="20" spans="7:10" x14ac:dyDescent="0.25">
      <c r="G20" s="209">
        <v>43896</v>
      </c>
      <c r="H20" s="127">
        <v>43896</v>
      </c>
      <c r="I20" s="200">
        <v>0.14868395210139393</v>
      </c>
      <c r="J20" s="200">
        <v>4.9977003585441132E-2</v>
      </c>
    </row>
    <row r="21" spans="7:10" x14ac:dyDescent="0.25">
      <c r="G21" s="209">
        <v>43899</v>
      </c>
      <c r="H21" s="127">
        <v>43899</v>
      </c>
      <c r="I21" s="200">
        <v>-1.7141995763924385</v>
      </c>
      <c r="J21" s="200">
        <v>-7.0794384116445189E-2</v>
      </c>
    </row>
    <row r="22" spans="7:10" x14ac:dyDescent="0.25">
      <c r="G22" s="209">
        <v>43900</v>
      </c>
      <c r="H22" s="127">
        <v>43900</v>
      </c>
      <c r="I22" s="200">
        <v>-0.9722279284336901</v>
      </c>
      <c r="J22" s="200">
        <v>-0.13929126026582195</v>
      </c>
    </row>
    <row r="23" spans="7:10" x14ac:dyDescent="0.25">
      <c r="G23" s="209">
        <v>43901</v>
      </c>
      <c r="H23" s="127">
        <v>43901</v>
      </c>
      <c r="I23" s="200">
        <v>-1.2902387267584388</v>
      </c>
      <c r="J23" s="200">
        <v>-0.2301931153609362</v>
      </c>
    </row>
    <row r="24" spans="7:10" x14ac:dyDescent="0.25">
      <c r="G24" s="209">
        <v>43902</v>
      </c>
      <c r="H24" s="127">
        <v>43902</v>
      </c>
      <c r="I24" s="200">
        <v>-1.2401247122403194</v>
      </c>
      <c r="J24" s="200">
        <v>-0.31756426192011489</v>
      </c>
    </row>
    <row r="25" spans="7:10" x14ac:dyDescent="0.25">
      <c r="G25" s="209">
        <v>43903</v>
      </c>
      <c r="H25" s="127">
        <v>43903</v>
      </c>
      <c r="I25" s="200">
        <v>-3.5240610395446614</v>
      </c>
      <c r="J25" s="200">
        <v>-0.56584675361670911</v>
      </c>
    </row>
    <row r="26" spans="7:10" x14ac:dyDescent="0.25">
      <c r="G26" s="209">
        <v>43906</v>
      </c>
      <c r="H26" s="127">
        <v>43906</v>
      </c>
      <c r="I26" s="200">
        <v>-7.0148743065077026</v>
      </c>
      <c r="J26" s="200">
        <v>-1.0600693145242208</v>
      </c>
    </row>
    <row r="27" spans="7:10" x14ac:dyDescent="0.25">
      <c r="G27" s="209">
        <v>43907</v>
      </c>
      <c r="H27" s="127">
        <v>43907</v>
      </c>
      <c r="I27" s="200">
        <v>-6.9834672529117157</v>
      </c>
      <c r="J27" s="200">
        <v>-1.5520791380710119</v>
      </c>
    </row>
    <row r="28" spans="7:10" x14ac:dyDescent="0.25">
      <c r="G28" s="209">
        <v>43908</v>
      </c>
      <c r="H28" s="127">
        <v>43908</v>
      </c>
      <c r="I28" s="200">
        <v>-7.1215026645031019</v>
      </c>
      <c r="J28" s="200">
        <v>-2.05381404173069</v>
      </c>
    </row>
    <row r="29" spans="7:10" x14ac:dyDescent="0.25">
      <c r="G29" s="209">
        <v>43909</v>
      </c>
      <c r="H29" s="127">
        <v>43909</v>
      </c>
      <c r="I29" s="200">
        <v>-4.0036173729537703</v>
      </c>
      <c r="J29" s="200">
        <v>-2.3358829633533333</v>
      </c>
    </row>
    <row r="30" spans="7:10" x14ac:dyDescent="0.25">
      <c r="G30" s="209">
        <v>43910</v>
      </c>
      <c r="H30" s="127">
        <v>43910</v>
      </c>
      <c r="I30" s="200">
        <v>-9.7863491530777509</v>
      </c>
      <c r="J30" s="200">
        <v>-3.0253656723852251</v>
      </c>
    </row>
    <row r="31" spans="7:10" x14ac:dyDescent="0.25">
      <c r="G31" s="209">
        <v>43913</v>
      </c>
      <c r="H31" s="127">
        <v>43913</v>
      </c>
      <c r="I31" s="200">
        <v>-11.976079583443159</v>
      </c>
      <c r="J31" s="200">
        <v>-3.8691225898642059</v>
      </c>
    </row>
    <row r="32" spans="7:10" x14ac:dyDescent="0.25">
      <c r="G32" s="209">
        <v>43914</v>
      </c>
      <c r="H32" s="127">
        <v>43914</v>
      </c>
      <c r="I32" s="200">
        <v>-5.5243321012871887</v>
      </c>
      <c r="J32" s="200">
        <v>-4.2583312113029219</v>
      </c>
    </row>
    <row r="33" spans="7:10" x14ac:dyDescent="0.25">
      <c r="G33" s="209">
        <v>43915</v>
      </c>
      <c r="H33" s="127">
        <v>43915</v>
      </c>
      <c r="I33" s="200">
        <v>-7.5275843826041831</v>
      </c>
      <c r="J33" s="200">
        <v>-4.7886759998854771</v>
      </c>
    </row>
    <row r="34" spans="7:10" x14ac:dyDescent="0.25">
      <c r="G34" s="209">
        <v>43916</v>
      </c>
      <c r="H34" s="127">
        <v>43916</v>
      </c>
      <c r="I34" s="200">
        <v>-2.6592673837962426</v>
      </c>
      <c r="J34" s="200">
        <v>-4.9760333894508397</v>
      </c>
    </row>
    <row r="35" spans="7:10" x14ac:dyDescent="0.25">
      <c r="G35" s="209">
        <v>43917</v>
      </c>
      <c r="H35" s="127">
        <v>43917</v>
      </c>
      <c r="I35" s="200">
        <v>-2.2336031480471084</v>
      </c>
      <c r="J35" s="200">
        <v>-5.1333985851258115</v>
      </c>
    </row>
    <row r="36" spans="7:10" x14ac:dyDescent="0.25">
      <c r="G36" s="209">
        <v>43920</v>
      </c>
      <c r="H36" s="127">
        <v>43920</v>
      </c>
      <c r="I36" s="200">
        <v>0.3341169665432186</v>
      </c>
      <c r="J36" s="200">
        <v>-5.1098588699958558</v>
      </c>
    </row>
    <row r="37" spans="7:10" x14ac:dyDescent="0.25">
      <c r="G37" s="209">
        <v>43921</v>
      </c>
      <c r="H37" s="127">
        <v>43921</v>
      </c>
      <c r="I37" s="200">
        <v>-2.2071951297703696</v>
      </c>
      <c r="J37" s="200">
        <v>-5.2653635279261799</v>
      </c>
    </row>
    <row r="38" spans="7:10" x14ac:dyDescent="0.25">
      <c r="G38" s="209">
        <v>43922</v>
      </c>
      <c r="H38" s="127">
        <v>43922</v>
      </c>
      <c r="I38" s="200">
        <v>-1.874563287372836</v>
      </c>
      <c r="J38" s="200">
        <v>-5.3974331029446718</v>
      </c>
    </row>
    <row r="39" spans="7:10" x14ac:dyDescent="0.25">
      <c r="G39" s="209">
        <v>43923</v>
      </c>
      <c r="H39" s="127">
        <v>43923</v>
      </c>
      <c r="I39" s="200">
        <v>-2.6651265635899355</v>
      </c>
      <c r="J39" s="200">
        <v>-5.5852006405865247</v>
      </c>
    </row>
    <row r="40" spans="7:10" x14ac:dyDescent="0.25">
      <c r="G40" s="209">
        <v>43924</v>
      </c>
      <c r="H40" s="127">
        <v>43924</v>
      </c>
      <c r="I40" s="200">
        <v>-1.5056015683920638</v>
      </c>
      <c r="J40" s="200">
        <v>-5.6912755651431608</v>
      </c>
    </row>
    <row r="41" spans="7:10" x14ac:dyDescent="0.25">
      <c r="G41" s="209">
        <v>43927</v>
      </c>
      <c r="H41" s="127">
        <v>43927</v>
      </c>
      <c r="I41" s="200">
        <v>-1.0826312193747509</v>
      </c>
      <c r="J41" s="200">
        <v>-5.7675507413443139</v>
      </c>
    </row>
    <row r="42" spans="7:10" x14ac:dyDescent="0.25">
      <c r="G42" s="209">
        <v>43928</v>
      </c>
      <c r="H42" s="127">
        <v>43928</v>
      </c>
      <c r="I42" s="200">
        <v>-2.2405267273109559</v>
      </c>
      <c r="J42" s="200">
        <v>-5.925403727523423</v>
      </c>
    </row>
    <row r="43" spans="7:10" x14ac:dyDescent="0.25">
      <c r="G43" s="209">
        <v>43929</v>
      </c>
      <c r="H43" s="127">
        <v>43929</v>
      </c>
      <c r="I43" s="200">
        <v>-2.4240712959355726</v>
      </c>
      <c r="J43" s="200">
        <v>-6.0961880739497385</v>
      </c>
    </row>
    <row r="44" spans="7:10" x14ac:dyDescent="0.25">
      <c r="G44" s="209">
        <v>43930</v>
      </c>
      <c r="H44" s="127">
        <v>43930</v>
      </c>
      <c r="I44" s="200">
        <v>-1.1150392696585469</v>
      </c>
      <c r="J44" s="200">
        <v>-6.1747465112480171</v>
      </c>
    </row>
    <row r="45" spans="7:10" x14ac:dyDescent="0.25">
      <c r="G45" s="209">
        <v>43935</v>
      </c>
      <c r="H45" s="127">
        <v>43935</v>
      </c>
      <c r="I45" s="200">
        <v>-0.6100978508755952</v>
      </c>
      <c r="J45" s="200">
        <v>-6.2177300500954891</v>
      </c>
    </row>
    <row r="46" spans="7:10" x14ac:dyDescent="0.25">
      <c r="G46" s="209">
        <v>43936</v>
      </c>
      <c r="H46" s="127">
        <v>43936</v>
      </c>
      <c r="I46" s="200">
        <v>-1.5268808541156409</v>
      </c>
      <c r="J46" s="200">
        <v>-6.3253041751545256</v>
      </c>
    </row>
    <row r="47" spans="7:10" x14ac:dyDescent="0.25">
      <c r="G47" s="209">
        <v>43937</v>
      </c>
      <c r="H47" s="127">
        <v>43937</v>
      </c>
      <c r="I47" s="200">
        <v>-1.3178691629256005</v>
      </c>
      <c r="J47" s="200">
        <v>-6.4181526916329892</v>
      </c>
    </row>
    <row r="48" spans="7:10" x14ac:dyDescent="0.25">
      <c r="G48" s="209">
        <v>43938</v>
      </c>
      <c r="H48" s="127">
        <v>43938</v>
      </c>
      <c r="I48" s="200">
        <v>-0.62813055138507223</v>
      </c>
      <c r="J48" s="200">
        <v>-6.4624066976387393</v>
      </c>
    </row>
    <row r="49" spans="7:10" x14ac:dyDescent="0.25">
      <c r="G49" s="209">
        <v>43941</v>
      </c>
      <c r="H49" s="127">
        <v>43941</v>
      </c>
      <c r="I49" s="200">
        <v>-0.43168328889466701</v>
      </c>
      <c r="J49" s="200">
        <v>-6.492820303245411</v>
      </c>
    </row>
    <row r="50" spans="7:10" x14ac:dyDescent="0.25">
      <c r="G50" s="209">
        <v>43942</v>
      </c>
      <c r="H50" s="127">
        <v>43942</v>
      </c>
      <c r="I50" s="200">
        <v>-0.58596742460877049</v>
      </c>
      <c r="J50" s="200">
        <v>-6.5341037687139032</v>
      </c>
    </row>
    <row r="51" spans="7:10" x14ac:dyDescent="0.25">
      <c r="G51" s="209">
        <v>43943</v>
      </c>
      <c r="H51" s="127">
        <v>43943</v>
      </c>
      <c r="I51" s="200">
        <v>-0.46769959890384299</v>
      </c>
      <c r="J51" s="200">
        <v>-6.5670548500028776</v>
      </c>
    </row>
    <row r="52" spans="7:10" x14ac:dyDescent="0.25">
      <c r="G52" s="209">
        <v>43944</v>
      </c>
      <c r="H52" s="127">
        <v>43944</v>
      </c>
      <c r="I52" s="200">
        <v>-0.37853449547620499</v>
      </c>
      <c r="J52" s="200">
        <v>-6.5937239362290594</v>
      </c>
    </row>
    <row r="53" spans="7:10" x14ac:dyDescent="0.25">
      <c r="G53" s="209">
        <v>43945</v>
      </c>
      <c r="H53" s="127">
        <v>43945</v>
      </c>
      <c r="I53" s="200">
        <v>-0.30296442910265009</v>
      </c>
      <c r="J53" s="200">
        <v>-6.6209816080857795</v>
      </c>
    </row>
    <row r="54" spans="7:10" x14ac:dyDescent="0.25">
      <c r="G54" s="209">
        <v>43948</v>
      </c>
      <c r="H54" s="127">
        <v>43948</v>
      </c>
      <c r="I54" s="200">
        <v>-0.60156637931492796</v>
      </c>
      <c r="J54" s="200">
        <v>-6.663364074763062</v>
      </c>
    </row>
    <row r="55" spans="7:10" x14ac:dyDescent="0.25">
      <c r="G55" s="209">
        <v>43949</v>
      </c>
      <c r="H55" s="127">
        <v>43949</v>
      </c>
      <c r="I55" s="200">
        <v>-7.2473916332289168E-2</v>
      </c>
      <c r="J55" s="200">
        <v>-6.6684701170046905</v>
      </c>
    </row>
    <row r="56" spans="7:10" x14ac:dyDescent="0.25">
      <c r="G56" s="209">
        <v>43950</v>
      </c>
      <c r="H56" s="127">
        <v>43950</v>
      </c>
      <c r="I56" s="200">
        <v>0.33712030447644703</v>
      </c>
      <c r="J56" s="200">
        <v>-6.6447188061568685</v>
      </c>
    </row>
    <row r="57" spans="7:10" x14ac:dyDescent="0.25">
      <c r="G57" s="209">
        <v>43951</v>
      </c>
      <c r="H57" s="127">
        <v>43951</v>
      </c>
      <c r="I57" s="200">
        <v>0.64612765031379382</v>
      </c>
      <c r="J57" s="200">
        <v>-6.5992673103850317</v>
      </c>
    </row>
    <row r="58" spans="7:10" x14ac:dyDescent="0.25">
      <c r="G58" s="209">
        <v>43955</v>
      </c>
      <c r="H58" s="127">
        <v>43955</v>
      </c>
      <c r="I58" s="200">
        <v>-0.73723709263477399</v>
      </c>
      <c r="J58" s="200">
        <v>-6.6512082558671137</v>
      </c>
    </row>
    <row r="59" spans="7:10" x14ac:dyDescent="0.25">
      <c r="G59" s="209">
        <v>43956</v>
      </c>
      <c r="H59" s="127">
        <v>43956</v>
      </c>
      <c r="I59" s="200">
        <v>-7.2355325253602887E-2</v>
      </c>
      <c r="J59" s="200">
        <v>-6.6578249981685378</v>
      </c>
    </row>
    <row r="60" spans="7:10" x14ac:dyDescent="0.25">
      <c r="G60" s="209">
        <v>43957</v>
      </c>
      <c r="H60" s="127">
        <v>43957</v>
      </c>
      <c r="I60" s="200">
        <v>-0.28209019304636329</v>
      </c>
      <c r="J60" s="200">
        <v>-6.677699244166778</v>
      </c>
    </row>
    <row r="61" spans="7:10" x14ac:dyDescent="0.25">
      <c r="G61" s="209">
        <v>43958</v>
      </c>
      <c r="H61" s="127">
        <v>43958</v>
      </c>
      <c r="I61" s="200">
        <v>-2.1092321123357072E-2</v>
      </c>
      <c r="J61" s="200">
        <v>-6.6791852723556779</v>
      </c>
    </row>
    <row r="62" spans="7:10" x14ac:dyDescent="0.25">
      <c r="G62" s="209">
        <v>43959</v>
      </c>
      <c r="H62" s="127">
        <v>43959</v>
      </c>
      <c r="I62" s="200">
        <v>0.17359094935026903</v>
      </c>
      <c r="J62" s="200">
        <v>-6.6669551795857114</v>
      </c>
    </row>
    <row r="63" spans="7:10" x14ac:dyDescent="0.25">
      <c r="G63" s="209">
        <v>43962</v>
      </c>
      <c r="H63" s="127">
        <v>43962</v>
      </c>
      <c r="I63" s="200">
        <v>0.91661465159291189</v>
      </c>
      <c r="J63" s="200">
        <v>-6.6023764543396517</v>
      </c>
    </row>
    <row r="64" spans="7:10" x14ac:dyDescent="0.25">
      <c r="G64" s="209">
        <v>43963</v>
      </c>
      <c r="H64" s="127">
        <v>43963</v>
      </c>
      <c r="I64" s="200">
        <v>0.11691406427726181</v>
      </c>
      <c r="J64" s="200">
        <v>-6.5941394474128696</v>
      </c>
    </row>
    <row r="65" spans="7:10" x14ac:dyDescent="0.25">
      <c r="G65" s="209">
        <v>43964</v>
      </c>
      <c r="H65" s="127">
        <v>43964</v>
      </c>
      <c r="I65" s="200">
        <v>-0.24747263147919596</v>
      </c>
      <c r="J65" s="200">
        <v>-6.6113265183139616</v>
      </c>
    </row>
    <row r="66" spans="7:10" x14ac:dyDescent="0.25">
      <c r="G66" s="209">
        <v>43965</v>
      </c>
      <c r="H66" s="127">
        <v>43965</v>
      </c>
      <c r="I66" s="200">
        <v>-6.2358162671408979E-2</v>
      </c>
      <c r="J66" s="200">
        <v>-6.6157198701407172</v>
      </c>
    </row>
    <row r="67" spans="7:10" x14ac:dyDescent="0.25">
      <c r="G67" s="209">
        <v>43966</v>
      </c>
      <c r="H67" s="127">
        <v>43966</v>
      </c>
      <c r="I67" s="200">
        <v>-2.5976181000428922E-2</v>
      </c>
      <c r="J67" s="200">
        <v>-6.6175499834308038</v>
      </c>
    </row>
    <row r="68" spans="7:10" x14ac:dyDescent="0.25">
      <c r="G68" s="209">
        <v>43969</v>
      </c>
      <c r="H68" s="127">
        <v>43969</v>
      </c>
      <c r="I68" s="200">
        <v>-0.69927498165593183</v>
      </c>
      <c r="J68" s="200">
        <v>-6.6668163647103551</v>
      </c>
    </row>
    <row r="69" spans="7:10" x14ac:dyDescent="0.25">
      <c r="G69" s="209">
        <v>43970</v>
      </c>
      <c r="H69" s="127">
        <v>43970</v>
      </c>
      <c r="I69" s="200">
        <v>-0.25152729821788505</v>
      </c>
      <c r="J69" s="200">
        <v>-6.6845373473013154</v>
      </c>
    </row>
    <row r="70" spans="7:10" x14ac:dyDescent="0.25">
      <c r="G70" s="209">
        <v>43971</v>
      </c>
      <c r="H70" s="127">
        <v>43971</v>
      </c>
      <c r="I70" s="200">
        <v>-0.51368258965673985</v>
      </c>
      <c r="J70" s="200">
        <v>-6.7207280919762749</v>
      </c>
    </row>
    <row r="71" spans="7:10" x14ac:dyDescent="0.25">
      <c r="G71" s="209">
        <v>43972</v>
      </c>
      <c r="H71" s="127">
        <v>43972</v>
      </c>
      <c r="I71" s="200">
        <v>0.23419617950348942</v>
      </c>
      <c r="J71" s="200">
        <v>-6.7042281476391974</v>
      </c>
    </row>
    <row r="72" spans="7:10" x14ac:dyDescent="0.25">
      <c r="G72" s="209">
        <v>43973</v>
      </c>
      <c r="H72" s="127">
        <v>43973</v>
      </c>
      <c r="I72" s="200">
        <v>-0.29567097553925503</v>
      </c>
      <c r="J72" s="200">
        <v>-6.7250592075174156</v>
      </c>
    </row>
    <row r="73" spans="7:10" x14ac:dyDescent="0.25">
      <c r="G73" s="209">
        <v>43976</v>
      </c>
      <c r="H73" s="127">
        <v>43976</v>
      </c>
      <c r="I73" s="200">
        <v>0.12503805535229395</v>
      </c>
      <c r="J73" s="200">
        <v>-6.7163203300670302</v>
      </c>
    </row>
    <row r="74" spans="7:10" x14ac:dyDescent="0.25">
      <c r="G74" s="209">
        <v>43977</v>
      </c>
      <c r="H74" s="127">
        <v>43977</v>
      </c>
      <c r="I74" s="200">
        <v>-0.15165601294776465</v>
      </c>
      <c r="J74" s="200">
        <v>-6.7270050294388399</v>
      </c>
    </row>
    <row r="75" spans="7:10" x14ac:dyDescent="0.25">
      <c r="G75" s="209">
        <v>43978</v>
      </c>
      <c r="H75" s="127">
        <v>43978</v>
      </c>
      <c r="I75" s="200">
        <v>-0.14768964176876032</v>
      </c>
      <c r="J75" s="200">
        <v>-6.7374102840143575</v>
      </c>
    </row>
    <row r="76" spans="7:10" x14ac:dyDescent="0.25">
      <c r="G76" s="209">
        <v>43979</v>
      </c>
      <c r="H76" s="127">
        <v>43979</v>
      </c>
      <c r="I76" s="200">
        <v>-0.51846569673878229</v>
      </c>
      <c r="J76" s="200">
        <v>-6.7739380154018205</v>
      </c>
    </row>
    <row r="77" spans="7:10" x14ac:dyDescent="0.25">
      <c r="G77" s="209">
        <v>43980</v>
      </c>
      <c r="H77" s="127">
        <v>43980</v>
      </c>
      <c r="I77" s="200">
        <v>0.78500877409646508</v>
      </c>
      <c r="J77" s="200">
        <v>-6.7186313869838461</v>
      </c>
    </row>
    <row r="78" spans="7:10" x14ac:dyDescent="0.25">
      <c r="G78" s="209">
        <v>43984</v>
      </c>
      <c r="H78" s="127">
        <v>43984</v>
      </c>
      <c r="I78" s="200">
        <v>0.86547810048635543</v>
      </c>
      <c r="J78" s="200">
        <v>-6.6576554115718665</v>
      </c>
    </row>
    <row r="79" spans="7:10" x14ac:dyDescent="0.25">
      <c r="G79" s="209">
        <v>43985</v>
      </c>
      <c r="H79" s="127">
        <v>43985</v>
      </c>
      <c r="I79" s="200">
        <v>0.12417692163463945</v>
      </c>
      <c r="J79" s="200">
        <v>-6.6489067108062736</v>
      </c>
    </row>
    <row r="80" spans="7:10" x14ac:dyDescent="0.25">
      <c r="G80" s="209">
        <v>43986</v>
      </c>
      <c r="H80" s="127">
        <v>43986</v>
      </c>
      <c r="I80" s="200">
        <v>-0.26730776076523488</v>
      </c>
      <c r="J80" s="200">
        <v>-6.66773948247166</v>
      </c>
    </row>
    <row r="81" spans="7:10" x14ac:dyDescent="0.25">
      <c r="G81" s="209">
        <v>43987</v>
      </c>
      <c r="H81" s="127">
        <v>43987</v>
      </c>
      <c r="I81" s="200">
        <v>0.21069403732423242</v>
      </c>
      <c r="J81" s="200">
        <v>-6.652895346690392</v>
      </c>
    </row>
    <row r="82" spans="7:10" x14ac:dyDescent="0.25">
      <c r="G82" s="209">
        <v>43990</v>
      </c>
      <c r="H82" s="127">
        <v>43990</v>
      </c>
      <c r="I82" s="200">
        <v>-1.7564782551134588</v>
      </c>
      <c r="J82" s="200">
        <v>-6.7766454159703517</v>
      </c>
    </row>
    <row r="83" spans="7:10" x14ac:dyDescent="0.25">
      <c r="G83" s="209">
        <v>43991</v>
      </c>
      <c r="H83" s="127">
        <v>43991</v>
      </c>
      <c r="I83" s="200">
        <v>0.12574254496140203</v>
      </c>
      <c r="J83" s="200">
        <v>-6.7677864115362736</v>
      </c>
    </row>
    <row r="84" spans="7:10" x14ac:dyDescent="0.25">
      <c r="G84" s="209">
        <v>43992</v>
      </c>
      <c r="H84" s="127">
        <v>43992</v>
      </c>
      <c r="I84" s="200">
        <v>-0.83458713350286751</v>
      </c>
      <c r="J84" s="200">
        <v>-6.8265860097040694</v>
      </c>
    </row>
    <row r="85" spans="7:10" x14ac:dyDescent="0.25">
      <c r="G85" s="209">
        <v>43993</v>
      </c>
      <c r="H85" s="127">
        <v>43993</v>
      </c>
      <c r="I85" s="200">
        <v>0.18538694969301295</v>
      </c>
      <c r="J85" s="200">
        <v>-6.8135248472323333</v>
      </c>
    </row>
    <row r="86" spans="7:10" x14ac:dyDescent="0.25">
      <c r="G86" s="209">
        <v>43994</v>
      </c>
      <c r="H86" s="127">
        <v>43994</v>
      </c>
      <c r="I86" s="200">
        <v>-8.8714537817665695E-3</v>
      </c>
      <c r="J86" s="200">
        <v>-6.8141498723454594</v>
      </c>
    </row>
    <row r="87" spans="7:10" x14ac:dyDescent="0.25">
      <c r="G87" s="209">
        <v>43997</v>
      </c>
      <c r="H87" s="127">
        <v>43997</v>
      </c>
      <c r="I87" s="200">
        <v>-8.6663358483314523E-2</v>
      </c>
      <c r="J87" s="200">
        <v>-6.820255610680177</v>
      </c>
    </row>
    <row r="88" spans="7:10" x14ac:dyDescent="0.25">
      <c r="G88" s="209">
        <v>43998</v>
      </c>
      <c r="H88" s="127">
        <v>43998</v>
      </c>
      <c r="I88" s="200">
        <v>0.47368161977828993</v>
      </c>
      <c r="J88" s="200">
        <v>-6.7868830749863491</v>
      </c>
    </row>
    <row r="89" spans="7:10" x14ac:dyDescent="0.25">
      <c r="G89" s="209">
        <v>43999</v>
      </c>
      <c r="H89" s="127">
        <v>43999</v>
      </c>
      <c r="I89" s="200">
        <v>0.40743206596127823</v>
      </c>
      <c r="J89" s="200">
        <v>-6.7581780533085682</v>
      </c>
    </row>
    <row r="90" spans="7:10" x14ac:dyDescent="0.25">
      <c r="G90" s="209">
        <v>44000</v>
      </c>
      <c r="H90" s="127">
        <v>44000</v>
      </c>
      <c r="I90" s="200">
        <v>0.47246507604788424</v>
      </c>
      <c r="J90" s="200">
        <v>-6.7248912273982127</v>
      </c>
    </row>
    <row r="91" spans="7:10" x14ac:dyDescent="0.25">
      <c r="G91" s="209">
        <v>44001</v>
      </c>
      <c r="H91" s="127">
        <v>44001</v>
      </c>
      <c r="I91" s="200">
        <v>0.37968047518424974</v>
      </c>
      <c r="J91" s="200">
        <v>-6.6981414028720545</v>
      </c>
    </row>
    <row r="92" spans="7:10" x14ac:dyDescent="0.25">
      <c r="G92" s="209">
        <v>44004</v>
      </c>
      <c r="H92" s="127">
        <v>44004</v>
      </c>
      <c r="I92" s="200">
        <v>0.27277433092652081</v>
      </c>
      <c r="J92" s="200">
        <v>-6.6789234921170078</v>
      </c>
    </row>
    <row r="93" spans="7:10" x14ac:dyDescent="0.25">
      <c r="G93" s="209">
        <v>44005</v>
      </c>
      <c r="H93" s="127">
        <v>44005</v>
      </c>
      <c r="I93" s="200">
        <v>0.38416338763302016</v>
      </c>
      <c r="J93" s="200">
        <v>-6.6518578306458158</v>
      </c>
    </row>
    <row r="94" spans="7:10" x14ac:dyDescent="0.25">
      <c r="G94" s="209">
        <v>44006</v>
      </c>
      <c r="H94" s="127">
        <v>44006</v>
      </c>
      <c r="I94" s="200">
        <v>3.6356749440094287</v>
      </c>
      <c r="J94" s="200">
        <v>-6.395711746917887</v>
      </c>
    </row>
    <row r="95" spans="7:10" x14ac:dyDescent="0.25">
      <c r="G95" s="209">
        <v>44007</v>
      </c>
      <c r="H95" s="127">
        <v>44007</v>
      </c>
      <c r="I95" s="200">
        <v>-1.1053853333528143</v>
      </c>
      <c r="J95" s="200">
        <v>-6.4735900304578253</v>
      </c>
    </row>
    <row r="96" spans="7:10" x14ac:dyDescent="0.25">
      <c r="G96" s="209">
        <v>44008</v>
      </c>
      <c r="H96" s="127">
        <v>44008</v>
      </c>
      <c r="I96" s="200">
        <v>-0.48936735090078121</v>
      </c>
      <c r="J96" s="200">
        <v>-6.5080676810640998</v>
      </c>
    </row>
    <row r="97" spans="7:10" x14ac:dyDescent="0.25">
      <c r="G97" s="209">
        <v>44011</v>
      </c>
      <c r="H97" s="127">
        <v>44011</v>
      </c>
      <c r="I97" s="200">
        <v>0.36693688041732175</v>
      </c>
      <c r="J97" s="200">
        <v>-6.4822156875988677</v>
      </c>
    </row>
    <row r="98" spans="7:10" x14ac:dyDescent="0.25">
      <c r="G98" s="209">
        <v>44012</v>
      </c>
      <c r="H98" s="127">
        <v>44012</v>
      </c>
      <c r="I98" s="200">
        <v>0.88942156450638921</v>
      </c>
      <c r="J98" s="200">
        <v>-6.4197749753953381</v>
      </c>
    </row>
    <row r="99" spans="7:10" x14ac:dyDescent="0.25">
      <c r="G99" s="209">
        <v>44013</v>
      </c>
      <c r="H99" s="127">
        <v>44013</v>
      </c>
      <c r="I99" s="200">
        <v>0.98784074641332587</v>
      </c>
      <c r="J99" s="200">
        <v>-6.3501781213208082</v>
      </c>
    </row>
    <row r="100" spans="7:10" x14ac:dyDescent="0.25">
      <c r="G100" s="209">
        <v>44014</v>
      </c>
      <c r="H100" s="127">
        <v>44014</v>
      </c>
      <c r="I100" s="200">
        <v>2.4054688148665098</v>
      </c>
      <c r="J100" s="200">
        <v>-6.1807043850966821</v>
      </c>
    </row>
    <row r="101" spans="7:10" x14ac:dyDescent="0.25">
      <c r="G101" s="209">
        <v>44015</v>
      </c>
      <c r="H101" s="127">
        <v>44015</v>
      </c>
      <c r="I101" s="200">
        <v>0.71599024617913298</v>
      </c>
      <c r="J101" s="200">
        <v>-6.1302603546565102</v>
      </c>
    </row>
    <row r="102" spans="7:10" x14ac:dyDescent="0.25">
      <c r="G102" s="209">
        <v>44018</v>
      </c>
      <c r="H102" s="127">
        <v>44018</v>
      </c>
      <c r="I102" s="200">
        <v>0.72028859610951101</v>
      </c>
      <c r="J102" s="200">
        <v>-6.0795134903496937</v>
      </c>
    </row>
    <row r="103" spans="7:10" x14ac:dyDescent="0.25">
      <c r="G103" s="209">
        <v>44019</v>
      </c>
      <c r="H103" s="127">
        <v>44019</v>
      </c>
      <c r="I103" s="200">
        <v>4.2602198538447045E-2</v>
      </c>
      <c r="J103" s="200">
        <v>-6.0765120156629093</v>
      </c>
    </row>
    <row r="104" spans="7:10" x14ac:dyDescent="0.25">
      <c r="G104" s="209">
        <v>44020</v>
      </c>
      <c r="H104" s="127">
        <v>44020</v>
      </c>
      <c r="I104" s="200">
        <v>2.2381480946592198</v>
      </c>
      <c r="J104" s="200">
        <v>-5.9189307721116995</v>
      </c>
    </row>
    <row r="105" spans="7:10" x14ac:dyDescent="0.25">
      <c r="G105" s="209">
        <v>44021</v>
      </c>
      <c r="H105" s="127">
        <v>44021</v>
      </c>
      <c r="I105" s="200">
        <v>0.84509388623791826</v>
      </c>
      <c r="J105" s="200">
        <v>-5.8593909362694072</v>
      </c>
    </row>
    <row r="106" spans="7:10" x14ac:dyDescent="0.25">
      <c r="G106" s="209">
        <v>44022</v>
      </c>
      <c r="H106" s="127">
        <v>44022</v>
      </c>
      <c r="I106" s="200">
        <v>0.59341844321387616</v>
      </c>
      <c r="J106" s="200">
        <v>-5.8176519862444636</v>
      </c>
    </row>
    <row r="107" spans="7:10" x14ac:dyDescent="0.25">
      <c r="G107" s="209">
        <v>44025</v>
      </c>
      <c r="H107" s="127">
        <v>44025</v>
      </c>
      <c r="I107" s="200">
        <v>1.399410932264129</v>
      </c>
      <c r="J107" s="200">
        <v>-5.7190585653952928</v>
      </c>
    </row>
    <row r="108" spans="7:10" x14ac:dyDescent="0.25">
      <c r="G108" s="209">
        <v>44026</v>
      </c>
      <c r="H108" s="127">
        <v>44026</v>
      </c>
      <c r="I108" s="200">
        <v>0.28069362730878422</v>
      </c>
      <c r="J108" s="200">
        <v>-5.6992827123639307</v>
      </c>
    </row>
    <row r="109" spans="7:10" x14ac:dyDescent="0.25">
      <c r="G109" s="209">
        <v>44027</v>
      </c>
      <c r="H109" s="127">
        <v>44027</v>
      </c>
      <c r="I109" s="200">
        <v>-0.51842242542303096</v>
      </c>
      <c r="J109" s="200">
        <v>-5.7358073951350486</v>
      </c>
    </row>
    <row r="110" spans="7:10" x14ac:dyDescent="0.25">
      <c r="G110" s="209">
        <v>44028</v>
      </c>
      <c r="H110" s="127">
        <v>44028</v>
      </c>
      <c r="I110" s="200">
        <v>0.24092490919944448</v>
      </c>
      <c r="J110" s="200">
        <v>-5.7188333881310314</v>
      </c>
    </row>
    <row r="111" spans="7:10" x14ac:dyDescent="0.25">
      <c r="G111" s="209">
        <v>44029</v>
      </c>
      <c r="H111" s="127">
        <v>44029</v>
      </c>
      <c r="I111" s="200">
        <v>0.58864429506391991</v>
      </c>
      <c r="J111" s="200">
        <v>-5.6773613277264428</v>
      </c>
    </row>
    <row r="112" spans="7:10" x14ac:dyDescent="0.25">
      <c r="G112" s="209">
        <v>44032</v>
      </c>
      <c r="H112" s="127">
        <v>44032</v>
      </c>
      <c r="I112" s="200">
        <v>-0.19703687014214011</v>
      </c>
      <c r="J112" s="200">
        <v>-5.6912432680577902</v>
      </c>
    </row>
    <row r="113" spans="7:10" x14ac:dyDescent="0.25">
      <c r="G113" s="209">
        <v>44033</v>
      </c>
      <c r="H113" s="127">
        <v>44033</v>
      </c>
      <c r="I113" s="200">
        <v>0.69980853126493192</v>
      </c>
      <c r="J113" s="200">
        <v>-5.6419392963321924</v>
      </c>
    </row>
    <row r="114" spans="7:10" x14ac:dyDescent="0.25">
      <c r="G114" s="209">
        <v>44034</v>
      </c>
      <c r="H114" s="127">
        <v>44034</v>
      </c>
      <c r="I114" s="200">
        <v>-0.10693218437650964</v>
      </c>
      <c r="J114" s="200">
        <v>-5.649473044721236</v>
      </c>
    </row>
    <row r="115" spans="7:10" x14ac:dyDescent="0.25">
      <c r="G115" s="209">
        <v>44035</v>
      </c>
      <c r="H115" s="127">
        <v>44035</v>
      </c>
      <c r="I115" s="200">
        <v>8.0798080828469176E-3</v>
      </c>
      <c r="J115" s="200">
        <v>-5.6489037938312174</v>
      </c>
    </row>
    <row r="116" spans="7:10" x14ac:dyDescent="0.25">
      <c r="G116" s="209">
        <v>44036</v>
      </c>
      <c r="H116" s="127">
        <v>44036</v>
      </c>
      <c r="I116" s="200">
        <v>1.1572560554672111</v>
      </c>
      <c r="J116" s="200">
        <v>-5.5673710355281729</v>
      </c>
    </row>
    <row r="117" spans="7:10" x14ac:dyDescent="0.25">
      <c r="G117" s="209">
        <v>44039</v>
      </c>
      <c r="H117" s="127">
        <v>44039</v>
      </c>
      <c r="I117" s="200">
        <v>0.975566017576872</v>
      </c>
      <c r="J117" s="200">
        <v>-5.4986389792611208</v>
      </c>
    </row>
    <row r="118" spans="7:10" x14ac:dyDescent="0.25">
      <c r="G118" s="209">
        <v>44040</v>
      </c>
      <c r="H118" s="127">
        <v>44040</v>
      </c>
      <c r="I118" s="200">
        <v>-1.5748627537185365</v>
      </c>
      <c r="J118" s="200">
        <v>-5.6095935978632783</v>
      </c>
    </row>
    <row r="119" spans="7:10" x14ac:dyDescent="0.25">
      <c r="G119" s="209">
        <v>44041</v>
      </c>
      <c r="H119" s="127">
        <v>44041</v>
      </c>
      <c r="I119" s="200">
        <v>0.10797357810655495</v>
      </c>
      <c r="J119" s="200">
        <v>-5.6019864796241583</v>
      </c>
    </row>
    <row r="120" spans="7:10" x14ac:dyDescent="0.25">
      <c r="G120" s="209">
        <v>44042</v>
      </c>
      <c r="H120" s="127">
        <v>44042</v>
      </c>
      <c r="I120" s="200">
        <v>0.86557492562666083</v>
      </c>
      <c r="J120" s="200">
        <v>-5.541003682540584</v>
      </c>
    </row>
    <row r="121" spans="7:10" x14ac:dyDescent="0.25">
      <c r="G121" s="209">
        <v>44043</v>
      </c>
      <c r="H121" s="127">
        <v>44043</v>
      </c>
      <c r="I121" s="200">
        <v>0.76265961905083091</v>
      </c>
      <c r="J121" s="200">
        <v>-5.4872716306806701</v>
      </c>
    </row>
    <row r="122" spans="7:10" x14ac:dyDescent="0.25">
      <c r="G122" s="209">
        <v>44046</v>
      </c>
      <c r="H122" s="127">
        <v>44046</v>
      </c>
      <c r="I122" s="200">
        <v>1.3649244867718249</v>
      </c>
      <c r="J122" s="200">
        <v>-5.391107901179212</v>
      </c>
    </row>
    <row r="123" spans="7:10" x14ac:dyDescent="0.25">
      <c r="G123" s="209">
        <v>44047</v>
      </c>
      <c r="H123" s="127">
        <v>44047</v>
      </c>
      <c r="I123" s="200">
        <v>0.36592995495593572</v>
      </c>
      <c r="J123" s="200">
        <v>-5.3653268491533304</v>
      </c>
    </row>
    <row r="124" spans="7:10" x14ac:dyDescent="0.25">
      <c r="G124" s="209">
        <v>44048</v>
      </c>
      <c r="H124" s="127">
        <v>44048</v>
      </c>
      <c r="I124" s="200">
        <v>0.25358268416370999</v>
      </c>
      <c r="J124" s="200">
        <v>-5.3474610573952477</v>
      </c>
    </row>
    <row r="125" spans="7:10" x14ac:dyDescent="0.25">
      <c r="G125" s="209">
        <v>44049</v>
      </c>
      <c r="H125" s="127">
        <v>44049</v>
      </c>
      <c r="I125" s="200">
        <v>0.35922454279398308</v>
      </c>
      <c r="J125" s="200">
        <v>-5.3221524252340462</v>
      </c>
    </row>
    <row r="126" spans="7:10" x14ac:dyDescent="0.25">
      <c r="G126" s="209">
        <v>44050</v>
      </c>
      <c r="H126" s="127">
        <v>44050</v>
      </c>
      <c r="I126" s="200">
        <v>0.58099343326671371</v>
      </c>
      <c r="J126" s="200">
        <v>-5.2812193949453725</v>
      </c>
    </row>
    <row r="127" spans="7:10" x14ac:dyDescent="0.25">
      <c r="G127" s="209">
        <v>44053</v>
      </c>
      <c r="H127" s="127">
        <v>44053</v>
      </c>
      <c r="I127" s="200">
        <v>0.59662235286107301</v>
      </c>
      <c r="J127" s="200">
        <v>-5.2391852523161715</v>
      </c>
    </row>
    <row r="128" spans="7:10" x14ac:dyDescent="0.25">
      <c r="G128" s="209">
        <v>44054</v>
      </c>
      <c r="H128" s="127">
        <v>44054</v>
      </c>
      <c r="I128" s="200">
        <v>1.0480885966080842</v>
      </c>
      <c r="J128" s="200">
        <v>-5.1653437253492429</v>
      </c>
    </row>
    <row r="129" spans="7:10" x14ac:dyDescent="0.25">
      <c r="G129" s="209">
        <v>44055</v>
      </c>
      <c r="H129" s="127">
        <v>44055</v>
      </c>
      <c r="I129" s="200">
        <v>0.74528629361022514</v>
      </c>
      <c r="J129" s="200">
        <v>-5.1129165534806731</v>
      </c>
    </row>
    <row r="130" spans="7:10" x14ac:dyDescent="0.25">
      <c r="G130" s="209">
        <v>44056</v>
      </c>
      <c r="H130" s="127">
        <v>44056</v>
      </c>
      <c r="I130" s="200">
        <v>3.3292749817766092</v>
      </c>
      <c r="J130" s="200">
        <v>-4.8783574244692662</v>
      </c>
    </row>
    <row r="131" spans="7:10" x14ac:dyDescent="0.25">
      <c r="G131" s="209">
        <v>44057</v>
      </c>
      <c r="H131" s="127">
        <v>44057</v>
      </c>
      <c r="I131" s="200">
        <v>0.62079341790441811</v>
      </c>
      <c r="J131" s="200">
        <v>-4.8346203453163827</v>
      </c>
    </row>
    <row r="132" spans="7:10" x14ac:dyDescent="0.25">
      <c r="G132" s="209">
        <v>44060</v>
      </c>
      <c r="H132" s="127">
        <v>44060</v>
      </c>
      <c r="I132" s="200">
        <v>0.6940945878955066</v>
      </c>
      <c r="J132" s="200">
        <v>-4.7857189409927638</v>
      </c>
    </row>
    <row r="133" spans="7:10" x14ac:dyDescent="0.25">
      <c r="G133" s="209">
        <v>44061</v>
      </c>
      <c r="H133" s="127">
        <v>44061</v>
      </c>
      <c r="I133" s="200">
        <v>-0.16688873516064695</v>
      </c>
      <c r="J133" s="200">
        <v>-4.7974768392064489</v>
      </c>
    </row>
    <row r="134" spans="7:10" x14ac:dyDescent="0.25">
      <c r="G134" s="209">
        <v>44062</v>
      </c>
      <c r="H134" s="127">
        <v>44062</v>
      </c>
      <c r="I134" s="200">
        <v>0.50122709228333984</v>
      </c>
      <c r="J134" s="200">
        <v>-4.76216362811802</v>
      </c>
    </row>
    <row r="135" spans="7:10" x14ac:dyDescent="0.25">
      <c r="G135" s="209">
        <v>44067</v>
      </c>
      <c r="H135" s="127">
        <v>44067</v>
      </c>
      <c r="I135" s="200">
        <v>0.18772011964787094</v>
      </c>
      <c r="J135" s="200">
        <v>-4.7489380856189669</v>
      </c>
    </row>
    <row r="136" spans="7:10" x14ac:dyDescent="0.25">
      <c r="G136" s="209">
        <v>44068</v>
      </c>
      <c r="H136" s="127">
        <v>44068</v>
      </c>
      <c r="I136" s="200">
        <v>-0.26195788786185037</v>
      </c>
      <c r="J136" s="200">
        <v>-4.767393939926837</v>
      </c>
    </row>
    <row r="137" spans="7:10" x14ac:dyDescent="0.25">
      <c r="G137" s="209">
        <v>44069</v>
      </c>
      <c r="H137" s="127">
        <v>44069</v>
      </c>
      <c r="I137" s="200">
        <v>0.74188511243299704</v>
      </c>
      <c r="J137" s="200">
        <v>-4.7151255251063358</v>
      </c>
    </row>
    <row r="138" spans="7:10" x14ac:dyDescent="0.25">
      <c r="G138" s="209">
        <v>44070</v>
      </c>
      <c r="H138" s="127">
        <v>44070</v>
      </c>
      <c r="I138" s="200">
        <v>0.20502298653794215</v>
      </c>
      <c r="J138" s="200">
        <v>-4.7006809347937644</v>
      </c>
    </row>
    <row r="139" spans="7:10" x14ac:dyDescent="0.25">
      <c r="G139" s="209">
        <v>44071</v>
      </c>
      <c r="H139" s="127">
        <v>44071</v>
      </c>
      <c r="I139" s="200">
        <v>0.69131693210047085</v>
      </c>
      <c r="J139" s="200">
        <v>-4.6519752260878438</v>
      </c>
    </row>
    <row r="140" spans="7:10" x14ac:dyDescent="0.25">
      <c r="G140" s="209">
        <v>44074</v>
      </c>
      <c r="H140" s="127">
        <v>44074</v>
      </c>
      <c r="I140" s="200">
        <v>3.6820537229425203</v>
      </c>
      <c r="J140" s="200">
        <v>-4.3925615943049463</v>
      </c>
    </row>
    <row r="141" spans="7:10" x14ac:dyDescent="0.25">
      <c r="G141" s="209">
        <v>44075</v>
      </c>
      <c r="H141" s="127">
        <v>44075</v>
      </c>
      <c r="I141" s="200">
        <v>0.62839149513223991</v>
      </c>
      <c r="J141" s="200">
        <v>-4.3482892038946659</v>
      </c>
    </row>
    <row r="142" spans="7:10" x14ac:dyDescent="0.25">
      <c r="G142" s="209">
        <v>44076</v>
      </c>
      <c r="H142" s="127">
        <v>44076</v>
      </c>
      <c r="I142" s="200">
        <v>-2.7228872553508854</v>
      </c>
      <c r="J142" s="200">
        <v>-4.5401261853717969</v>
      </c>
    </row>
    <row r="143" spans="7:10" x14ac:dyDescent="0.25">
      <c r="G143" s="209">
        <v>44077</v>
      </c>
      <c r="H143" s="127">
        <v>44077</v>
      </c>
      <c r="I143" s="200">
        <v>1.6455781746522131</v>
      </c>
      <c r="J143" s="200">
        <v>-4.4241894167121449</v>
      </c>
    </row>
    <row r="144" spans="7:10" x14ac:dyDescent="0.25">
      <c r="G144" s="209">
        <v>44078</v>
      </c>
      <c r="H144" s="127">
        <v>44078</v>
      </c>
      <c r="I144" s="200">
        <v>2.5599997647877086</v>
      </c>
      <c r="J144" s="200">
        <v>-4.2438284316974482</v>
      </c>
    </row>
    <row r="145" spans="7:10" x14ac:dyDescent="0.25">
      <c r="G145" s="209">
        <v>44081</v>
      </c>
      <c r="H145" s="127">
        <v>44081</v>
      </c>
      <c r="I145" s="200">
        <v>6.0814199937106928</v>
      </c>
      <c r="J145" s="200">
        <v>-3.8153710093801916</v>
      </c>
    </row>
    <row r="146" spans="7:10" x14ac:dyDescent="0.25">
      <c r="G146" s="209">
        <v>44082</v>
      </c>
      <c r="H146" s="127">
        <v>44082</v>
      </c>
      <c r="I146" s="200">
        <v>-0.19492342797101758</v>
      </c>
      <c r="J146" s="200">
        <v>-3.8291040502792049</v>
      </c>
    </row>
    <row r="147" spans="7:10" x14ac:dyDescent="0.25">
      <c r="G147" s="209">
        <v>44083</v>
      </c>
      <c r="H147" s="127">
        <v>44083</v>
      </c>
      <c r="I147" s="200">
        <v>1.483824623545462</v>
      </c>
      <c r="J147" s="200">
        <v>-3.7245633880600768</v>
      </c>
    </row>
    <row r="148" spans="7:10" x14ac:dyDescent="0.25">
      <c r="G148" s="209">
        <v>44084</v>
      </c>
      <c r="H148" s="127">
        <v>44084</v>
      </c>
      <c r="I148" s="200">
        <v>0.40748269965105793</v>
      </c>
      <c r="J148" s="200">
        <v>-3.6958547990608088</v>
      </c>
    </row>
    <row r="149" spans="7:10" x14ac:dyDescent="0.25">
      <c r="G149" s="209">
        <v>44085</v>
      </c>
      <c r="H149" s="127">
        <v>44085</v>
      </c>
      <c r="I149" s="200">
        <v>2.538124899222221</v>
      </c>
      <c r="J149" s="200">
        <v>-3.5170349752425807</v>
      </c>
    </row>
    <row r="150" spans="7:10" x14ac:dyDescent="0.25">
      <c r="G150" s="209">
        <v>44088</v>
      </c>
      <c r="H150" s="127">
        <v>44088</v>
      </c>
      <c r="I150" s="200">
        <v>1.3511806743116661</v>
      </c>
      <c r="J150" s="200">
        <v>-3.4218395456555459</v>
      </c>
    </row>
    <row r="151" spans="7:10" x14ac:dyDescent="0.25">
      <c r="G151" s="209">
        <v>44089</v>
      </c>
      <c r="H151" s="127">
        <v>44089</v>
      </c>
      <c r="I151" s="200">
        <v>0.32859879915630402</v>
      </c>
      <c r="J151" s="200">
        <v>-3.3986886048212246</v>
      </c>
    </row>
    <row r="152" spans="7:10" x14ac:dyDescent="0.25">
      <c r="G152" s="209">
        <v>44090</v>
      </c>
      <c r="H152" s="127">
        <v>44090</v>
      </c>
      <c r="I152" s="200">
        <v>0.47808868870406707</v>
      </c>
      <c r="J152" s="200">
        <v>-3.3650055756252435</v>
      </c>
    </row>
    <row r="153" spans="7:10" x14ac:dyDescent="0.25">
      <c r="G153" s="209">
        <v>44091</v>
      </c>
      <c r="H153" s="127">
        <v>44091</v>
      </c>
      <c r="I153" s="200">
        <v>-1.5580566055542111E-2</v>
      </c>
      <c r="J153" s="200">
        <v>-3.3661032812889382</v>
      </c>
    </row>
    <row r="154" spans="7:10" x14ac:dyDescent="0.25">
      <c r="G154" s="209">
        <v>44092</v>
      </c>
      <c r="H154" s="127">
        <v>44092</v>
      </c>
      <c r="I154" s="200">
        <v>0.26113840644261294</v>
      </c>
      <c r="J154" s="200">
        <v>-3.347705162328539</v>
      </c>
    </row>
    <row r="155" spans="7:10" x14ac:dyDescent="0.25">
      <c r="G155" s="209">
        <v>44095</v>
      </c>
      <c r="H155" s="127">
        <v>44095</v>
      </c>
      <c r="I155" s="200">
        <v>3.9238338661479522</v>
      </c>
      <c r="J155" s="200">
        <v>-3.0712572692986924</v>
      </c>
    </row>
    <row r="156" spans="7:10" x14ac:dyDescent="0.25">
      <c r="G156" s="209">
        <v>44096</v>
      </c>
      <c r="H156" s="127">
        <v>44096</v>
      </c>
      <c r="I156" s="200">
        <v>-2.2788403649476119</v>
      </c>
      <c r="J156" s="200">
        <v>-3.231809585969426</v>
      </c>
    </row>
    <row r="157" spans="7:10" x14ac:dyDescent="0.25">
      <c r="G157" s="209">
        <v>44097</v>
      </c>
      <c r="H157" s="127">
        <v>44097</v>
      </c>
      <c r="I157" s="200">
        <v>0.27929480737128803</v>
      </c>
      <c r="J157" s="200">
        <v>-3.212132284721255</v>
      </c>
    </row>
    <row r="158" spans="7:10" x14ac:dyDescent="0.25">
      <c r="G158" s="209">
        <v>44098</v>
      </c>
      <c r="H158" s="127">
        <v>44098</v>
      </c>
      <c r="I158" s="200">
        <v>0.99582506705252805</v>
      </c>
      <c r="J158" s="200">
        <v>-3.1419729071828688</v>
      </c>
    </row>
    <row r="159" spans="7:10" x14ac:dyDescent="0.25">
      <c r="G159" s="209">
        <v>44099</v>
      </c>
      <c r="H159" s="127">
        <v>44099</v>
      </c>
      <c r="I159" s="200">
        <v>2.04370968919967</v>
      </c>
      <c r="J159" s="200">
        <v>-2.9979863733955519</v>
      </c>
    </row>
    <row r="160" spans="7:10" x14ac:dyDescent="0.25">
      <c r="G160" s="209">
        <v>44102</v>
      </c>
      <c r="H160" s="127">
        <v>44102</v>
      </c>
      <c r="I160" s="200">
        <v>0.25387852168624503</v>
      </c>
      <c r="J160" s="200">
        <v>-2.9800997388437693</v>
      </c>
    </row>
    <row r="161" spans="7:10" x14ac:dyDescent="0.25">
      <c r="G161" s="209">
        <v>44103</v>
      </c>
      <c r="H161" s="127">
        <v>44103</v>
      </c>
      <c r="I161" s="200">
        <v>-0.15235546252142709</v>
      </c>
      <c r="J161" s="200">
        <v>-2.9908337168974795</v>
      </c>
    </row>
    <row r="162" spans="7:10" x14ac:dyDescent="0.25">
      <c r="G162" s="209">
        <v>44104</v>
      </c>
      <c r="H162" s="127">
        <v>44104</v>
      </c>
      <c r="I162" s="200">
        <v>0.35645761516698699</v>
      </c>
      <c r="J162" s="200">
        <v>-2.9657200245167936</v>
      </c>
    </row>
    <row r="163" spans="7:10" x14ac:dyDescent="0.25">
      <c r="G163" s="209"/>
      <c r="H163" s="127"/>
    </row>
    <row r="164" spans="7:10" x14ac:dyDescent="0.25">
      <c r="G164" s="209"/>
      <c r="H164" s="127"/>
    </row>
    <row r="165" spans="7:10" x14ac:dyDescent="0.25">
      <c r="G165" s="209"/>
      <c r="H165" s="127"/>
    </row>
    <row r="166" spans="7:10" x14ac:dyDescent="0.25">
      <c r="G166" s="209"/>
      <c r="H166" s="127"/>
    </row>
    <row r="167" spans="7:10" x14ac:dyDescent="0.25">
      <c r="G167" s="209"/>
      <c r="H167" s="127"/>
    </row>
    <row r="168" spans="7:10" x14ac:dyDescent="0.25">
      <c r="G168" s="209"/>
      <c r="H168" s="127"/>
    </row>
    <row r="169" spans="7:10" x14ac:dyDescent="0.25">
      <c r="G169" s="209"/>
      <c r="H169" s="127"/>
    </row>
    <row r="170" spans="7:10" x14ac:dyDescent="0.25">
      <c r="G170" s="209"/>
      <c r="H170" s="127"/>
    </row>
    <row r="171" spans="7:10" x14ac:dyDescent="0.25">
      <c r="G171" s="209"/>
      <c r="H171" s="127"/>
    </row>
    <row r="172" spans="7:10" x14ac:dyDescent="0.25">
      <c r="G172" s="209"/>
      <c r="H172" s="127"/>
    </row>
    <row r="173" spans="7:10" x14ac:dyDescent="0.25">
      <c r="G173" s="209"/>
      <c r="H173" s="127"/>
    </row>
    <row r="174" spans="7:10" x14ac:dyDescent="0.25">
      <c r="G174" s="209"/>
      <c r="H174" s="127"/>
    </row>
    <row r="175" spans="7:10" x14ac:dyDescent="0.25">
      <c r="G175" s="209"/>
      <c r="H175" s="127"/>
    </row>
    <row r="176" spans="7:10" x14ac:dyDescent="0.25">
      <c r="G176" s="209"/>
      <c r="H176" s="127"/>
    </row>
    <row r="177" spans="7:8" x14ac:dyDescent="0.25">
      <c r="G177" s="209"/>
      <c r="H177" s="127"/>
    </row>
    <row r="178" spans="7:8" x14ac:dyDescent="0.25">
      <c r="G178" s="209"/>
      <c r="H178" s="127"/>
    </row>
    <row r="179" spans="7:8" x14ac:dyDescent="0.25">
      <c r="G179" s="209"/>
      <c r="H179" s="127"/>
    </row>
    <row r="180" spans="7:8" x14ac:dyDescent="0.25">
      <c r="G180" s="209"/>
      <c r="H180" s="127"/>
    </row>
    <row r="181" spans="7:8" x14ac:dyDescent="0.25">
      <c r="G181" s="209"/>
      <c r="H181" s="127"/>
    </row>
    <row r="182" spans="7:8" x14ac:dyDescent="0.25">
      <c r="G182" s="209"/>
      <c r="H182" s="127"/>
    </row>
    <row r="183" spans="7:8" x14ac:dyDescent="0.25">
      <c r="G183" s="209"/>
      <c r="H183" s="127"/>
    </row>
    <row r="184" spans="7:8" x14ac:dyDescent="0.25">
      <c r="G184" s="209"/>
      <c r="H184" s="127"/>
    </row>
    <row r="185" spans="7:8" x14ac:dyDescent="0.25">
      <c r="G185" s="209"/>
      <c r="H185" s="127"/>
    </row>
    <row r="186" spans="7:8" x14ac:dyDescent="0.25">
      <c r="G186" s="209"/>
      <c r="H186" s="127"/>
    </row>
    <row r="187" spans="7:8" x14ac:dyDescent="0.25">
      <c r="G187" s="209"/>
      <c r="H187" s="127"/>
    </row>
    <row r="188" spans="7:8" x14ac:dyDescent="0.25">
      <c r="G188" s="209"/>
      <c r="H188" s="127"/>
    </row>
    <row r="189" spans="7:8" x14ac:dyDescent="0.25">
      <c r="G189" s="209"/>
      <c r="H189" s="127"/>
    </row>
    <row r="190" spans="7:8" x14ac:dyDescent="0.25">
      <c r="G190" s="209"/>
      <c r="H190" s="127"/>
    </row>
    <row r="191" spans="7:8" x14ac:dyDescent="0.25">
      <c r="G191" s="209"/>
      <c r="H191" s="127"/>
    </row>
    <row r="192" spans="7:8" x14ac:dyDescent="0.25">
      <c r="G192" s="209"/>
      <c r="H192" s="127"/>
    </row>
    <row r="193" spans="7:8" x14ac:dyDescent="0.25">
      <c r="G193" s="209"/>
      <c r="H193" s="127"/>
    </row>
    <row r="194" spans="7:8" x14ac:dyDescent="0.25">
      <c r="G194" s="209"/>
      <c r="H194" s="127"/>
    </row>
    <row r="195" spans="7:8" x14ac:dyDescent="0.25">
      <c r="G195" s="209"/>
      <c r="H195" s="127"/>
    </row>
    <row r="196" spans="7:8" x14ac:dyDescent="0.25">
      <c r="G196" s="209"/>
      <c r="H196" s="127"/>
    </row>
    <row r="197" spans="7:8" x14ac:dyDescent="0.25">
      <c r="G197" s="209"/>
      <c r="H197" s="127"/>
    </row>
    <row r="198" spans="7:8" x14ac:dyDescent="0.25">
      <c r="G198" s="209"/>
      <c r="H198" s="127"/>
    </row>
    <row r="199" spans="7:8" x14ac:dyDescent="0.25">
      <c r="G199" s="209"/>
      <c r="H199" s="127"/>
    </row>
    <row r="200" spans="7:8" x14ac:dyDescent="0.25">
      <c r="G200" s="209"/>
      <c r="H200" s="127"/>
    </row>
    <row r="201" spans="7:8" x14ac:dyDescent="0.25">
      <c r="G201" s="209"/>
      <c r="H201" s="127"/>
    </row>
    <row r="202" spans="7:8" x14ac:dyDescent="0.25">
      <c r="G202" s="209"/>
      <c r="H202" s="127"/>
    </row>
    <row r="203" spans="7:8" x14ac:dyDescent="0.25">
      <c r="G203" s="209"/>
      <c r="H203" s="127"/>
    </row>
    <row r="204" spans="7:8" x14ac:dyDescent="0.25">
      <c r="G204" s="209"/>
      <c r="H204" s="127"/>
    </row>
    <row r="205" spans="7:8" x14ac:dyDescent="0.25">
      <c r="G205" s="209"/>
      <c r="H205" s="127"/>
    </row>
    <row r="206" spans="7:8" x14ac:dyDescent="0.25">
      <c r="G206" s="209"/>
      <c r="H206" s="127"/>
    </row>
    <row r="207" spans="7:8" x14ac:dyDescent="0.25">
      <c r="G207" s="209"/>
      <c r="H207" s="127"/>
    </row>
    <row r="208" spans="7:8" x14ac:dyDescent="0.25">
      <c r="G208" s="209"/>
      <c r="H208" s="127"/>
    </row>
    <row r="209" spans="7:8" x14ac:dyDescent="0.25">
      <c r="G209" s="209"/>
      <c r="H209" s="127"/>
    </row>
    <row r="210" spans="7:8" x14ac:dyDescent="0.25">
      <c r="G210" s="209"/>
      <c r="H210" s="127"/>
    </row>
    <row r="211" spans="7:8" x14ac:dyDescent="0.25">
      <c r="G211" s="209"/>
      <c r="H211" s="127"/>
    </row>
    <row r="212" spans="7:8" x14ac:dyDescent="0.25">
      <c r="G212" s="209"/>
      <c r="H212" s="127"/>
    </row>
    <row r="213" spans="7:8" x14ac:dyDescent="0.25">
      <c r="G213" s="209"/>
      <c r="H213" s="127"/>
    </row>
    <row r="214" spans="7:8" x14ac:dyDescent="0.25">
      <c r="G214" s="209"/>
      <c r="H214" s="127"/>
    </row>
    <row r="215" spans="7:8" x14ac:dyDescent="0.25">
      <c r="G215" s="209"/>
      <c r="H215" s="127"/>
    </row>
    <row r="216" spans="7:8" x14ac:dyDescent="0.25">
      <c r="G216" s="209"/>
      <c r="H216" s="127"/>
    </row>
    <row r="217" spans="7:8" x14ac:dyDescent="0.25">
      <c r="G217" s="209"/>
      <c r="H217" s="127"/>
    </row>
    <row r="218" spans="7:8" x14ac:dyDescent="0.25">
      <c r="G218" s="209"/>
      <c r="H218" s="127"/>
    </row>
    <row r="219" spans="7:8" x14ac:dyDescent="0.25">
      <c r="G219" s="209"/>
      <c r="H219" s="127"/>
    </row>
    <row r="220" spans="7:8" x14ac:dyDescent="0.25">
      <c r="G220" s="209"/>
      <c r="H220" s="127"/>
    </row>
    <row r="221" spans="7:8" x14ac:dyDescent="0.25">
      <c r="G221" s="209"/>
      <c r="H221" s="127"/>
    </row>
    <row r="222" spans="7:8" x14ac:dyDescent="0.25">
      <c r="G222" s="209"/>
      <c r="H222" s="127"/>
    </row>
    <row r="223" spans="7:8" x14ac:dyDescent="0.25">
      <c r="G223" s="209"/>
      <c r="H223" s="127"/>
    </row>
    <row r="224" spans="7:8" x14ac:dyDescent="0.25">
      <c r="G224" s="209"/>
      <c r="H224" s="127"/>
    </row>
    <row r="225" spans="7:8" x14ac:dyDescent="0.25">
      <c r="G225" s="209"/>
      <c r="H225" s="127"/>
    </row>
    <row r="226" spans="7:8" x14ac:dyDescent="0.25">
      <c r="G226" s="209"/>
      <c r="H226" s="127"/>
    </row>
    <row r="227" spans="7:8" x14ac:dyDescent="0.25">
      <c r="G227" s="209"/>
      <c r="H227" s="127"/>
    </row>
    <row r="228" spans="7:8" x14ac:dyDescent="0.25">
      <c r="G228" s="209"/>
      <c r="H228" s="127"/>
    </row>
    <row r="229" spans="7:8" x14ac:dyDescent="0.25">
      <c r="G229" s="209"/>
      <c r="H229" s="127"/>
    </row>
    <row r="230" spans="7:8" x14ac:dyDescent="0.25">
      <c r="G230" s="209"/>
      <c r="H230" s="127"/>
    </row>
    <row r="231" spans="7:8" x14ac:dyDescent="0.25">
      <c r="G231" s="209"/>
      <c r="H231" s="127"/>
    </row>
    <row r="232" spans="7:8" x14ac:dyDescent="0.25">
      <c r="G232" s="209"/>
      <c r="H232" s="127"/>
    </row>
    <row r="233" spans="7:8" x14ac:dyDescent="0.25">
      <c r="G233" s="209"/>
      <c r="H233" s="127"/>
    </row>
    <row r="234" spans="7:8" x14ac:dyDescent="0.25">
      <c r="G234" s="209"/>
      <c r="H234" s="127"/>
    </row>
    <row r="235" spans="7:8" x14ac:dyDescent="0.25">
      <c r="G235" s="209"/>
      <c r="H235" s="127"/>
    </row>
    <row r="236" spans="7:8" x14ac:dyDescent="0.25">
      <c r="G236" s="209"/>
      <c r="H236" s="127"/>
    </row>
    <row r="237" spans="7:8" x14ac:dyDescent="0.25">
      <c r="G237" s="209"/>
      <c r="H237" s="127"/>
    </row>
    <row r="238" spans="7:8" x14ac:dyDescent="0.25">
      <c r="G238" s="209"/>
      <c r="H238" s="127"/>
    </row>
    <row r="239" spans="7:8" x14ac:dyDescent="0.25">
      <c r="G239" s="209"/>
      <c r="H239" s="127"/>
    </row>
    <row r="240" spans="7:8" x14ac:dyDescent="0.25">
      <c r="G240" s="209"/>
      <c r="H240" s="127"/>
    </row>
    <row r="241" spans="7:8" x14ac:dyDescent="0.25">
      <c r="G241" s="209"/>
      <c r="H241" s="127"/>
    </row>
    <row r="242" spans="7:8" x14ac:dyDescent="0.25">
      <c r="G242" s="209"/>
      <c r="H242" s="127"/>
    </row>
    <row r="243" spans="7:8" x14ac:dyDescent="0.25">
      <c r="G243" s="209"/>
      <c r="H243" s="127"/>
    </row>
    <row r="244" spans="7:8" x14ac:dyDescent="0.25">
      <c r="G244" s="209"/>
      <c r="H244" s="127"/>
    </row>
    <row r="245" spans="7:8" x14ac:dyDescent="0.25">
      <c r="G245" s="209"/>
      <c r="H245" s="127"/>
    </row>
    <row r="246" spans="7:8" x14ac:dyDescent="0.25">
      <c r="G246" s="209"/>
      <c r="H246" s="127"/>
    </row>
    <row r="247" spans="7:8" x14ac:dyDescent="0.25">
      <c r="G247" s="209"/>
      <c r="H247" s="127"/>
    </row>
    <row r="248" spans="7:8" x14ac:dyDescent="0.25">
      <c r="G248" s="209"/>
      <c r="H248" s="127"/>
    </row>
    <row r="249" spans="7:8" x14ac:dyDescent="0.25">
      <c r="G249" s="209"/>
      <c r="H249" s="127"/>
    </row>
    <row r="250" spans="7:8" x14ac:dyDescent="0.25">
      <c r="G250" s="209"/>
      <c r="H250" s="127"/>
    </row>
    <row r="251" spans="7:8" x14ac:dyDescent="0.25">
      <c r="G251" s="209"/>
      <c r="H251" s="127"/>
    </row>
    <row r="252" spans="7:8" x14ac:dyDescent="0.25">
      <c r="G252" s="209"/>
      <c r="H252" s="127"/>
    </row>
    <row r="253" spans="7:8" x14ac:dyDescent="0.25">
      <c r="G253" s="209"/>
      <c r="H253" s="127"/>
    </row>
    <row r="254" spans="7:8" x14ac:dyDescent="0.25">
      <c r="G254" s="209"/>
      <c r="H254" s="127"/>
    </row>
    <row r="255" spans="7:8" x14ac:dyDescent="0.25">
      <c r="G255" s="209"/>
      <c r="H255" s="127"/>
    </row>
    <row r="256" spans="7:8" x14ac:dyDescent="0.25">
      <c r="G256" s="209"/>
      <c r="H256" s="127"/>
    </row>
    <row r="257" spans="7:8" x14ac:dyDescent="0.25">
      <c r="G257" s="209"/>
      <c r="H257" s="127"/>
    </row>
    <row r="258" spans="7:8" x14ac:dyDescent="0.25">
      <c r="G258" s="209"/>
      <c r="H258" s="127"/>
    </row>
    <row r="259" spans="7:8" x14ac:dyDescent="0.25">
      <c r="G259" s="209"/>
      <c r="H259" s="127"/>
    </row>
    <row r="260" spans="7:8" x14ac:dyDescent="0.25">
      <c r="G260" s="209"/>
      <c r="H260" s="127"/>
    </row>
    <row r="261" spans="7:8" x14ac:dyDescent="0.25">
      <c r="G261" s="209"/>
      <c r="H261" s="127"/>
    </row>
    <row r="262" spans="7:8" x14ac:dyDescent="0.25">
      <c r="G262" s="209"/>
      <c r="H262" s="127"/>
    </row>
    <row r="263" spans="7:8" x14ac:dyDescent="0.25">
      <c r="G263" s="209"/>
      <c r="H263" s="127"/>
    </row>
    <row r="264" spans="7:8" x14ac:dyDescent="0.25">
      <c r="G264" s="209"/>
      <c r="H264" s="127"/>
    </row>
  </sheetData>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8CC9-7A58-4980-ABE6-000A8DFC615B}">
  <dimension ref="A1:K44"/>
  <sheetViews>
    <sheetView zoomScale="75" zoomScaleNormal="75" workbookViewId="0"/>
  </sheetViews>
  <sheetFormatPr defaultColWidth="9" defaultRowHeight="15.75" x14ac:dyDescent="0.25"/>
  <cols>
    <col min="1" max="1" width="13.7109375" style="214" bestFit="1" customWidth="1"/>
    <col min="2" max="2" width="90" style="214" bestFit="1" customWidth="1"/>
    <col min="3" max="3" width="23.42578125" style="214" customWidth="1"/>
    <col min="4" max="5" width="9" style="214"/>
    <col min="6" max="6" width="32.42578125" style="214" bestFit="1" customWidth="1"/>
    <col min="7" max="7" width="21" style="214" bestFit="1" customWidth="1"/>
    <col min="8" max="9" width="9" style="214"/>
    <col min="10" max="10" width="36.5703125" style="214" bestFit="1" customWidth="1"/>
    <col min="11" max="11" width="38.5703125" style="214" bestFit="1" customWidth="1"/>
    <col min="12" max="16384" width="9" style="214"/>
  </cols>
  <sheetData>
    <row r="1" spans="1:11" x14ac:dyDescent="0.25">
      <c r="A1" s="120" t="s">
        <v>2</v>
      </c>
      <c r="B1" s="121" t="s">
        <v>984</v>
      </c>
      <c r="C1" s="186" t="s">
        <v>529</v>
      </c>
    </row>
    <row r="2" spans="1:11" x14ac:dyDescent="0.25">
      <c r="A2" s="120" t="s">
        <v>3</v>
      </c>
      <c r="B2" s="121" t="s">
        <v>1007</v>
      </c>
    </row>
    <row r="3" spans="1:11" x14ac:dyDescent="0.25">
      <c r="A3" s="120" t="s">
        <v>4</v>
      </c>
      <c r="B3" s="122" t="s">
        <v>292</v>
      </c>
    </row>
    <row r="4" spans="1:11" x14ac:dyDescent="0.25">
      <c r="A4" s="120" t="s">
        <v>5</v>
      </c>
      <c r="B4" s="122" t="s">
        <v>456</v>
      </c>
    </row>
    <row r="5" spans="1:11" x14ac:dyDescent="0.25">
      <c r="A5" s="123" t="s">
        <v>6</v>
      </c>
      <c r="B5" s="122"/>
    </row>
    <row r="6" spans="1:11" x14ac:dyDescent="0.25">
      <c r="A6" s="123" t="s">
        <v>7</v>
      </c>
      <c r="B6" s="122"/>
    </row>
    <row r="10" spans="1:11" x14ac:dyDescent="0.25">
      <c r="J10" s="215" t="s">
        <v>51</v>
      </c>
      <c r="K10" s="220" t="s">
        <v>650</v>
      </c>
    </row>
    <row r="11" spans="1:11" x14ac:dyDescent="0.25">
      <c r="J11" s="216" t="s">
        <v>50</v>
      </c>
      <c r="K11" s="221" t="s">
        <v>649</v>
      </c>
    </row>
    <row r="12" spans="1:11" x14ac:dyDescent="0.25">
      <c r="J12" s="217" t="s">
        <v>629</v>
      </c>
      <c r="K12" s="219">
        <v>1.4599486711454024E-2</v>
      </c>
    </row>
    <row r="13" spans="1:11" x14ac:dyDescent="0.25">
      <c r="J13" s="217" t="s">
        <v>630</v>
      </c>
      <c r="K13" s="219">
        <v>3.7587402447153751E-3</v>
      </c>
    </row>
    <row r="14" spans="1:11" x14ac:dyDescent="0.25">
      <c r="J14" s="217" t="s">
        <v>631</v>
      </c>
      <c r="K14" s="219">
        <v>2.7527027172041637E-2</v>
      </c>
    </row>
    <row r="15" spans="1:11" x14ac:dyDescent="0.25">
      <c r="J15" s="217" t="s">
        <v>632</v>
      </c>
      <c r="K15" s="219">
        <v>0.76848739581926473</v>
      </c>
    </row>
    <row r="16" spans="1:11" x14ac:dyDescent="0.25">
      <c r="J16" s="217" t="s">
        <v>633</v>
      </c>
      <c r="K16" s="219">
        <v>3.3514457047459337E-3</v>
      </c>
    </row>
    <row r="17" spans="2:11" x14ac:dyDescent="0.25">
      <c r="J17" s="217" t="s">
        <v>634</v>
      </c>
      <c r="K17" s="219">
        <v>2.1395140767140039E-2</v>
      </c>
    </row>
    <row r="18" spans="2:11" x14ac:dyDescent="0.25">
      <c r="J18" s="217" t="s">
        <v>635</v>
      </c>
      <c r="K18" s="219">
        <v>1.1856522735104198E-2</v>
      </c>
    </row>
    <row r="19" spans="2:11" x14ac:dyDescent="0.25">
      <c r="J19" s="217" t="s">
        <v>636</v>
      </c>
      <c r="K19" s="219">
        <v>6.6129504957220487E-3</v>
      </c>
    </row>
    <row r="20" spans="2:11" x14ac:dyDescent="0.25">
      <c r="J20" s="217" t="s">
        <v>637</v>
      </c>
      <c r="K20" s="219">
        <v>6.6824495052903053E-3</v>
      </c>
    </row>
    <row r="21" spans="2:11" x14ac:dyDescent="0.25">
      <c r="J21" s="217" t="s">
        <v>638</v>
      </c>
      <c r="K21" s="219">
        <v>7.0429102139271237E-4</v>
      </c>
    </row>
    <row r="22" spans="2:11" x14ac:dyDescent="0.25">
      <c r="J22" s="217" t="s">
        <v>639</v>
      </c>
      <c r="K22" s="219">
        <v>1.9153417346017881E-3</v>
      </c>
    </row>
    <row r="23" spans="2:11" x14ac:dyDescent="0.25">
      <c r="J23" s="217" t="s">
        <v>640</v>
      </c>
      <c r="K23" s="219">
        <v>1.6348605345711541E-2</v>
      </c>
    </row>
    <row r="24" spans="2:11" x14ac:dyDescent="0.25">
      <c r="B24" s="218"/>
      <c r="J24" s="217" t="s">
        <v>641</v>
      </c>
      <c r="K24" s="219">
        <v>1.0097711610601208E-3</v>
      </c>
    </row>
    <row r="25" spans="2:11" x14ac:dyDescent="0.25">
      <c r="B25" s="218"/>
      <c r="J25" s="217" t="s">
        <v>642</v>
      </c>
      <c r="K25" s="219">
        <v>6.7404297147539427E-2</v>
      </c>
    </row>
    <row r="26" spans="2:11" x14ac:dyDescent="0.25">
      <c r="B26" s="218"/>
      <c r="J26" s="217" t="s">
        <v>643</v>
      </c>
      <c r="K26" s="219">
        <v>8.5309884718738037E-3</v>
      </c>
    </row>
    <row r="27" spans="2:11" x14ac:dyDescent="0.25">
      <c r="B27" s="218"/>
      <c r="J27" s="217" t="s">
        <v>644</v>
      </c>
      <c r="K27" s="219">
        <v>7.3562616209970049E-3</v>
      </c>
    </row>
    <row r="28" spans="2:11" x14ac:dyDescent="0.25">
      <c r="B28" s="218"/>
      <c r="J28" s="217" t="s">
        <v>645</v>
      </c>
      <c r="K28" s="219">
        <v>1.4653412257261486E-2</v>
      </c>
    </row>
    <row r="29" spans="2:11" x14ac:dyDescent="0.25">
      <c r="B29" s="218"/>
      <c r="J29" s="217" t="s">
        <v>646</v>
      </c>
      <c r="K29" s="219">
        <v>4.3231999152440362E-4</v>
      </c>
    </row>
    <row r="30" spans="2:11" x14ac:dyDescent="0.25">
      <c r="B30" s="218"/>
      <c r="J30" s="217" t="s">
        <v>647</v>
      </c>
      <c r="K30" s="219">
        <v>1.0147930513594278E-2</v>
      </c>
    </row>
    <row r="31" spans="2:11" x14ac:dyDescent="0.25">
      <c r="B31" s="218"/>
      <c r="J31" s="217" t="s">
        <v>648</v>
      </c>
      <c r="K31" s="219">
        <v>7.2256215789651594E-3</v>
      </c>
    </row>
    <row r="32" spans="2:11" x14ac:dyDescent="0.25">
      <c r="B32" s="218"/>
    </row>
    <row r="33" spans="2:2" x14ac:dyDescent="0.25">
      <c r="B33" s="218"/>
    </row>
    <row r="34" spans="2:2" x14ac:dyDescent="0.25">
      <c r="B34" s="218"/>
    </row>
    <row r="35" spans="2:2" x14ac:dyDescent="0.25">
      <c r="B35" s="218"/>
    </row>
    <row r="36" spans="2:2" x14ac:dyDescent="0.25">
      <c r="B36" s="218"/>
    </row>
    <row r="37" spans="2:2" x14ac:dyDescent="0.25">
      <c r="B37" s="218"/>
    </row>
    <row r="38" spans="2:2" x14ac:dyDescent="0.25">
      <c r="B38" s="218"/>
    </row>
    <row r="39" spans="2:2" x14ac:dyDescent="0.25">
      <c r="B39" s="218"/>
    </row>
    <row r="40" spans="2:2" x14ac:dyDescent="0.25">
      <c r="B40" s="218"/>
    </row>
    <row r="41" spans="2:2" x14ac:dyDescent="0.25">
      <c r="B41" s="218"/>
    </row>
    <row r="42" spans="2:2" x14ac:dyDescent="0.25">
      <c r="B42" s="218"/>
    </row>
    <row r="43" spans="2:2" x14ac:dyDescent="0.25">
      <c r="B43" s="218"/>
    </row>
    <row r="44" spans="2:2" x14ac:dyDescent="0.25">
      <c r="B44" s="218"/>
    </row>
  </sheetData>
  <hyperlinks>
    <hyperlink ref="C1" location="Jegyzék_index!A1" display="Vissza a jegyzékre / Return to the Index" xr:uid="{CCD0AA2A-80BC-463D-B69A-E7F91973560E}"/>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dimension ref="A1:H37"/>
  <sheetViews>
    <sheetView zoomScale="75" zoomScaleNormal="75" workbookViewId="0"/>
  </sheetViews>
  <sheetFormatPr defaultRowHeight="15.75" x14ac:dyDescent="0.25"/>
  <cols>
    <col min="1" max="1" width="13.7109375" style="51" bestFit="1" customWidth="1"/>
    <col min="2" max="2" width="106" style="51" bestFit="1" customWidth="1"/>
    <col min="3" max="3" width="38.5703125" style="51" bestFit="1" customWidth="1"/>
    <col min="4" max="4" width="5.85546875" style="51" bestFit="1" customWidth="1"/>
    <col min="5" max="5" width="3.5703125" style="51" bestFit="1" customWidth="1"/>
    <col min="6" max="6" width="13" style="51" customWidth="1"/>
    <col min="7" max="7" width="19.7109375" style="51" customWidth="1"/>
    <col min="8" max="16384" width="9.140625" style="51"/>
  </cols>
  <sheetData>
    <row r="1" spans="1:8" x14ac:dyDescent="0.25">
      <c r="A1" s="35" t="s">
        <v>2</v>
      </c>
      <c r="B1" s="36" t="s">
        <v>972</v>
      </c>
      <c r="C1" s="190" t="s">
        <v>529</v>
      </c>
    </row>
    <row r="2" spans="1:8" ht="18" x14ac:dyDescent="0.35">
      <c r="A2" s="35" t="s">
        <v>3</v>
      </c>
      <c r="B2" s="36" t="s">
        <v>973</v>
      </c>
      <c r="C2" s="225"/>
    </row>
    <row r="3" spans="1:8" ht="18" x14ac:dyDescent="0.35">
      <c r="A3" s="29" t="s">
        <v>4</v>
      </c>
      <c r="B3" s="29" t="s">
        <v>8</v>
      </c>
      <c r="C3" s="225"/>
    </row>
    <row r="4" spans="1:8" ht="18" x14ac:dyDescent="0.35">
      <c r="A4" s="29" t="s">
        <v>5</v>
      </c>
      <c r="B4" s="29" t="s">
        <v>11</v>
      </c>
      <c r="C4" s="225"/>
    </row>
    <row r="5" spans="1:8" ht="39.75" customHeight="1" x14ac:dyDescent="0.35">
      <c r="A5" s="27" t="s">
        <v>6</v>
      </c>
      <c r="B5" s="242" t="s">
        <v>986</v>
      </c>
      <c r="C5" s="225"/>
    </row>
    <row r="6" spans="1:8" ht="33" x14ac:dyDescent="0.35">
      <c r="A6" s="27" t="s">
        <v>7</v>
      </c>
      <c r="B6" s="242" t="s">
        <v>981</v>
      </c>
      <c r="C6" s="225"/>
    </row>
    <row r="8" spans="1:8" x14ac:dyDescent="0.25">
      <c r="F8" s="160" t="s">
        <v>975</v>
      </c>
      <c r="G8" s="160" t="s">
        <v>974</v>
      </c>
      <c r="H8" s="51" t="s">
        <v>48</v>
      </c>
    </row>
    <row r="9" spans="1:8" ht="31.5" x14ac:dyDescent="0.25">
      <c r="F9" s="160" t="s">
        <v>958</v>
      </c>
      <c r="G9" s="160" t="s">
        <v>959</v>
      </c>
      <c r="H9" s="51" t="s">
        <v>48</v>
      </c>
    </row>
    <row r="10" spans="1:8" x14ac:dyDescent="0.25">
      <c r="D10" s="51">
        <v>2019</v>
      </c>
      <c r="E10" s="51" t="s">
        <v>960</v>
      </c>
      <c r="F10" s="226">
        <v>0.59256450457868637</v>
      </c>
      <c r="G10" s="226">
        <v>1.5268187150829955</v>
      </c>
      <c r="H10" s="226"/>
    </row>
    <row r="11" spans="1:8" x14ac:dyDescent="0.25">
      <c r="E11" s="51" t="s">
        <v>961</v>
      </c>
      <c r="F11" s="226">
        <v>0.55507953573794588</v>
      </c>
      <c r="G11" s="226">
        <v>1.5103780948252183</v>
      </c>
      <c r="H11" s="226"/>
    </row>
    <row r="12" spans="1:8" x14ac:dyDescent="0.25">
      <c r="E12" s="51" t="s">
        <v>962</v>
      </c>
      <c r="F12" s="226">
        <v>0.76441257444235022</v>
      </c>
      <c r="G12" s="226">
        <v>1.2839828222799572</v>
      </c>
      <c r="H12" s="226"/>
    </row>
    <row r="13" spans="1:8" x14ac:dyDescent="0.25">
      <c r="E13" s="51" t="s">
        <v>963</v>
      </c>
      <c r="F13" s="226">
        <v>0.72842678420489737</v>
      </c>
      <c r="G13" s="226">
        <v>0.84932058571659164</v>
      </c>
      <c r="H13" s="226"/>
    </row>
    <row r="14" spans="1:8" x14ac:dyDescent="0.25">
      <c r="E14" s="51" t="s">
        <v>964</v>
      </c>
      <c r="F14" s="226">
        <v>1.0307215778971577</v>
      </c>
      <c r="G14" s="226">
        <v>1.3103114509865166</v>
      </c>
      <c r="H14" s="226"/>
    </row>
    <row r="15" spans="1:8" x14ac:dyDescent="0.25">
      <c r="E15" s="51" t="s">
        <v>965</v>
      </c>
      <c r="F15" s="226">
        <v>0.68628774832882822</v>
      </c>
      <c r="G15" s="226">
        <v>1.0259834992844588</v>
      </c>
      <c r="H15" s="226"/>
    </row>
    <row r="16" spans="1:8" x14ac:dyDescent="0.25">
      <c r="E16" s="51" t="s">
        <v>966</v>
      </c>
      <c r="F16" s="226">
        <v>1.0908281684314183</v>
      </c>
      <c r="G16" s="226">
        <v>0.90623531798455448</v>
      </c>
      <c r="H16" s="226"/>
    </row>
    <row r="17" spans="4:8" x14ac:dyDescent="0.25">
      <c r="E17" s="51" t="s">
        <v>967</v>
      </c>
      <c r="F17" s="226">
        <v>0.78352987589642253</v>
      </c>
      <c r="G17" s="226">
        <v>1.3931479362479267</v>
      </c>
      <c r="H17" s="226"/>
    </row>
    <row r="18" spans="4:8" x14ac:dyDescent="0.25">
      <c r="E18" s="51" t="s">
        <v>968</v>
      </c>
      <c r="F18" s="226">
        <v>0.80194083308808806</v>
      </c>
      <c r="G18" s="226">
        <v>0.72472742267894796</v>
      </c>
      <c r="H18" s="226"/>
    </row>
    <row r="19" spans="4:8" x14ac:dyDescent="0.25">
      <c r="E19" s="51" t="s">
        <v>969</v>
      </c>
      <c r="F19" s="226">
        <v>0.9746029773959578</v>
      </c>
      <c r="G19" s="226">
        <v>1.1720172265486573</v>
      </c>
      <c r="H19" s="226"/>
    </row>
    <row r="20" spans="4:8" x14ac:dyDescent="0.25">
      <c r="E20" s="51" t="s">
        <v>970</v>
      </c>
      <c r="F20" s="226">
        <v>0.86365395459923266</v>
      </c>
      <c r="G20" s="226">
        <v>1.3005008901027211</v>
      </c>
      <c r="H20" s="226"/>
    </row>
    <row r="21" spans="4:8" x14ac:dyDescent="0.25">
      <c r="E21" s="51" t="s">
        <v>971</v>
      </c>
      <c r="F21" s="226">
        <v>0.69605218873682762</v>
      </c>
      <c r="G21" s="226">
        <v>1.455250923324362</v>
      </c>
      <c r="H21" s="226"/>
    </row>
    <row r="22" spans="4:8" x14ac:dyDescent="0.25">
      <c r="D22" s="51">
        <v>2020</v>
      </c>
      <c r="E22" s="51" t="s">
        <v>960</v>
      </c>
      <c r="F22" s="226">
        <v>1.1495820578519329</v>
      </c>
      <c r="G22" s="226">
        <v>1.7669277674114148</v>
      </c>
      <c r="H22" s="226"/>
    </row>
    <row r="23" spans="4:8" x14ac:dyDescent="0.25">
      <c r="E23" s="51" t="s">
        <v>961</v>
      </c>
      <c r="F23" s="226">
        <v>1.0200111345897989</v>
      </c>
      <c r="G23" s="226">
        <v>1.3056685022731638</v>
      </c>
      <c r="H23" s="226"/>
    </row>
    <row r="24" spans="4:8" x14ac:dyDescent="0.25">
      <c r="E24" s="51" t="s">
        <v>962</v>
      </c>
      <c r="F24" s="226">
        <v>3.4595380498530095</v>
      </c>
      <c r="G24" s="226">
        <v>4.1380276096644177</v>
      </c>
      <c r="H24" s="226">
        <v>15.823363741113331</v>
      </c>
    </row>
    <row r="25" spans="4:8" x14ac:dyDescent="0.25">
      <c r="E25" s="51" t="s">
        <v>963</v>
      </c>
      <c r="F25" s="226">
        <v>8.3609603155817105</v>
      </c>
      <c r="G25" s="226">
        <v>8.3391899025573721</v>
      </c>
      <c r="H25" s="226">
        <v>35.739057345213354</v>
      </c>
    </row>
    <row r="26" spans="4:8" x14ac:dyDescent="0.25">
      <c r="E26" s="51" t="s">
        <v>964</v>
      </c>
      <c r="F26" s="226">
        <v>6.889577717593669</v>
      </c>
      <c r="G26" s="226">
        <v>10.349108248198378</v>
      </c>
      <c r="H26" s="226">
        <v>38.809700383090096</v>
      </c>
    </row>
    <row r="27" spans="4:8" x14ac:dyDescent="0.25">
      <c r="E27" s="51" t="s">
        <v>965</v>
      </c>
      <c r="F27" s="226">
        <v>4.669972431518528</v>
      </c>
      <c r="G27" s="226">
        <v>8.7809248005054226</v>
      </c>
      <c r="H27" s="226">
        <v>27.24242248952654</v>
      </c>
    </row>
    <row r="28" spans="4:8" x14ac:dyDescent="0.25">
      <c r="E28" s="51" t="s">
        <v>966</v>
      </c>
      <c r="F28" s="226">
        <v>1.9346746060926723</v>
      </c>
      <c r="G28" s="226">
        <v>5.59543453112249</v>
      </c>
      <c r="H28" s="226">
        <v>21.247782865438431</v>
      </c>
    </row>
    <row r="29" spans="4:8" x14ac:dyDescent="0.25">
      <c r="F29" s="226"/>
      <c r="G29" s="226"/>
    </row>
    <row r="30" spans="4:8" x14ac:dyDescent="0.25">
      <c r="F30" s="226"/>
      <c r="G30" s="226"/>
    </row>
    <row r="31" spans="4:8" x14ac:dyDescent="0.25">
      <c r="F31" s="226"/>
      <c r="G31" s="226"/>
    </row>
    <row r="32" spans="4:8" x14ac:dyDescent="0.25">
      <c r="F32" s="226"/>
      <c r="G32" s="226"/>
    </row>
    <row r="33" spans="6:7" x14ac:dyDescent="0.25">
      <c r="F33" s="226"/>
      <c r="G33" s="226"/>
    </row>
    <row r="34" spans="6:7" x14ac:dyDescent="0.25">
      <c r="F34" s="226"/>
      <c r="G34" s="226"/>
    </row>
    <row r="35" spans="6:7" x14ac:dyDescent="0.25">
      <c r="F35" s="226"/>
      <c r="G35" s="226"/>
    </row>
    <row r="36" spans="6:7" x14ac:dyDescent="0.25">
      <c r="F36" s="226"/>
      <c r="G36" s="226"/>
    </row>
    <row r="37" spans="6:7" x14ac:dyDescent="0.25">
      <c r="F37" s="226"/>
      <c r="G37" s="226"/>
    </row>
  </sheetData>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dimension ref="A1:I61"/>
  <sheetViews>
    <sheetView zoomScale="75" zoomScaleNormal="75" workbookViewId="0"/>
  </sheetViews>
  <sheetFormatPr defaultRowHeight="15.75" x14ac:dyDescent="0.25"/>
  <cols>
    <col min="1" max="1" width="9.140625" style="154"/>
    <col min="2" max="2" width="142.85546875" style="154" bestFit="1" customWidth="1"/>
    <col min="3" max="3" width="10.28515625" style="154" customWidth="1"/>
    <col min="4" max="5" width="9.140625" style="154"/>
    <col min="6" max="6" width="17.42578125" style="154" bestFit="1" customWidth="1"/>
    <col min="7" max="7" width="17.28515625" style="154" bestFit="1" customWidth="1"/>
    <col min="8" max="8" width="16.5703125" style="154" customWidth="1"/>
    <col min="9" max="9" width="17.5703125" style="154" customWidth="1"/>
    <col min="10" max="16384" width="9.140625" style="154"/>
  </cols>
  <sheetData>
    <row r="1" spans="1:9" x14ac:dyDescent="0.25">
      <c r="A1" s="154" t="s">
        <v>2</v>
      </c>
      <c r="B1" s="121" t="s">
        <v>330</v>
      </c>
      <c r="C1" s="186" t="s">
        <v>529</v>
      </c>
    </row>
    <row r="2" spans="1:9" x14ac:dyDescent="0.25">
      <c r="A2" s="154" t="s">
        <v>3</v>
      </c>
      <c r="B2" s="121" t="s">
        <v>753</v>
      </c>
    </row>
    <row r="3" spans="1:9" x14ac:dyDescent="0.25">
      <c r="A3" s="154" t="s">
        <v>4</v>
      </c>
      <c r="B3" s="154" t="s">
        <v>292</v>
      </c>
    </row>
    <row r="4" spans="1:9" x14ac:dyDescent="0.25">
      <c r="A4" s="154" t="s">
        <v>5</v>
      </c>
      <c r="B4" s="154" t="s">
        <v>456</v>
      </c>
    </row>
    <row r="5" spans="1:9" x14ac:dyDescent="0.25">
      <c r="A5" s="154" t="s">
        <v>6</v>
      </c>
    </row>
    <row r="6" spans="1:9" x14ac:dyDescent="0.25">
      <c r="A6" s="154" t="s">
        <v>7</v>
      </c>
    </row>
    <row r="7" spans="1:9" ht="47.25" x14ac:dyDescent="0.25">
      <c r="F7" s="158" t="s">
        <v>324</v>
      </c>
      <c r="G7" s="158" t="s">
        <v>325</v>
      </c>
      <c r="H7" s="158" t="s">
        <v>326</v>
      </c>
      <c r="I7" s="158" t="s">
        <v>1008</v>
      </c>
    </row>
    <row r="8" spans="1:9" ht="31.5" x14ac:dyDescent="0.25">
      <c r="F8" s="158" t="s">
        <v>327</v>
      </c>
      <c r="G8" s="158" t="s">
        <v>328</v>
      </c>
      <c r="H8" s="158" t="s">
        <v>329</v>
      </c>
      <c r="I8" s="158" t="s">
        <v>617</v>
      </c>
    </row>
    <row r="9" spans="1:9" x14ac:dyDescent="0.25">
      <c r="D9" s="154" t="s">
        <v>81</v>
      </c>
      <c r="E9" s="154" t="s">
        <v>82</v>
      </c>
      <c r="F9" s="156">
        <v>29.673999999999999</v>
      </c>
      <c r="G9" s="156">
        <v>876.24900000000002</v>
      </c>
      <c r="H9" s="156">
        <v>285.86099999999999</v>
      </c>
      <c r="I9" s="156">
        <v>97.510119283360069</v>
      </c>
    </row>
    <row r="10" spans="1:9" x14ac:dyDescent="0.25">
      <c r="D10" s="154" t="s">
        <v>65</v>
      </c>
      <c r="E10" s="154" t="s">
        <v>66</v>
      </c>
      <c r="F10" s="156">
        <v>43.247</v>
      </c>
      <c r="G10" s="156">
        <v>874.23099999999999</v>
      </c>
      <c r="H10" s="156">
        <v>269.27581299999997</v>
      </c>
      <c r="I10" s="156">
        <v>96.355857505890327</v>
      </c>
    </row>
    <row r="11" spans="1:9" x14ac:dyDescent="0.25">
      <c r="D11" s="154" t="s">
        <v>67</v>
      </c>
      <c r="E11" s="154" t="s">
        <v>68</v>
      </c>
      <c r="F11" s="156">
        <v>48.216000000000001</v>
      </c>
      <c r="G11" s="156">
        <v>908.03300000000002</v>
      </c>
      <c r="H11" s="156">
        <v>310.30381299999999</v>
      </c>
      <c r="I11" s="156">
        <v>96.193131505839531</v>
      </c>
    </row>
    <row r="12" spans="1:9" x14ac:dyDescent="0.25">
      <c r="D12" s="154" t="s">
        <v>69</v>
      </c>
      <c r="E12" s="154" t="s">
        <v>70</v>
      </c>
      <c r="F12" s="156">
        <v>32.923178</v>
      </c>
      <c r="G12" s="156">
        <v>1060.26</v>
      </c>
      <c r="H12" s="156">
        <v>353.22890899999999</v>
      </c>
      <c r="I12" s="156">
        <v>97.723803728141817</v>
      </c>
    </row>
    <row r="13" spans="1:9" x14ac:dyDescent="0.25">
      <c r="D13" s="154" t="s">
        <v>83</v>
      </c>
      <c r="E13" s="154" t="s">
        <v>84</v>
      </c>
      <c r="F13" s="156">
        <v>30.975000000000001</v>
      </c>
      <c r="G13" s="156">
        <v>1281.723</v>
      </c>
      <c r="H13" s="156">
        <v>387.26799999999997</v>
      </c>
      <c r="I13" s="156">
        <v>98.177904734565274</v>
      </c>
    </row>
    <row r="14" spans="1:9" x14ac:dyDescent="0.25">
      <c r="D14" s="154" t="s">
        <v>65</v>
      </c>
      <c r="E14" s="154" t="s">
        <v>66</v>
      </c>
      <c r="F14" s="156">
        <v>46.713622999999998</v>
      </c>
      <c r="G14" s="156">
        <v>1145.002</v>
      </c>
      <c r="H14" s="156">
        <v>320.56200000000001</v>
      </c>
      <c r="I14" s="156">
        <v>96.911041842480529</v>
      </c>
    </row>
    <row r="15" spans="1:9" x14ac:dyDescent="0.25">
      <c r="D15" s="154" t="s">
        <v>67</v>
      </c>
      <c r="E15" s="154" t="s">
        <v>68</v>
      </c>
      <c r="F15" s="156">
        <v>49.278622999999996</v>
      </c>
      <c r="G15" s="156">
        <v>1158.9829999999999</v>
      </c>
      <c r="H15" s="156">
        <v>312.315</v>
      </c>
      <c r="I15" s="156">
        <v>96.759214744287178</v>
      </c>
    </row>
    <row r="16" spans="1:9" x14ac:dyDescent="0.25">
      <c r="D16" s="154" t="s">
        <v>69</v>
      </c>
      <c r="E16" s="154" t="s">
        <v>70</v>
      </c>
      <c r="F16" s="156">
        <v>54.701712000000001</v>
      </c>
      <c r="G16" s="156">
        <v>1183.607927</v>
      </c>
      <c r="H16" s="156">
        <v>313.486625</v>
      </c>
      <c r="I16" s="156">
        <v>96.474942409063559</v>
      </c>
    </row>
    <row r="17" spans="4:9" x14ac:dyDescent="0.25">
      <c r="D17" s="154" t="s">
        <v>85</v>
      </c>
      <c r="E17" s="154" t="s">
        <v>86</v>
      </c>
      <c r="F17" s="156">
        <v>58.178357000000005</v>
      </c>
      <c r="G17" s="156">
        <v>1243.518</v>
      </c>
      <c r="H17" s="156">
        <v>332.05500000000001</v>
      </c>
      <c r="I17" s="156">
        <v>96.438971159795656</v>
      </c>
    </row>
    <row r="18" spans="4:9" x14ac:dyDescent="0.25">
      <c r="D18" s="154" t="s">
        <v>65</v>
      </c>
      <c r="E18" s="154" t="s">
        <v>66</v>
      </c>
      <c r="F18" s="156">
        <v>60.716009999999997</v>
      </c>
      <c r="G18" s="156">
        <v>1313.7873959999999</v>
      </c>
      <c r="H18" s="156">
        <v>343.34543199999996</v>
      </c>
      <c r="I18" s="156">
        <v>96.465579004571282</v>
      </c>
    </row>
    <row r="19" spans="4:9" x14ac:dyDescent="0.25">
      <c r="D19" s="154" t="s">
        <v>67</v>
      </c>
      <c r="E19" s="154" t="s">
        <v>68</v>
      </c>
      <c r="F19" s="156">
        <v>63.471356</v>
      </c>
      <c r="G19" s="156">
        <v>1256.903</v>
      </c>
      <c r="H19" s="156">
        <v>328.49299999999999</v>
      </c>
      <c r="I19" s="156">
        <v>96.150608733380736</v>
      </c>
    </row>
    <row r="20" spans="4:9" x14ac:dyDescent="0.25">
      <c r="D20" s="154" t="s">
        <v>69</v>
      </c>
      <c r="E20" s="154" t="s">
        <v>70</v>
      </c>
      <c r="F20" s="156">
        <v>64.799914999999999</v>
      </c>
      <c r="G20" s="156">
        <v>1267.9216750000001</v>
      </c>
      <c r="H20" s="156">
        <v>335.08893</v>
      </c>
      <c r="I20" s="156">
        <v>96.114671647472278</v>
      </c>
    </row>
    <row r="21" spans="4:9" x14ac:dyDescent="0.25">
      <c r="D21" s="154" t="s">
        <v>87</v>
      </c>
      <c r="E21" s="154" t="s">
        <v>88</v>
      </c>
      <c r="F21" s="156">
        <v>81.008875999999987</v>
      </c>
      <c r="G21" s="156">
        <v>1388.5342599999999</v>
      </c>
      <c r="H21" s="156">
        <v>311.37635599999999</v>
      </c>
      <c r="I21" s="156">
        <v>95.451289271418688</v>
      </c>
    </row>
    <row r="22" spans="4:9" x14ac:dyDescent="0.25">
      <c r="D22" s="154" t="s">
        <v>65</v>
      </c>
      <c r="E22" s="154" t="s">
        <v>66</v>
      </c>
      <c r="F22" s="156">
        <v>68.265362999999994</v>
      </c>
      <c r="G22" s="156">
        <v>1291.188097</v>
      </c>
      <c r="H22" s="156">
        <v>317.513398</v>
      </c>
      <c r="I22" s="156">
        <v>95.929236008789388</v>
      </c>
    </row>
    <row r="23" spans="4:9" x14ac:dyDescent="0.25">
      <c r="D23" s="154" t="s">
        <v>67</v>
      </c>
      <c r="E23" s="154" t="s">
        <v>68</v>
      </c>
      <c r="F23" s="156">
        <v>72.485192999999995</v>
      </c>
      <c r="G23" s="156">
        <v>1367.451178</v>
      </c>
      <c r="H23" s="156">
        <v>344.82474099999996</v>
      </c>
      <c r="I23" s="156">
        <v>95.938661341697824</v>
      </c>
    </row>
    <row r="24" spans="4:9" x14ac:dyDescent="0.25">
      <c r="D24" s="154" t="s">
        <v>69</v>
      </c>
      <c r="E24" s="154" t="s">
        <v>70</v>
      </c>
      <c r="F24" s="156">
        <v>79.975850000000008</v>
      </c>
      <c r="G24" s="156">
        <v>1460.62032</v>
      </c>
      <c r="H24" s="156">
        <v>371.904651</v>
      </c>
      <c r="I24" s="156">
        <v>95.8182580042929</v>
      </c>
    </row>
    <row r="25" spans="4:9" x14ac:dyDescent="0.25">
      <c r="D25" s="154" t="s">
        <v>89</v>
      </c>
      <c r="E25" s="154" t="s">
        <v>90</v>
      </c>
      <c r="F25" s="156">
        <v>132.64002600000001</v>
      </c>
      <c r="G25" s="156">
        <v>1366.5442849999999</v>
      </c>
      <c r="H25" s="156">
        <v>334.00959600000004</v>
      </c>
      <c r="I25" s="156">
        <v>92.764539228855298</v>
      </c>
    </row>
    <row r="26" spans="4:9" x14ac:dyDescent="0.25">
      <c r="D26" s="154" t="s">
        <v>65</v>
      </c>
      <c r="E26" s="154" t="s">
        <v>66</v>
      </c>
      <c r="F26" s="156">
        <v>86.398383999999993</v>
      </c>
      <c r="G26" s="156">
        <v>1362.6723549999999</v>
      </c>
      <c r="H26" s="156">
        <v>300.61102</v>
      </c>
      <c r="I26" s="156">
        <v>95.062051509905459</v>
      </c>
    </row>
    <row r="27" spans="4:9" x14ac:dyDescent="0.25">
      <c r="D27" s="154" t="s">
        <v>67</v>
      </c>
      <c r="E27" s="154" t="s">
        <v>68</v>
      </c>
      <c r="F27" s="156">
        <v>85.581705999999997</v>
      </c>
      <c r="G27" s="156">
        <v>1336.451622</v>
      </c>
      <c r="H27" s="156">
        <v>289.668522</v>
      </c>
      <c r="I27" s="156">
        <v>95.000197844034588</v>
      </c>
    </row>
    <row r="28" spans="4:9" x14ac:dyDescent="0.25">
      <c r="D28" s="154" t="s">
        <v>69</v>
      </c>
      <c r="E28" s="154" t="s">
        <v>70</v>
      </c>
      <c r="F28" s="156">
        <v>84.860143000000008</v>
      </c>
      <c r="G28" s="156">
        <v>1375.96281</v>
      </c>
      <c r="H28" s="156">
        <v>301.09680300000002</v>
      </c>
      <c r="I28" s="156">
        <v>95.183654493286667</v>
      </c>
    </row>
    <row r="29" spans="4:9" x14ac:dyDescent="0.25">
      <c r="D29" s="154" t="s">
        <v>91</v>
      </c>
      <c r="E29" s="154" t="s">
        <v>92</v>
      </c>
      <c r="F29" s="156">
        <v>93.834311</v>
      </c>
      <c r="G29" s="156">
        <v>1366.501716</v>
      </c>
      <c r="H29" s="156">
        <v>276.61011200000002</v>
      </c>
      <c r="I29" s="156">
        <v>94.597742043168793</v>
      </c>
    </row>
    <row r="30" spans="4:9" x14ac:dyDescent="0.25">
      <c r="D30" s="154" t="s">
        <v>65</v>
      </c>
      <c r="E30" s="154" t="s">
        <v>66</v>
      </c>
      <c r="F30" s="156">
        <v>98.391757999999996</v>
      </c>
      <c r="G30" s="156">
        <v>1300.0315280000002</v>
      </c>
      <c r="H30" s="156">
        <v>262.77372600000001</v>
      </c>
      <c r="I30" s="156">
        <v>94.077056647149831</v>
      </c>
    </row>
    <row r="31" spans="4:9" x14ac:dyDescent="0.25">
      <c r="D31" s="154" t="s">
        <v>67</v>
      </c>
      <c r="E31" s="154" t="s">
        <v>68</v>
      </c>
      <c r="F31" s="156">
        <v>129.81203299999999</v>
      </c>
      <c r="G31" s="156">
        <v>1251.6331889999999</v>
      </c>
      <c r="H31" s="156">
        <v>249.89103299999999</v>
      </c>
      <c r="I31" s="156">
        <v>92.042594982969973</v>
      </c>
    </row>
    <row r="32" spans="4:9" x14ac:dyDescent="0.25">
      <c r="D32" s="154" t="s">
        <v>69</v>
      </c>
      <c r="E32" s="154" t="s">
        <v>70</v>
      </c>
      <c r="F32" s="156">
        <v>142.542451</v>
      </c>
      <c r="G32" s="156">
        <v>1194.0468940000001</v>
      </c>
      <c r="H32" s="156">
        <v>247.423</v>
      </c>
      <c r="I32" s="156">
        <v>91.001178024278602</v>
      </c>
    </row>
    <row r="33" spans="4:9" x14ac:dyDescent="0.25">
      <c r="D33" s="154" t="s">
        <v>93</v>
      </c>
      <c r="E33" s="154" t="s">
        <v>94</v>
      </c>
      <c r="F33" s="156">
        <v>142.205039</v>
      </c>
      <c r="G33" s="156">
        <v>1213.3042810000002</v>
      </c>
      <c r="H33" s="156">
        <v>249.346</v>
      </c>
      <c r="I33" s="156">
        <v>91.139074206390148</v>
      </c>
    </row>
    <row r="34" spans="4:9" x14ac:dyDescent="0.25">
      <c r="D34" s="154" t="s">
        <v>65</v>
      </c>
      <c r="E34" s="154" t="s">
        <v>66</v>
      </c>
      <c r="F34" s="156">
        <v>140.61383099999998</v>
      </c>
      <c r="G34" s="156">
        <v>1205.9321369999998</v>
      </c>
      <c r="H34" s="156">
        <v>251.66200000000001</v>
      </c>
      <c r="I34" s="156">
        <v>91.201781381683119</v>
      </c>
    </row>
    <row r="35" spans="4:9" x14ac:dyDescent="0.25">
      <c r="D35" s="154" t="s">
        <v>67</v>
      </c>
      <c r="E35" s="154" t="s">
        <v>68</v>
      </c>
      <c r="F35" s="156">
        <v>182.65305500000002</v>
      </c>
      <c r="G35" s="156">
        <v>1127.7304059999999</v>
      </c>
      <c r="H35" s="156">
        <v>250.52600000000001</v>
      </c>
      <c r="I35" s="156">
        <v>88.298292786118239</v>
      </c>
    </row>
    <row r="36" spans="4:9" x14ac:dyDescent="0.25">
      <c r="D36" s="154" t="s">
        <v>69</v>
      </c>
      <c r="E36" s="154" t="s">
        <v>70</v>
      </c>
      <c r="F36" s="156">
        <v>211.27717100000001</v>
      </c>
      <c r="G36" s="156">
        <v>1074.4563149999999</v>
      </c>
      <c r="H36" s="156">
        <v>216.62799999999999</v>
      </c>
      <c r="I36" s="156">
        <v>85.936994992961374</v>
      </c>
    </row>
    <row r="37" spans="4:9" x14ac:dyDescent="0.25">
      <c r="D37" s="154" t="s">
        <v>95</v>
      </c>
      <c r="E37" s="154" t="s">
        <v>96</v>
      </c>
      <c r="F37" s="156">
        <v>237.95033000000001</v>
      </c>
      <c r="G37" s="156">
        <v>981.18696900000009</v>
      </c>
      <c r="H37" s="156">
        <v>230.86199999999999</v>
      </c>
      <c r="I37" s="156">
        <v>83.589624480225353</v>
      </c>
    </row>
    <row r="38" spans="4:9" x14ac:dyDescent="0.25">
      <c r="D38" s="154" t="s">
        <v>65</v>
      </c>
      <c r="E38" s="154" t="s">
        <v>66</v>
      </c>
      <c r="F38" s="156">
        <v>201.32385300000001</v>
      </c>
      <c r="G38" s="156">
        <v>946.445829</v>
      </c>
      <c r="H38" s="156">
        <v>236.399</v>
      </c>
      <c r="I38" s="156">
        <v>85.455251544262296</v>
      </c>
    </row>
    <row r="39" spans="4:9" x14ac:dyDescent="0.25">
      <c r="D39" s="154" t="s">
        <v>67</v>
      </c>
      <c r="E39" s="154" t="s">
        <v>68</v>
      </c>
      <c r="F39" s="156">
        <v>201.378795</v>
      </c>
      <c r="G39" s="156">
        <v>923.13110199999994</v>
      </c>
      <c r="H39" s="156">
        <v>217.06100000000001</v>
      </c>
      <c r="I39" s="156">
        <v>84.989328894185164</v>
      </c>
    </row>
    <row r="40" spans="4:9" x14ac:dyDescent="0.25">
      <c r="D40" s="154" t="s">
        <v>69</v>
      </c>
      <c r="E40" s="154" t="s">
        <v>70</v>
      </c>
      <c r="F40" s="156">
        <v>164.78133</v>
      </c>
      <c r="G40" s="156">
        <v>814.32016899999996</v>
      </c>
      <c r="H40" s="156">
        <v>180.81</v>
      </c>
      <c r="I40" s="156">
        <v>85.793629070660671</v>
      </c>
    </row>
    <row r="41" spans="4:9" x14ac:dyDescent="0.25">
      <c r="D41" s="154" t="s">
        <v>97</v>
      </c>
      <c r="E41" s="154" t="s">
        <v>98</v>
      </c>
      <c r="F41" s="156">
        <v>147.24252300000001</v>
      </c>
      <c r="G41" s="156">
        <v>767.37566600000014</v>
      </c>
      <c r="H41" s="156">
        <v>126.66</v>
      </c>
      <c r="I41" s="156">
        <v>85.859444233494841</v>
      </c>
    </row>
    <row r="42" spans="4:9" x14ac:dyDescent="0.25">
      <c r="D42" s="154" t="s">
        <v>65</v>
      </c>
      <c r="E42" s="154" t="s">
        <v>66</v>
      </c>
      <c r="F42" s="156">
        <v>143.64820900000001</v>
      </c>
      <c r="G42" s="156">
        <v>772.04299099999992</v>
      </c>
      <c r="H42" s="156">
        <v>91.775999999999996</v>
      </c>
      <c r="I42" s="156">
        <v>85.741649058152959</v>
      </c>
    </row>
    <row r="43" spans="4:9" x14ac:dyDescent="0.25">
      <c r="D43" s="154" t="s">
        <v>67</v>
      </c>
      <c r="E43" s="154" t="s">
        <v>68</v>
      </c>
      <c r="F43" s="156">
        <v>168.52188800000002</v>
      </c>
      <c r="G43" s="156">
        <v>727.7655749999999</v>
      </c>
      <c r="H43" s="156">
        <v>78.116</v>
      </c>
      <c r="I43" s="156">
        <v>82.705122221019849</v>
      </c>
    </row>
    <row r="44" spans="4:9" x14ac:dyDescent="0.25">
      <c r="D44" s="154" t="s">
        <v>69</v>
      </c>
      <c r="E44" s="154" t="s">
        <v>70</v>
      </c>
      <c r="F44" s="156">
        <v>155.15201500000001</v>
      </c>
      <c r="G44" s="156">
        <v>711.37317599999994</v>
      </c>
      <c r="H44" s="156">
        <v>77.647000000000006</v>
      </c>
      <c r="I44" s="156">
        <v>83.567402590445496</v>
      </c>
    </row>
    <row r="45" spans="4:9" x14ac:dyDescent="0.25">
      <c r="D45" s="154" t="s">
        <v>99</v>
      </c>
      <c r="E45" s="154" t="s">
        <v>100</v>
      </c>
      <c r="F45" s="156">
        <v>151.63780200000002</v>
      </c>
      <c r="G45" s="156">
        <v>723.29330600000003</v>
      </c>
      <c r="H45" s="156">
        <v>79.412000000000006</v>
      </c>
      <c r="I45" s="156">
        <v>84.110766795625054</v>
      </c>
    </row>
    <row r="46" spans="4:9" x14ac:dyDescent="0.25">
      <c r="D46" s="154" t="s">
        <v>65</v>
      </c>
      <c r="E46" s="154" t="s">
        <v>66</v>
      </c>
      <c r="F46" s="156">
        <v>164.30227299999999</v>
      </c>
      <c r="G46" s="156">
        <v>725.53807900000004</v>
      </c>
      <c r="H46" s="156">
        <v>57.723999999999997</v>
      </c>
      <c r="I46" s="156">
        <v>82.660568366337202</v>
      </c>
    </row>
    <row r="47" spans="4:9" x14ac:dyDescent="0.25">
      <c r="D47" s="154" t="s">
        <v>67</v>
      </c>
      <c r="E47" s="154" t="s">
        <v>68</v>
      </c>
      <c r="F47" s="156">
        <v>161.90822999999997</v>
      </c>
      <c r="G47" s="156">
        <v>716.77335199999993</v>
      </c>
      <c r="H47" s="156">
        <v>53.293999999999997</v>
      </c>
      <c r="I47" s="156">
        <v>82.62741716338229</v>
      </c>
    </row>
    <row r="48" spans="4:9" x14ac:dyDescent="0.25">
      <c r="D48" s="154" t="s">
        <v>69</v>
      </c>
      <c r="E48" s="154" t="s">
        <v>70</v>
      </c>
      <c r="F48" s="156">
        <v>170.40348500000002</v>
      </c>
      <c r="G48" s="156">
        <v>719.62193800000011</v>
      </c>
      <c r="H48" s="156">
        <v>47.481999999999999</v>
      </c>
      <c r="I48" s="156">
        <v>81.82377218361502</v>
      </c>
    </row>
    <row r="49" spans="4:9" x14ac:dyDescent="0.25">
      <c r="D49" s="154" t="s">
        <v>101</v>
      </c>
      <c r="E49" s="154" t="s">
        <v>102</v>
      </c>
      <c r="F49" s="156">
        <v>188.910505</v>
      </c>
      <c r="G49" s="156">
        <v>734.41221899999994</v>
      </c>
      <c r="H49" s="156">
        <v>39.369999999999997</v>
      </c>
      <c r="I49" s="156">
        <v>80.376863739545627</v>
      </c>
    </row>
    <row r="50" spans="4:9" x14ac:dyDescent="0.25">
      <c r="D50" s="154" t="s">
        <v>65</v>
      </c>
      <c r="E50" s="154" t="s">
        <v>66</v>
      </c>
      <c r="F50" s="156">
        <v>183.41014199999998</v>
      </c>
      <c r="G50" s="156">
        <v>822.18816000000004</v>
      </c>
      <c r="H50" s="156">
        <v>38.709000000000003</v>
      </c>
      <c r="I50" s="156">
        <v>82.437148371102737</v>
      </c>
    </row>
    <row r="51" spans="4:9" x14ac:dyDescent="0.25">
      <c r="D51" s="154" t="s">
        <v>67</v>
      </c>
      <c r="E51" s="154" t="s">
        <v>68</v>
      </c>
      <c r="F51" s="156">
        <v>196.54820699999999</v>
      </c>
      <c r="G51" s="156">
        <v>816.71882499999992</v>
      </c>
      <c r="H51" s="156">
        <v>40.74</v>
      </c>
      <c r="I51" s="156">
        <v>81.352286936165328</v>
      </c>
    </row>
    <row r="52" spans="4:9" x14ac:dyDescent="0.25">
      <c r="D52" s="154" t="s">
        <v>69</v>
      </c>
      <c r="E52" s="154" t="s">
        <v>70</v>
      </c>
      <c r="F52" s="156">
        <v>205.255854</v>
      </c>
      <c r="G52" s="156">
        <v>788.80775399999993</v>
      </c>
      <c r="H52" s="156">
        <v>35.164000000000001</v>
      </c>
      <c r="I52" s="156">
        <v>80.057292244729609</v>
      </c>
    </row>
    <row r="53" spans="4:9" x14ac:dyDescent="0.25">
      <c r="D53" s="154" t="s">
        <v>530</v>
      </c>
      <c r="E53" s="154" t="s">
        <v>244</v>
      </c>
      <c r="F53" s="156">
        <v>193.86460099999999</v>
      </c>
      <c r="G53" s="156">
        <v>800.12510000000009</v>
      </c>
      <c r="H53" s="156">
        <v>33.853999999999999</v>
      </c>
      <c r="I53" s="156">
        <v>81.138708072892115</v>
      </c>
    </row>
    <row r="54" spans="4:9" x14ac:dyDescent="0.25">
      <c r="D54" s="154" t="s">
        <v>65</v>
      </c>
      <c r="E54" s="154" t="s">
        <v>66</v>
      </c>
      <c r="F54" s="156">
        <v>194.22995799999998</v>
      </c>
      <c r="G54" s="156">
        <v>821.9355599999999</v>
      </c>
      <c r="H54" s="156">
        <v>32.305</v>
      </c>
      <c r="I54" s="156">
        <v>81.474924219089957</v>
      </c>
    </row>
    <row r="55" spans="4:9" x14ac:dyDescent="0.25">
      <c r="D55" s="154" t="s">
        <v>67</v>
      </c>
      <c r="E55" s="154" t="s">
        <v>68</v>
      </c>
      <c r="F55" s="156">
        <v>190.966532</v>
      </c>
      <c r="G55" s="156">
        <v>913.19072124315949</v>
      </c>
      <c r="H55" s="156">
        <v>32.524000000000001</v>
      </c>
      <c r="I55" s="156">
        <v>83.199640932307318</v>
      </c>
    </row>
    <row r="56" spans="4:9" x14ac:dyDescent="0.25">
      <c r="D56" s="154" t="s">
        <v>69</v>
      </c>
      <c r="E56" s="154" t="s">
        <v>70</v>
      </c>
      <c r="F56" s="156">
        <v>207.386493</v>
      </c>
      <c r="G56" s="156">
        <v>1028.3697395398699</v>
      </c>
      <c r="H56" s="156">
        <v>17.312000000000001</v>
      </c>
      <c r="I56" s="156">
        <v>83.449704683707125</v>
      </c>
    </row>
    <row r="57" spans="4:9" x14ac:dyDescent="0.25">
      <c r="D57" s="154" t="s">
        <v>743</v>
      </c>
      <c r="E57" s="154" t="s">
        <v>744</v>
      </c>
      <c r="F57" s="156">
        <v>205.18605300000002</v>
      </c>
      <c r="G57" s="156">
        <v>1111.8274794208401</v>
      </c>
      <c r="H57" s="156">
        <v>17.902999999999999</v>
      </c>
      <c r="I57" s="156">
        <v>84.629297187000915</v>
      </c>
    </row>
    <row r="58" spans="4:9" x14ac:dyDescent="0.25">
      <c r="D58" s="154" t="s">
        <v>65</v>
      </c>
      <c r="E58" s="154" t="s">
        <v>66</v>
      </c>
      <c r="F58" s="156">
        <v>213.46980199999999</v>
      </c>
      <c r="G58" s="156">
        <v>1100.3672183139333</v>
      </c>
      <c r="H58" s="156">
        <v>17.449000000000002</v>
      </c>
      <c r="I58" s="156">
        <v>83.965143572253439</v>
      </c>
    </row>
    <row r="59" spans="4:9" x14ac:dyDescent="0.25">
      <c r="D59" s="161"/>
      <c r="E59" s="161"/>
      <c r="F59" s="161"/>
      <c r="G59" s="161"/>
      <c r="H59" s="161"/>
      <c r="I59" s="161"/>
    </row>
    <row r="60" spans="4:9" x14ac:dyDescent="0.25">
      <c r="D60" s="161"/>
      <c r="E60" s="161"/>
      <c r="F60" s="161"/>
      <c r="G60" s="161"/>
      <c r="H60" s="161"/>
      <c r="I60" s="161"/>
    </row>
    <row r="61" spans="4:9" x14ac:dyDescent="0.25">
      <c r="D61" s="161"/>
      <c r="E61" s="161"/>
      <c r="F61" s="161"/>
      <c r="G61" s="161"/>
      <c r="H61" s="161"/>
      <c r="I61" s="161"/>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J62"/>
  <sheetViews>
    <sheetView zoomScale="75" zoomScaleNormal="75" workbookViewId="0"/>
  </sheetViews>
  <sheetFormatPr defaultRowHeight="15.75" x14ac:dyDescent="0.25"/>
  <cols>
    <col min="1" max="1" width="13.7109375" style="154" bestFit="1" customWidth="1"/>
    <col min="2" max="2" width="145" style="154" bestFit="1" customWidth="1"/>
    <col min="3" max="5" width="9.140625" style="154"/>
    <col min="6" max="6" width="15.85546875" style="154" customWidth="1"/>
    <col min="7" max="7" width="9.140625" style="154" customWidth="1"/>
    <col min="8" max="8" width="16.28515625" style="154" customWidth="1"/>
    <col min="9" max="9" width="12" style="154" customWidth="1"/>
    <col min="10" max="10" width="11.85546875" style="154" customWidth="1"/>
    <col min="11" max="16384" width="9.140625" style="154"/>
  </cols>
  <sheetData>
    <row r="1" spans="1:10" x14ac:dyDescent="0.25">
      <c r="A1" s="167" t="s">
        <v>2</v>
      </c>
      <c r="B1" s="168" t="s">
        <v>337</v>
      </c>
      <c r="C1" s="186" t="s">
        <v>529</v>
      </c>
    </row>
    <row r="2" spans="1:10" x14ac:dyDescent="0.25">
      <c r="A2" s="167" t="s">
        <v>3</v>
      </c>
      <c r="B2" s="168" t="s">
        <v>1009</v>
      </c>
    </row>
    <row r="3" spans="1:10" x14ac:dyDescent="0.25">
      <c r="A3" s="167" t="s">
        <v>4</v>
      </c>
      <c r="B3" s="119" t="s">
        <v>292</v>
      </c>
    </row>
    <row r="4" spans="1:10" x14ac:dyDescent="0.25">
      <c r="A4" s="167" t="s">
        <v>5</v>
      </c>
      <c r="B4" s="119" t="s">
        <v>456</v>
      </c>
    </row>
    <row r="5" spans="1:10" x14ac:dyDescent="0.25">
      <c r="A5" s="169" t="s">
        <v>6</v>
      </c>
      <c r="B5" s="119" t="s">
        <v>466</v>
      </c>
      <c r="F5" s="51"/>
      <c r="G5" s="51"/>
    </row>
    <row r="6" spans="1:10" x14ac:dyDescent="0.25">
      <c r="A6" s="169" t="s">
        <v>7</v>
      </c>
      <c r="B6" s="119" t="s">
        <v>527</v>
      </c>
    </row>
    <row r="10" spans="1:10" ht="31.5" x14ac:dyDescent="0.25">
      <c r="F10" s="160" t="s">
        <v>467</v>
      </c>
      <c r="G10" s="158" t="s">
        <v>248</v>
      </c>
      <c r="H10" s="158" t="s">
        <v>331</v>
      </c>
      <c r="I10" s="158" t="s">
        <v>9</v>
      </c>
      <c r="J10" s="158" t="s">
        <v>332</v>
      </c>
    </row>
    <row r="11" spans="1:10" ht="47.25" x14ac:dyDescent="0.25">
      <c r="F11" s="158" t="s">
        <v>333</v>
      </c>
      <c r="G11" s="158" t="s">
        <v>246</v>
      </c>
      <c r="H11" s="158" t="s">
        <v>334</v>
      </c>
      <c r="I11" s="158" t="s">
        <v>335</v>
      </c>
      <c r="J11" s="158" t="s">
        <v>336</v>
      </c>
    </row>
    <row r="12" spans="1:10" x14ac:dyDescent="0.25">
      <c r="D12" s="156" t="s">
        <v>81</v>
      </c>
      <c r="E12" s="154" t="s">
        <v>82</v>
      </c>
      <c r="F12" s="156">
        <v>604.95500000000004</v>
      </c>
      <c r="G12" s="156">
        <v>156.524</v>
      </c>
      <c r="H12" s="156">
        <v>84.402000000000001</v>
      </c>
      <c r="I12" s="156">
        <v>345.90300000000002</v>
      </c>
      <c r="J12" s="156">
        <v>0</v>
      </c>
    </row>
    <row r="13" spans="1:10" x14ac:dyDescent="0.25">
      <c r="D13" s="156" t="s">
        <v>65</v>
      </c>
      <c r="E13" s="154" t="s">
        <v>66</v>
      </c>
      <c r="F13" s="156">
        <v>546.41200000000003</v>
      </c>
      <c r="G13" s="156">
        <v>163.726</v>
      </c>
      <c r="H13" s="156">
        <v>87.974000000000004</v>
      </c>
      <c r="I13" s="156">
        <v>388.64181299999996</v>
      </c>
      <c r="J13" s="156">
        <v>0</v>
      </c>
    </row>
    <row r="14" spans="1:10" x14ac:dyDescent="0.25">
      <c r="D14" s="156" t="s">
        <v>67</v>
      </c>
      <c r="E14" s="154" t="s">
        <v>68</v>
      </c>
      <c r="F14" s="156">
        <v>563.14599999999996</v>
      </c>
      <c r="G14" s="156">
        <v>189.78299999999999</v>
      </c>
      <c r="H14" s="156">
        <v>92.308000000000007</v>
      </c>
      <c r="I14" s="156">
        <v>421.31581300000005</v>
      </c>
      <c r="J14" s="156">
        <v>0</v>
      </c>
    </row>
    <row r="15" spans="1:10" x14ac:dyDescent="0.25">
      <c r="D15" s="156" t="s">
        <v>69</v>
      </c>
      <c r="E15" s="154" t="s">
        <v>70</v>
      </c>
      <c r="F15" s="156">
        <v>644.50177899999994</v>
      </c>
      <c r="G15" s="156">
        <v>207.835161</v>
      </c>
      <c r="H15" s="156">
        <v>124.17927</v>
      </c>
      <c r="I15" s="156">
        <v>469.89587699999998</v>
      </c>
      <c r="J15" s="156">
        <v>0</v>
      </c>
    </row>
    <row r="16" spans="1:10" x14ac:dyDescent="0.25">
      <c r="D16" s="156" t="s">
        <v>83</v>
      </c>
      <c r="E16" s="154" t="s">
        <v>84</v>
      </c>
      <c r="F16" s="156">
        <v>783.4</v>
      </c>
      <c r="G16" s="156">
        <v>265.13299999999998</v>
      </c>
      <c r="H16" s="156">
        <v>138.68</v>
      </c>
      <c r="I16" s="156">
        <v>512.75300000000004</v>
      </c>
      <c r="J16" s="156">
        <v>0</v>
      </c>
    </row>
    <row r="17" spans="4:10" x14ac:dyDescent="0.25">
      <c r="D17" s="156" t="s">
        <v>65</v>
      </c>
      <c r="E17" s="154" t="s">
        <v>66</v>
      </c>
      <c r="F17" s="156">
        <v>704.92499999999995</v>
      </c>
      <c r="G17" s="156">
        <v>250.59100000000001</v>
      </c>
      <c r="H17" s="156">
        <v>127.581</v>
      </c>
      <c r="I17" s="156">
        <v>429.18062300000003</v>
      </c>
      <c r="J17" s="156">
        <v>0</v>
      </c>
    </row>
    <row r="18" spans="4:10" x14ac:dyDescent="0.25">
      <c r="D18" s="156" t="s">
        <v>67</v>
      </c>
      <c r="E18" s="154" t="s">
        <v>68</v>
      </c>
      <c r="F18" s="156">
        <v>718.005</v>
      </c>
      <c r="G18" s="156">
        <v>249.34</v>
      </c>
      <c r="H18" s="156">
        <v>123.246</v>
      </c>
      <c r="I18" s="156">
        <v>429.98562300000003</v>
      </c>
      <c r="J18" s="156">
        <v>0</v>
      </c>
    </row>
    <row r="19" spans="4:10" x14ac:dyDescent="0.25">
      <c r="D19" s="156" t="s">
        <v>69</v>
      </c>
      <c r="E19" s="154" t="s">
        <v>70</v>
      </c>
      <c r="F19" s="156">
        <v>783.70343800000001</v>
      </c>
      <c r="G19" s="156">
        <v>252.970911</v>
      </c>
      <c r="H19" s="156">
        <v>124.16341</v>
      </c>
      <c r="I19" s="156">
        <v>390.958505</v>
      </c>
      <c r="J19" s="156">
        <v>0</v>
      </c>
    </row>
    <row r="20" spans="4:10" x14ac:dyDescent="0.25">
      <c r="D20" s="156" t="s">
        <v>85</v>
      </c>
      <c r="E20" s="154" t="s">
        <v>86</v>
      </c>
      <c r="F20" s="156">
        <v>842.00099999999998</v>
      </c>
      <c r="G20" s="156">
        <v>249.88800000000001</v>
      </c>
      <c r="H20" s="156">
        <v>131.65899999999999</v>
      </c>
      <c r="I20" s="156">
        <v>410.20335700000004</v>
      </c>
      <c r="J20" s="156">
        <v>0</v>
      </c>
    </row>
    <row r="21" spans="4:10" x14ac:dyDescent="0.25">
      <c r="D21" s="156" t="s">
        <v>65</v>
      </c>
      <c r="E21" s="154" t="s">
        <v>66</v>
      </c>
      <c r="F21" s="156">
        <v>873.32359200000008</v>
      </c>
      <c r="G21" s="156">
        <v>264.99031099999996</v>
      </c>
      <c r="H21" s="156">
        <v>134.07448499999998</v>
      </c>
      <c r="I21" s="156">
        <v>445.46045000000004</v>
      </c>
      <c r="J21" s="156">
        <v>0</v>
      </c>
    </row>
    <row r="22" spans="4:10" x14ac:dyDescent="0.25">
      <c r="D22" s="156" t="s">
        <v>67</v>
      </c>
      <c r="E22" s="154" t="s">
        <v>68</v>
      </c>
      <c r="F22" s="156">
        <v>874.48095000000001</v>
      </c>
      <c r="G22" s="156">
        <v>225.488</v>
      </c>
      <c r="H22" s="156">
        <v>130.292</v>
      </c>
      <c r="I22" s="156">
        <v>418.60640599999999</v>
      </c>
      <c r="J22" s="156">
        <v>0</v>
      </c>
    </row>
    <row r="23" spans="4:10" x14ac:dyDescent="0.25">
      <c r="D23" s="156" t="s">
        <v>69</v>
      </c>
      <c r="E23" s="154" t="s">
        <v>70</v>
      </c>
      <c r="F23" s="156">
        <v>900.08270299999992</v>
      </c>
      <c r="G23" s="156">
        <v>227.62881899999999</v>
      </c>
      <c r="H23" s="156">
        <v>118.806186</v>
      </c>
      <c r="I23" s="156">
        <v>421.29281200000003</v>
      </c>
      <c r="J23" s="156">
        <v>0</v>
      </c>
    </row>
    <row r="24" spans="4:10" x14ac:dyDescent="0.25">
      <c r="D24" s="156" t="s">
        <v>87</v>
      </c>
      <c r="E24" s="154" t="s">
        <v>88</v>
      </c>
      <c r="F24" s="156">
        <v>618.58378799999991</v>
      </c>
      <c r="G24" s="156">
        <v>217.909685</v>
      </c>
      <c r="H24" s="156">
        <v>107.951294</v>
      </c>
      <c r="I24" s="156">
        <v>379.60063500000001</v>
      </c>
      <c r="J24" s="156">
        <v>456.87409000000002</v>
      </c>
    </row>
    <row r="25" spans="4:10" x14ac:dyDescent="0.25">
      <c r="D25" s="156" t="s">
        <v>65</v>
      </c>
      <c r="E25" s="154" t="s">
        <v>66</v>
      </c>
      <c r="F25" s="156">
        <v>596.87079299999994</v>
      </c>
      <c r="G25" s="156">
        <v>194.57810500000002</v>
      </c>
      <c r="H25" s="156">
        <v>88.746948000000003</v>
      </c>
      <c r="I25" s="156">
        <v>360.65789699999999</v>
      </c>
      <c r="J25" s="156">
        <v>436.11311499999999</v>
      </c>
    </row>
    <row r="26" spans="4:10" x14ac:dyDescent="0.25">
      <c r="D26" s="156" t="s">
        <v>67</v>
      </c>
      <c r="E26" s="154" t="s">
        <v>68</v>
      </c>
      <c r="F26" s="156">
        <v>594.29156599999999</v>
      </c>
      <c r="G26" s="156">
        <v>218.82809599999999</v>
      </c>
      <c r="H26" s="156">
        <v>83.318119999999993</v>
      </c>
      <c r="I26" s="156">
        <v>385.71633000000003</v>
      </c>
      <c r="J26" s="156">
        <v>502.60700000000003</v>
      </c>
    </row>
    <row r="27" spans="4:10" x14ac:dyDescent="0.25">
      <c r="D27" s="156" t="s">
        <v>69</v>
      </c>
      <c r="E27" s="154" t="s">
        <v>70</v>
      </c>
      <c r="F27" s="156">
        <v>710.49431600000003</v>
      </c>
      <c r="G27" s="156">
        <v>203.19029699999999</v>
      </c>
      <c r="H27" s="156">
        <v>98.31410000000001</v>
      </c>
      <c r="I27" s="156">
        <v>414.39079800000002</v>
      </c>
      <c r="J27" s="156">
        <v>486.11131</v>
      </c>
    </row>
    <row r="28" spans="4:10" x14ac:dyDescent="0.25">
      <c r="D28" s="156" t="s">
        <v>89</v>
      </c>
      <c r="E28" s="154" t="s">
        <v>90</v>
      </c>
      <c r="F28" s="156">
        <v>684.00560800000005</v>
      </c>
      <c r="G28" s="156">
        <v>207.46439900000001</v>
      </c>
      <c r="H28" s="156">
        <v>96.429102999999984</v>
      </c>
      <c r="I28" s="156">
        <v>389.68019799999996</v>
      </c>
      <c r="J28" s="156">
        <v>455.614599</v>
      </c>
    </row>
    <row r="29" spans="4:10" x14ac:dyDescent="0.25">
      <c r="D29" s="156" t="s">
        <v>65</v>
      </c>
      <c r="E29" s="154" t="s">
        <v>66</v>
      </c>
      <c r="F29" s="156">
        <v>641.60484199999996</v>
      </c>
      <c r="G29" s="156">
        <v>201.703813</v>
      </c>
      <c r="H29" s="156">
        <v>98.102896000000001</v>
      </c>
      <c r="I29" s="156">
        <v>388.96993799999996</v>
      </c>
      <c r="J29" s="156">
        <v>419.30027000000001</v>
      </c>
    </row>
    <row r="30" spans="4:10" x14ac:dyDescent="0.25">
      <c r="D30" s="156" t="s">
        <v>67</v>
      </c>
      <c r="E30" s="154" t="s">
        <v>68</v>
      </c>
      <c r="F30" s="156">
        <v>629.34488999999996</v>
      </c>
      <c r="G30" s="156">
        <v>205.35322399999998</v>
      </c>
      <c r="H30" s="156">
        <v>95.635471999999993</v>
      </c>
      <c r="I30" s="156">
        <v>373.83936800000004</v>
      </c>
      <c r="J30" s="156">
        <v>407.52889600000003</v>
      </c>
    </row>
    <row r="31" spans="4:10" x14ac:dyDescent="0.25">
      <c r="D31" s="156" t="s">
        <v>69</v>
      </c>
      <c r="E31" s="154" t="s">
        <v>70</v>
      </c>
      <c r="F31" s="156">
        <v>648.86210600000004</v>
      </c>
      <c r="G31" s="156">
        <v>199.93159800000001</v>
      </c>
      <c r="H31" s="156">
        <v>98.075480999999996</v>
      </c>
      <c r="I31" s="156">
        <v>387.95969700000001</v>
      </c>
      <c r="J31" s="156">
        <v>427.09087399999999</v>
      </c>
    </row>
    <row r="32" spans="4:10" x14ac:dyDescent="0.25">
      <c r="D32" s="156" t="s">
        <v>91</v>
      </c>
      <c r="E32" s="154" t="s">
        <v>92</v>
      </c>
      <c r="F32" s="156">
        <v>658.97167000000002</v>
      </c>
      <c r="G32" s="156">
        <v>205.58290599999998</v>
      </c>
      <c r="H32" s="156">
        <v>101.31433</v>
      </c>
      <c r="I32" s="156">
        <v>391.65123299999999</v>
      </c>
      <c r="J32" s="156">
        <v>379.42599999999999</v>
      </c>
    </row>
    <row r="33" spans="4:10" x14ac:dyDescent="0.25">
      <c r="D33" s="156" t="s">
        <v>65</v>
      </c>
      <c r="E33" s="154" t="s">
        <v>66</v>
      </c>
      <c r="F33" s="156">
        <v>649.66659700000002</v>
      </c>
      <c r="G33" s="156">
        <v>192.56585800000002</v>
      </c>
      <c r="H33" s="156">
        <v>103.92963499999999</v>
      </c>
      <c r="I33" s="156">
        <v>364.113922</v>
      </c>
      <c r="J33" s="156">
        <v>350.92099999999999</v>
      </c>
    </row>
    <row r="34" spans="4:10" x14ac:dyDescent="0.25">
      <c r="D34" s="156" t="s">
        <v>67</v>
      </c>
      <c r="E34" s="154" t="s">
        <v>68</v>
      </c>
      <c r="F34" s="156">
        <v>644.41308399999991</v>
      </c>
      <c r="G34" s="156">
        <v>189.59090599999999</v>
      </c>
      <c r="H34" s="156">
        <v>102.954071</v>
      </c>
      <c r="I34" s="156">
        <v>354.70019400000001</v>
      </c>
      <c r="J34" s="156">
        <v>339.678</v>
      </c>
    </row>
    <row r="35" spans="4:10" x14ac:dyDescent="0.25">
      <c r="D35" s="156" t="s">
        <v>69</v>
      </c>
      <c r="E35" s="154" t="s">
        <v>70</v>
      </c>
      <c r="F35" s="156">
        <v>654.70281199999999</v>
      </c>
      <c r="G35" s="156">
        <v>190.65266399999999</v>
      </c>
      <c r="H35" s="156">
        <v>96.208529999999996</v>
      </c>
      <c r="I35" s="156">
        <v>324.49433899999997</v>
      </c>
      <c r="J35" s="156">
        <v>317.95400000000001</v>
      </c>
    </row>
    <row r="36" spans="4:10" x14ac:dyDescent="0.25">
      <c r="D36" s="156" t="s">
        <v>93</v>
      </c>
      <c r="E36" s="154" t="s">
        <v>94</v>
      </c>
      <c r="F36" s="156">
        <v>662.521164</v>
      </c>
      <c r="G36" s="156">
        <v>195.160664</v>
      </c>
      <c r="H36" s="156">
        <v>97.476704999999995</v>
      </c>
      <c r="I36" s="156">
        <v>325.11678699999999</v>
      </c>
      <c r="J36" s="156">
        <v>324.58</v>
      </c>
    </row>
    <row r="37" spans="4:10" x14ac:dyDescent="0.25">
      <c r="D37" s="156" t="s">
        <v>65</v>
      </c>
      <c r="E37" s="154" t="s">
        <v>66</v>
      </c>
      <c r="F37" s="156">
        <v>674.00268200000005</v>
      </c>
      <c r="G37" s="156">
        <v>189.33556400000001</v>
      </c>
      <c r="H37" s="156">
        <v>95.518942999999993</v>
      </c>
      <c r="I37" s="156">
        <v>319.73677900000001</v>
      </c>
      <c r="J37" s="156">
        <v>319.61399999999998</v>
      </c>
    </row>
    <row r="38" spans="4:10" x14ac:dyDescent="0.25">
      <c r="D38" s="156" t="s">
        <v>67</v>
      </c>
      <c r="E38" s="154" t="s">
        <v>68</v>
      </c>
      <c r="F38" s="156">
        <v>645.44667400000003</v>
      </c>
      <c r="G38" s="156">
        <v>188.07605799999999</v>
      </c>
      <c r="H38" s="156">
        <v>94.363824000000008</v>
      </c>
      <c r="I38" s="156">
        <v>318.39390499999996</v>
      </c>
      <c r="J38" s="156">
        <v>314.62900000000002</v>
      </c>
    </row>
    <row r="39" spans="4:10" x14ac:dyDescent="0.25">
      <c r="D39" s="156" t="s">
        <v>69</v>
      </c>
      <c r="E39" s="154" t="s">
        <v>70</v>
      </c>
      <c r="F39" s="156">
        <v>625.95234200000004</v>
      </c>
      <c r="G39" s="156">
        <v>180.45727100000002</v>
      </c>
      <c r="H39" s="156">
        <v>99.032911000000013</v>
      </c>
      <c r="I39" s="156">
        <v>292.52196199999997</v>
      </c>
      <c r="J39" s="156">
        <v>304.39699999999999</v>
      </c>
    </row>
    <row r="40" spans="4:10" x14ac:dyDescent="0.25">
      <c r="D40" s="156" t="s">
        <v>95</v>
      </c>
      <c r="E40" s="154" t="s">
        <v>96</v>
      </c>
      <c r="F40" s="156">
        <v>628.83844899999997</v>
      </c>
      <c r="G40" s="156">
        <v>184.08868100000001</v>
      </c>
      <c r="H40" s="156">
        <v>90.86236199999999</v>
      </c>
      <c r="I40" s="156">
        <v>258.14980700000001</v>
      </c>
      <c r="J40" s="156">
        <v>288.06</v>
      </c>
    </row>
    <row r="41" spans="4:10" x14ac:dyDescent="0.25">
      <c r="D41" s="156" t="s">
        <v>65</v>
      </c>
      <c r="E41" s="154" t="s">
        <v>66</v>
      </c>
      <c r="F41" s="156">
        <v>627.20687199999998</v>
      </c>
      <c r="G41" s="156">
        <v>165.67521299999999</v>
      </c>
      <c r="H41" s="156">
        <v>85.611560000000011</v>
      </c>
      <c r="I41" s="156">
        <v>251.67103700000001</v>
      </c>
      <c r="J41" s="156">
        <v>254.00399999999999</v>
      </c>
    </row>
    <row r="42" spans="4:10" x14ac:dyDescent="0.25">
      <c r="D42" s="156" t="s">
        <v>67</v>
      </c>
      <c r="E42" s="154" t="s">
        <v>68</v>
      </c>
      <c r="F42" s="156">
        <v>614.44075399999997</v>
      </c>
      <c r="G42" s="156">
        <v>157.403119</v>
      </c>
      <c r="H42" s="156">
        <v>80.976715999999996</v>
      </c>
      <c r="I42" s="156">
        <v>239.62630800000002</v>
      </c>
      <c r="J42" s="156">
        <v>249.124</v>
      </c>
    </row>
    <row r="43" spans="4:10" x14ac:dyDescent="0.25">
      <c r="D43" s="156" t="s">
        <v>69</v>
      </c>
      <c r="E43" s="154" t="s">
        <v>70</v>
      </c>
      <c r="F43" s="156">
        <v>509.45383499999997</v>
      </c>
      <c r="G43" s="156">
        <v>144.45353400000002</v>
      </c>
      <c r="H43" s="156">
        <v>83.959270000000004</v>
      </c>
      <c r="I43" s="156">
        <v>189.38085999999998</v>
      </c>
      <c r="J43" s="156">
        <v>232.66399999999999</v>
      </c>
    </row>
    <row r="44" spans="4:10" x14ac:dyDescent="0.25">
      <c r="D44" s="156" t="s">
        <v>97</v>
      </c>
      <c r="E44" s="154" t="s">
        <v>98</v>
      </c>
      <c r="F44" s="156">
        <v>419.42432499999995</v>
      </c>
      <c r="G44" s="156">
        <v>121.21794899999999</v>
      </c>
      <c r="H44" s="156">
        <v>78.568538000000004</v>
      </c>
      <c r="I44" s="156">
        <v>187.46637699999999</v>
      </c>
      <c r="J44" s="156">
        <v>234.601</v>
      </c>
    </row>
    <row r="45" spans="4:10" x14ac:dyDescent="0.25">
      <c r="D45" s="156" t="s">
        <v>65</v>
      </c>
      <c r="E45" s="154" t="s">
        <v>66</v>
      </c>
      <c r="F45" s="156">
        <v>426.93166499999995</v>
      </c>
      <c r="G45" s="156">
        <v>109.568895</v>
      </c>
      <c r="H45" s="156">
        <v>85.516109</v>
      </c>
      <c r="I45" s="156">
        <v>151.70621700000001</v>
      </c>
      <c r="J45" s="156">
        <v>233.744314</v>
      </c>
    </row>
    <row r="46" spans="4:10" x14ac:dyDescent="0.25">
      <c r="D46" s="156" t="s">
        <v>67</v>
      </c>
      <c r="E46" s="154" t="s">
        <v>68</v>
      </c>
      <c r="F46" s="156">
        <v>370.09760799999998</v>
      </c>
      <c r="G46" s="156">
        <v>92.678827999999996</v>
      </c>
      <c r="H46" s="156">
        <v>80.757775999999993</v>
      </c>
      <c r="I46" s="156">
        <v>214.66335400000003</v>
      </c>
      <c r="J46" s="156">
        <v>216.20589699999999</v>
      </c>
    </row>
    <row r="47" spans="4:10" x14ac:dyDescent="0.25">
      <c r="D47" s="156" t="s">
        <v>69</v>
      </c>
      <c r="E47" s="154" t="s">
        <v>70</v>
      </c>
      <c r="F47" s="156">
        <v>375.11878300000001</v>
      </c>
      <c r="G47" s="156">
        <v>87.161059000000009</v>
      </c>
      <c r="H47" s="156">
        <v>97.104943000000006</v>
      </c>
      <c r="I47" s="156">
        <v>211.63502400000002</v>
      </c>
      <c r="J47" s="156">
        <v>173.15238200000002</v>
      </c>
    </row>
    <row r="48" spans="4:10" x14ac:dyDescent="0.25">
      <c r="D48" s="156" t="s">
        <v>99</v>
      </c>
      <c r="E48" s="154" t="s">
        <v>100</v>
      </c>
      <c r="F48" s="156">
        <v>409.93920600000001</v>
      </c>
      <c r="G48" s="156">
        <v>101.18484699999999</v>
      </c>
      <c r="H48" s="156">
        <v>83.573718999999997</v>
      </c>
      <c r="I48" s="156">
        <v>206.614079</v>
      </c>
      <c r="J48" s="156">
        <v>153.03125700000001</v>
      </c>
    </row>
    <row r="49" spans="4:10" x14ac:dyDescent="0.25">
      <c r="D49" s="156" t="s">
        <v>65</v>
      </c>
      <c r="E49" s="154" t="s">
        <v>66</v>
      </c>
      <c r="F49" s="156">
        <v>407.10582899999997</v>
      </c>
      <c r="G49" s="156">
        <v>117.46387799999999</v>
      </c>
      <c r="H49" s="156">
        <v>87.372780000000006</v>
      </c>
      <c r="I49" s="156">
        <v>195.453619</v>
      </c>
      <c r="J49" s="156">
        <v>140.16824600000001</v>
      </c>
    </row>
    <row r="50" spans="4:10" x14ac:dyDescent="0.25">
      <c r="D50" s="156" t="s">
        <v>67</v>
      </c>
      <c r="E50" s="154" t="s">
        <v>68</v>
      </c>
      <c r="F50" s="156">
        <v>391.32703399999997</v>
      </c>
      <c r="G50" s="156">
        <v>117.154516</v>
      </c>
      <c r="H50" s="156">
        <v>82.650243999999986</v>
      </c>
      <c r="I50" s="156">
        <v>198.70227600000001</v>
      </c>
      <c r="J50" s="156">
        <v>142.14151199999998</v>
      </c>
    </row>
    <row r="51" spans="4:10" x14ac:dyDescent="0.25">
      <c r="D51" s="156" t="s">
        <v>69</v>
      </c>
      <c r="E51" s="154" t="s">
        <v>70</v>
      </c>
      <c r="F51" s="156">
        <v>411.78371199999998</v>
      </c>
      <c r="G51" s="156">
        <v>122.233724</v>
      </c>
      <c r="H51" s="156">
        <v>83.784300000000002</v>
      </c>
      <c r="I51" s="156">
        <v>185.54988500000002</v>
      </c>
      <c r="J51" s="156">
        <v>134.15580199999999</v>
      </c>
    </row>
    <row r="52" spans="4:10" x14ac:dyDescent="0.25">
      <c r="D52" s="156" t="s">
        <v>101</v>
      </c>
      <c r="E52" s="154" t="s">
        <v>102</v>
      </c>
      <c r="F52" s="156">
        <v>400.40313900000001</v>
      </c>
      <c r="G52" s="156">
        <v>132.44226399999999</v>
      </c>
      <c r="H52" s="156">
        <v>111.98150699999999</v>
      </c>
      <c r="I52" s="156">
        <v>184.742199</v>
      </c>
      <c r="J52" s="156">
        <v>133.12361500000003</v>
      </c>
    </row>
    <row r="53" spans="4:10" x14ac:dyDescent="0.25">
      <c r="D53" s="156" t="s">
        <v>65</v>
      </c>
      <c r="E53" s="154" t="s">
        <v>66</v>
      </c>
      <c r="F53" s="156">
        <v>457.196055</v>
      </c>
      <c r="G53" s="156">
        <v>140.79281600000002</v>
      </c>
      <c r="H53" s="156">
        <v>122.63443400000001</v>
      </c>
      <c r="I53" s="156">
        <v>185.054394</v>
      </c>
      <c r="J53" s="156">
        <v>138.629603</v>
      </c>
    </row>
    <row r="54" spans="4:10" x14ac:dyDescent="0.25">
      <c r="D54" s="156" t="s">
        <v>67</v>
      </c>
      <c r="E54" s="154" t="s">
        <v>68</v>
      </c>
      <c r="F54" s="156">
        <v>458.62225100000006</v>
      </c>
      <c r="G54" s="156">
        <v>147.537632</v>
      </c>
      <c r="H54" s="156">
        <v>122.509787</v>
      </c>
      <c r="I54" s="156">
        <v>182.362166</v>
      </c>
      <c r="J54" s="156">
        <v>142.97519600000004</v>
      </c>
    </row>
    <row r="55" spans="4:10" x14ac:dyDescent="0.25">
      <c r="D55" s="156" t="s">
        <v>69</v>
      </c>
      <c r="E55" s="154" t="s">
        <v>70</v>
      </c>
      <c r="F55" s="156">
        <v>410.89651799999996</v>
      </c>
      <c r="G55" s="156">
        <v>149.99134000000001</v>
      </c>
      <c r="H55" s="156">
        <v>122.72710400000001</v>
      </c>
      <c r="I55" s="156">
        <v>188.702595</v>
      </c>
      <c r="J55" s="156">
        <v>156.91005100000001</v>
      </c>
    </row>
    <row r="56" spans="4:10" x14ac:dyDescent="0.25">
      <c r="D56" s="156" t="s">
        <v>530</v>
      </c>
      <c r="E56" s="154" t="s">
        <v>244</v>
      </c>
      <c r="F56" s="156">
        <v>424.32106099999999</v>
      </c>
      <c r="G56" s="156">
        <v>151.77067000000002</v>
      </c>
      <c r="H56" s="156">
        <v>126.047826</v>
      </c>
      <c r="I56" s="156">
        <v>171.022965</v>
      </c>
      <c r="J56" s="156">
        <v>154.68117900000001</v>
      </c>
    </row>
    <row r="57" spans="4:10" x14ac:dyDescent="0.25">
      <c r="D57" s="156" t="s">
        <v>65</v>
      </c>
      <c r="E57" s="154" t="s">
        <v>66</v>
      </c>
      <c r="F57" s="156">
        <v>429.27524399999999</v>
      </c>
      <c r="G57" s="156">
        <v>145.279188</v>
      </c>
      <c r="H57" s="156">
        <v>138.60887099999999</v>
      </c>
      <c r="I57" s="156">
        <v>181.804215</v>
      </c>
      <c r="J57" s="156">
        <v>153.50299999999999</v>
      </c>
    </row>
    <row r="58" spans="4:10" x14ac:dyDescent="0.25">
      <c r="D58" s="156" t="s">
        <v>67</v>
      </c>
      <c r="E58" s="154" t="s">
        <v>68</v>
      </c>
      <c r="F58" s="156">
        <v>469.60854899999998</v>
      </c>
      <c r="G58" s="156">
        <v>146.6123741675035</v>
      </c>
      <c r="H58" s="156">
        <v>146.60085000000001</v>
      </c>
      <c r="I58" s="156">
        <v>202.91748007565599</v>
      </c>
      <c r="J58" s="156">
        <v>170.94200000000001</v>
      </c>
    </row>
    <row r="59" spans="4:10" x14ac:dyDescent="0.25">
      <c r="D59" s="156" t="s">
        <v>69</v>
      </c>
      <c r="E59" s="154" t="s">
        <v>70</v>
      </c>
      <c r="F59" s="156">
        <v>553.45660999999996</v>
      </c>
      <c r="G59" s="156">
        <v>174.48773148436999</v>
      </c>
      <c r="H59" s="156">
        <v>182.44752400000002</v>
      </c>
      <c r="I59" s="156">
        <v>183.21936705550002</v>
      </c>
      <c r="J59" s="156">
        <v>159.45699999999999</v>
      </c>
    </row>
    <row r="60" spans="4:10" x14ac:dyDescent="0.25">
      <c r="D60" s="156" t="s">
        <v>743</v>
      </c>
      <c r="E60" s="154" t="s">
        <v>744</v>
      </c>
      <c r="F60" s="156">
        <v>597.72390700000005</v>
      </c>
      <c r="G60" s="156">
        <v>177.09066039296999</v>
      </c>
      <c r="H60" s="156">
        <v>166.05420699999999</v>
      </c>
      <c r="I60" s="156">
        <v>223.79275802786998</v>
      </c>
      <c r="J60" s="156">
        <v>170.255</v>
      </c>
    </row>
    <row r="61" spans="4:10" x14ac:dyDescent="0.25">
      <c r="D61" s="156" t="s">
        <v>65</v>
      </c>
      <c r="E61" s="154" t="s">
        <v>66</v>
      </c>
      <c r="F61" s="156">
        <v>590.52087500000005</v>
      </c>
      <c r="G61" s="156">
        <v>181.0102060007232</v>
      </c>
      <c r="H61" s="156">
        <v>177.919016</v>
      </c>
      <c r="I61" s="156">
        <v>219.88192331321019</v>
      </c>
      <c r="J61" s="156">
        <v>161.95400000000001</v>
      </c>
    </row>
    <row r="62" spans="4:10" x14ac:dyDescent="0.25">
      <c r="D62" s="161"/>
      <c r="E62" s="161"/>
      <c r="F62" s="161"/>
      <c r="G62" s="161"/>
      <c r="H62" s="161"/>
      <c r="I62" s="161"/>
      <c r="J62" s="161"/>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Q55"/>
  <sheetViews>
    <sheetView showGridLines="0" zoomScale="75" zoomScaleNormal="75" workbookViewId="0"/>
  </sheetViews>
  <sheetFormatPr defaultRowHeight="15.75" x14ac:dyDescent="0.25"/>
  <cols>
    <col min="1" max="1" width="15.140625" style="172" bestFit="1" customWidth="1"/>
    <col min="2" max="2" width="134" style="172" bestFit="1" customWidth="1"/>
    <col min="3" max="3" width="11.42578125" style="172" customWidth="1"/>
    <col min="4" max="4" width="37.42578125" style="172" bestFit="1" customWidth="1"/>
    <col min="5" max="5" width="18.85546875" style="172" customWidth="1"/>
    <col min="6" max="37" width="11.85546875" style="172" bestFit="1" customWidth="1"/>
    <col min="38" max="16384" width="9.140625" style="172"/>
  </cols>
  <sheetData>
    <row r="1" spans="1:43" x14ac:dyDescent="0.25">
      <c r="A1" s="170" t="s">
        <v>2</v>
      </c>
      <c r="B1" s="171" t="s">
        <v>468</v>
      </c>
      <c r="C1" s="186" t="s">
        <v>529</v>
      </c>
    </row>
    <row r="2" spans="1:43" x14ac:dyDescent="0.25">
      <c r="A2" s="167" t="s">
        <v>3</v>
      </c>
      <c r="B2" s="173" t="s">
        <v>420</v>
      </c>
    </row>
    <row r="3" spans="1:43" x14ac:dyDescent="0.25">
      <c r="A3" s="167" t="s">
        <v>4</v>
      </c>
      <c r="B3" s="119" t="s">
        <v>292</v>
      </c>
    </row>
    <row r="4" spans="1:43" x14ac:dyDescent="0.25">
      <c r="A4" s="167" t="s">
        <v>5</v>
      </c>
      <c r="B4" s="119" t="s">
        <v>456</v>
      </c>
    </row>
    <row r="5" spans="1:43" x14ac:dyDescent="0.25">
      <c r="A5" s="169" t="s">
        <v>6</v>
      </c>
      <c r="B5" s="119"/>
    </row>
    <row r="6" spans="1:43" x14ac:dyDescent="0.25">
      <c r="A6" s="169" t="s">
        <v>7</v>
      </c>
      <c r="B6" s="119"/>
    </row>
    <row r="8" spans="1:43" s="174" customFormat="1" x14ac:dyDescent="0.25">
      <c r="C8" s="172"/>
      <c r="D8" s="172"/>
      <c r="E8" s="172"/>
    </row>
    <row r="9" spans="1:43" s="174" customFormat="1" x14ac:dyDescent="0.25">
      <c r="C9" s="172"/>
      <c r="D9" s="172"/>
      <c r="E9" s="172"/>
    </row>
    <row r="10" spans="1:43" x14ac:dyDescent="0.25">
      <c r="F10" s="172" t="s">
        <v>87</v>
      </c>
      <c r="G10" s="172" t="s">
        <v>65</v>
      </c>
      <c r="H10" s="172" t="s">
        <v>67</v>
      </c>
      <c r="I10" s="172" t="s">
        <v>69</v>
      </c>
      <c r="J10" s="172" t="s">
        <v>89</v>
      </c>
      <c r="K10" s="172" t="s">
        <v>65</v>
      </c>
      <c r="L10" s="172" t="s">
        <v>67</v>
      </c>
      <c r="M10" s="172" t="s">
        <v>69</v>
      </c>
      <c r="N10" s="172" t="s">
        <v>91</v>
      </c>
      <c r="O10" s="172" t="s">
        <v>65</v>
      </c>
      <c r="P10" s="172" t="s">
        <v>67</v>
      </c>
      <c r="Q10" s="172" t="s">
        <v>69</v>
      </c>
      <c r="R10" s="172" t="s">
        <v>93</v>
      </c>
      <c r="S10" s="172" t="s">
        <v>65</v>
      </c>
      <c r="T10" s="172" t="s">
        <v>67</v>
      </c>
      <c r="U10" s="172" t="s">
        <v>69</v>
      </c>
      <c r="V10" s="172" t="s">
        <v>95</v>
      </c>
      <c r="W10" s="172" t="s">
        <v>65</v>
      </c>
      <c r="X10" s="172" t="s">
        <v>67</v>
      </c>
      <c r="Y10" s="172" t="s">
        <v>69</v>
      </c>
      <c r="Z10" s="172" t="s">
        <v>97</v>
      </c>
      <c r="AA10" s="172" t="s">
        <v>65</v>
      </c>
      <c r="AB10" s="172" t="s">
        <v>67</v>
      </c>
      <c r="AC10" s="172" t="s">
        <v>69</v>
      </c>
      <c r="AD10" s="172" t="s">
        <v>99</v>
      </c>
      <c r="AE10" s="172" t="s">
        <v>65</v>
      </c>
      <c r="AF10" s="172" t="s">
        <v>67</v>
      </c>
      <c r="AG10" s="172" t="s">
        <v>69</v>
      </c>
      <c r="AH10" s="172" t="s">
        <v>101</v>
      </c>
      <c r="AI10" s="172" t="s">
        <v>65</v>
      </c>
      <c r="AJ10" s="172" t="s">
        <v>67</v>
      </c>
      <c r="AK10" s="172" t="s">
        <v>69</v>
      </c>
      <c r="AL10" s="172" t="s">
        <v>530</v>
      </c>
      <c r="AM10" s="172" t="s">
        <v>65</v>
      </c>
      <c r="AN10" s="172" t="s">
        <v>67</v>
      </c>
      <c r="AO10" s="172" t="s">
        <v>69</v>
      </c>
      <c r="AP10" s="172" t="s">
        <v>743</v>
      </c>
      <c r="AQ10" s="172" t="s">
        <v>65</v>
      </c>
    </row>
    <row r="11" spans="1:43" x14ac:dyDescent="0.25">
      <c r="F11" s="172" t="s">
        <v>88</v>
      </c>
      <c r="G11" s="172" t="s">
        <v>66</v>
      </c>
      <c r="H11" s="172" t="s">
        <v>68</v>
      </c>
      <c r="I11" s="172" t="s">
        <v>70</v>
      </c>
      <c r="J11" s="172" t="s">
        <v>90</v>
      </c>
      <c r="K11" s="172" t="s">
        <v>66</v>
      </c>
      <c r="L11" s="172" t="s">
        <v>68</v>
      </c>
      <c r="M11" s="172" t="s">
        <v>70</v>
      </c>
      <c r="N11" s="172" t="s">
        <v>92</v>
      </c>
      <c r="O11" s="172" t="s">
        <v>66</v>
      </c>
      <c r="P11" s="172" t="s">
        <v>68</v>
      </c>
      <c r="Q11" s="172" t="s">
        <v>70</v>
      </c>
      <c r="R11" s="172" t="s">
        <v>94</v>
      </c>
      <c r="S11" s="172" t="s">
        <v>66</v>
      </c>
      <c r="T11" s="172" t="s">
        <v>68</v>
      </c>
      <c r="U11" s="172" t="s">
        <v>70</v>
      </c>
      <c r="V11" s="172" t="s">
        <v>96</v>
      </c>
      <c r="W11" s="172" t="s">
        <v>66</v>
      </c>
      <c r="X11" s="172" t="s">
        <v>68</v>
      </c>
      <c r="Y11" s="172" t="s">
        <v>70</v>
      </c>
      <c r="Z11" s="172" t="s">
        <v>98</v>
      </c>
      <c r="AA11" s="172" t="s">
        <v>66</v>
      </c>
      <c r="AB11" s="172" t="s">
        <v>68</v>
      </c>
      <c r="AC11" s="172" t="s">
        <v>70</v>
      </c>
      <c r="AD11" s="172" t="s">
        <v>100</v>
      </c>
      <c r="AE11" s="172" t="s">
        <v>66</v>
      </c>
      <c r="AF11" s="172" t="s">
        <v>68</v>
      </c>
      <c r="AG11" s="172" t="s">
        <v>70</v>
      </c>
      <c r="AH11" s="172" t="s">
        <v>102</v>
      </c>
      <c r="AI11" s="172" t="s">
        <v>66</v>
      </c>
      <c r="AJ11" s="172" t="s">
        <v>68</v>
      </c>
      <c r="AK11" s="172" t="s">
        <v>70</v>
      </c>
      <c r="AL11" s="172" t="s">
        <v>244</v>
      </c>
      <c r="AM11" s="172" t="s">
        <v>66</v>
      </c>
      <c r="AN11" s="172" t="s">
        <v>68</v>
      </c>
      <c r="AO11" s="172" t="s">
        <v>70</v>
      </c>
      <c r="AP11" s="172" t="s">
        <v>744</v>
      </c>
      <c r="AQ11" s="172" t="s">
        <v>66</v>
      </c>
    </row>
    <row r="12" spans="1:43" x14ac:dyDescent="0.25">
      <c r="C12" s="174"/>
      <c r="D12" s="175" t="s">
        <v>410</v>
      </c>
      <c r="E12" s="175" t="s">
        <v>357</v>
      </c>
      <c r="F12" s="176">
        <v>7.1863000000000001</v>
      </c>
      <c r="G12" s="176">
        <v>24.100999999999999</v>
      </c>
      <c r="H12" s="176">
        <v>21.024000000000001</v>
      </c>
      <c r="I12" s="176">
        <v>45.818400000000004</v>
      </c>
      <c r="J12" s="176">
        <v>6.8940000000000001</v>
      </c>
      <c r="K12" s="176">
        <v>44.192938000000005</v>
      </c>
      <c r="L12" s="176">
        <v>3.2921269999999998</v>
      </c>
      <c r="M12" s="176">
        <v>17.994005000000001</v>
      </c>
      <c r="N12" s="176">
        <v>3.7696709999999998</v>
      </c>
      <c r="O12" s="176">
        <v>18.109241000000001</v>
      </c>
      <c r="P12" s="176">
        <v>25.260337</v>
      </c>
      <c r="Q12" s="176">
        <v>2.1436550000000003</v>
      </c>
      <c r="R12" s="176">
        <v>7.595491</v>
      </c>
      <c r="S12" s="176">
        <v>29.015999999999998</v>
      </c>
      <c r="T12" s="176">
        <v>0.73099999999999998</v>
      </c>
      <c r="U12" s="176">
        <v>17.358000000000001</v>
      </c>
      <c r="V12" s="176">
        <v>22.570599999999999</v>
      </c>
      <c r="W12" s="176">
        <v>21.611000000000001</v>
      </c>
      <c r="X12" s="176">
        <v>1.9990940000000001</v>
      </c>
      <c r="Y12" s="176">
        <v>21.341999999999999</v>
      </c>
      <c r="Z12" s="176">
        <v>13.205</v>
      </c>
      <c r="AA12" s="176">
        <v>11.407</v>
      </c>
      <c r="AB12" s="176">
        <v>18.820736</v>
      </c>
      <c r="AC12" s="176">
        <v>12.282999999999999</v>
      </c>
      <c r="AD12" s="176">
        <v>10.263038</v>
      </c>
      <c r="AE12" s="176">
        <v>11.59</v>
      </c>
      <c r="AF12" s="176">
        <v>13.355117</v>
      </c>
      <c r="AG12" s="176">
        <v>15.529502000000001</v>
      </c>
      <c r="AH12" s="176">
        <v>16.568999999999999</v>
      </c>
      <c r="AI12" s="176">
        <v>28.908883999999997</v>
      </c>
      <c r="AJ12" s="176">
        <v>16.349</v>
      </c>
      <c r="AK12" s="176">
        <v>40.693829999999998</v>
      </c>
      <c r="AL12" s="176">
        <v>1.859361</v>
      </c>
      <c r="AM12" s="176">
        <v>3.2197020000000003</v>
      </c>
      <c r="AN12" s="176">
        <v>14.296138999999998</v>
      </c>
      <c r="AO12" s="176">
        <v>17.716642</v>
      </c>
      <c r="AP12" s="176">
        <v>2.3150279999999999</v>
      </c>
      <c r="AQ12" s="176">
        <v>1.868794676</v>
      </c>
    </row>
    <row r="13" spans="1:43" x14ac:dyDescent="0.25">
      <c r="C13" s="174"/>
      <c r="D13" s="175" t="s">
        <v>411</v>
      </c>
      <c r="E13" s="175" t="s">
        <v>360</v>
      </c>
      <c r="F13" s="176">
        <v>3.3690010000000004</v>
      </c>
      <c r="G13" s="176">
        <v>0.93281899999999995</v>
      </c>
      <c r="H13" s="176">
        <v>2.0710000000000002</v>
      </c>
      <c r="I13" s="176">
        <v>2.266</v>
      </c>
      <c r="J13" s="176">
        <v>0.437</v>
      </c>
      <c r="K13" s="176">
        <v>2.9980000000000002</v>
      </c>
      <c r="L13" s="176">
        <v>0.33</v>
      </c>
      <c r="M13" s="176">
        <v>3.089</v>
      </c>
      <c r="N13" s="176">
        <v>5.8999999999999997E-2</v>
      </c>
      <c r="O13" s="176">
        <v>0.874</v>
      </c>
      <c r="P13" s="176">
        <v>4.4020000000000001</v>
      </c>
      <c r="Q13" s="176">
        <v>0.84399999999999997</v>
      </c>
      <c r="R13" s="176">
        <v>0.109016</v>
      </c>
      <c r="S13" s="176">
        <v>0.13200000000000001</v>
      </c>
      <c r="T13" s="176">
        <v>0.13136500000000001</v>
      </c>
      <c r="U13" s="176">
        <v>0.65576099999999993</v>
      </c>
      <c r="V13" s="176">
        <v>3.0762879999999999</v>
      </c>
      <c r="W13" s="176">
        <v>0.67428500000000002</v>
      </c>
      <c r="X13" s="176">
        <v>3.7959999999999998</v>
      </c>
      <c r="Y13" s="176">
        <v>2.8759999999999999</v>
      </c>
      <c r="Z13" s="176">
        <v>0.13600000000000001</v>
      </c>
      <c r="AA13" s="176">
        <v>1.1893860000000001</v>
      </c>
      <c r="AB13" s="176">
        <v>16.798999999999999</v>
      </c>
      <c r="AC13" s="176">
        <v>4.42347</v>
      </c>
      <c r="AD13" s="176">
        <v>3.4706452410000002</v>
      </c>
      <c r="AE13" s="176">
        <v>10.946</v>
      </c>
      <c r="AF13" s="176">
        <v>9.2439999999999998</v>
      </c>
      <c r="AG13" s="176">
        <v>4.8455940000000002</v>
      </c>
      <c r="AH13" s="176">
        <v>6.8319999999999999</v>
      </c>
      <c r="AI13" s="176">
        <v>9.8130000000000006</v>
      </c>
      <c r="AJ13" s="176">
        <v>4.2990000000000004</v>
      </c>
      <c r="AK13" s="176">
        <v>7.2329999999999997</v>
      </c>
      <c r="AL13" s="176">
        <v>5.6231459999999993</v>
      </c>
      <c r="AM13" s="176">
        <v>11.120559624053099</v>
      </c>
      <c r="AN13" s="176">
        <v>13.06758</v>
      </c>
      <c r="AO13" s="176">
        <v>3.661</v>
      </c>
      <c r="AP13" s="176">
        <v>2.626538477</v>
      </c>
      <c r="AQ13" s="176">
        <v>2.069410784</v>
      </c>
    </row>
    <row r="14" spans="1:43" x14ac:dyDescent="0.25">
      <c r="D14" s="175" t="s">
        <v>412</v>
      </c>
      <c r="E14" s="175" t="s">
        <v>365</v>
      </c>
      <c r="F14" s="176">
        <v>0.61461699999999997</v>
      </c>
      <c r="G14" s="176">
        <v>1.4955699999999998</v>
      </c>
      <c r="H14" s="176">
        <v>2.2807140000000001</v>
      </c>
      <c r="I14" s="176">
        <v>0.173959</v>
      </c>
      <c r="J14" s="176">
        <v>1.874914</v>
      </c>
      <c r="K14" s="176">
        <v>1.4013610000000001</v>
      </c>
      <c r="L14" s="176">
        <v>0.61779200000000001</v>
      </c>
      <c r="M14" s="176">
        <v>4.2119070000000001</v>
      </c>
      <c r="N14" s="176">
        <v>3.972715</v>
      </c>
      <c r="O14" s="176">
        <v>4.7089999999999996</v>
      </c>
      <c r="P14" s="176">
        <v>1.7087249999999998</v>
      </c>
      <c r="Q14" s="176">
        <v>9.9953310000000002</v>
      </c>
      <c r="R14" s="176">
        <v>1.7167670000000002</v>
      </c>
      <c r="S14" s="176">
        <v>0.82997699999999996</v>
      </c>
      <c r="T14" s="176">
        <v>8.6615999999999999E-2</v>
      </c>
      <c r="U14" s="176">
        <v>6.1547340000000004</v>
      </c>
      <c r="V14" s="176">
        <v>1.407</v>
      </c>
      <c r="W14" s="176">
        <v>2.7429999999999999</v>
      </c>
      <c r="X14" s="176">
        <v>2.697959</v>
      </c>
      <c r="Y14" s="176">
        <v>7.4885669999999998</v>
      </c>
      <c r="Z14" s="176">
        <v>3.7926840000000004</v>
      </c>
      <c r="AA14" s="176">
        <v>14.770899999999999</v>
      </c>
      <c r="AB14" s="176">
        <v>2.2589999999999999</v>
      </c>
      <c r="AC14" s="176">
        <v>9.2889999999999997</v>
      </c>
      <c r="AD14" s="176">
        <v>5.3279499999999995</v>
      </c>
      <c r="AE14" s="176">
        <v>4.3760000000000003</v>
      </c>
      <c r="AF14" s="176">
        <v>5.57294</v>
      </c>
      <c r="AG14" s="176">
        <v>2.8803899999999998</v>
      </c>
      <c r="AH14" s="176">
        <v>6.3279830000000006</v>
      </c>
      <c r="AI14" s="176">
        <v>9.4115629999999992</v>
      </c>
      <c r="AJ14" s="176">
        <v>17.697714999999999</v>
      </c>
      <c r="AK14" s="176">
        <v>0.88382899999999998</v>
      </c>
      <c r="AL14" s="176">
        <v>1.3524990000000001</v>
      </c>
      <c r="AM14" s="176">
        <v>8.9760000000000009</v>
      </c>
      <c r="AN14" s="176">
        <v>4.0743109999999998</v>
      </c>
      <c r="AO14" s="176">
        <v>4.6309209999999998</v>
      </c>
      <c r="AP14" s="176">
        <v>2.9824349999999997</v>
      </c>
      <c r="AQ14" s="176">
        <v>12.655831972</v>
      </c>
    </row>
    <row r="15" spans="1:43" s="174" customFormat="1" x14ac:dyDescent="0.25">
      <c r="C15" s="172"/>
      <c r="D15" s="175" t="s">
        <v>413</v>
      </c>
      <c r="E15" s="175" t="s">
        <v>368</v>
      </c>
      <c r="F15" s="176">
        <v>1.5979129999999999</v>
      </c>
      <c r="G15" s="176">
        <v>5.2758720000000006</v>
      </c>
      <c r="H15" s="176">
        <v>1.2141740000000001</v>
      </c>
      <c r="I15" s="176">
        <v>11.830116</v>
      </c>
      <c r="J15" s="176">
        <v>1.9889459999999999</v>
      </c>
      <c r="K15" s="176">
        <v>0.71213300000000002</v>
      </c>
      <c r="L15" s="176">
        <v>2.1847399999999997</v>
      </c>
      <c r="M15" s="176">
        <v>4.7902290000000001</v>
      </c>
      <c r="N15" s="176">
        <v>1.675854</v>
      </c>
      <c r="O15" s="176">
        <v>1.1914169999999999</v>
      </c>
      <c r="P15" s="176">
        <v>2.5465940000000002</v>
      </c>
      <c r="Q15" s="176">
        <v>1.3600640000000002</v>
      </c>
      <c r="R15" s="176">
        <v>1.0361130000000001</v>
      </c>
      <c r="S15" s="176">
        <v>0.66300000000000003</v>
      </c>
      <c r="T15" s="176">
        <v>1.996189</v>
      </c>
      <c r="U15" s="176">
        <v>1.2252550000000002</v>
      </c>
      <c r="V15" s="176">
        <v>1.6199839999999999</v>
      </c>
      <c r="W15" s="176">
        <v>1.498734</v>
      </c>
      <c r="X15" s="176">
        <v>1.881613</v>
      </c>
      <c r="Y15" s="176">
        <v>0.29478599999999999</v>
      </c>
      <c r="Z15" s="176">
        <v>0.471026</v>
      </c>
      <c r="AA15" s="176">
        <v>1.2415769999999999</v>
      </c>
      <c r="AB15" s="176">
        <v>4.3249449999999996</v>
      </c>
      <c r="AC15" s="176">
        <v>2.3849130000000001</v>
      </c>
      <c r="AD15" s="176">
        <v>1.6088030000000002</v>
      </c>
      <c r="AE15" s="176">
        <v>6.1046839999999998</v>
      </c>
      <c r="AF15" s="176">
        <v>2.4650889999999999</v>
      </c>
      <c r="AG15" s="176">
        <v>3.8773490000000002</v>
      </c>
      <c r="AH15" s="176">
        <v>2.9371782259999999</v>
      </c>
      <c r="AI15" s="176">
        <v>2.3860000000000001</v>
      </c>
      <c r="AJ15" s="176">
        <v>0.99457399999999996</v>
      </c>
      <c r="AK15" s="176">
        <v>1.8417999999999999</v>
      </c>
      <c r="AL15" s="176">
        <v>1.49654</v>
      </c>
      <c r="AM15" s="176">
        <v>1.523695</v>
      </c>
      <c r="AN15" s="176">
        <v>6.8226919368263994</v>
      </c>
      <c r="AO15" s="176">
        <v>5.7441385906699995</v>
      </c>
      <c r="AP15" s="176">
        <v>1.987313227</v>
      </c>
      <c r="AQ15" s="176">
        <v>4.9424122079999995</v>
      </c>
    </row>
    <row r="16" spans="1:43" x14ac:dyDescent="0.25">
      <c r="D16" s="175" t="s">
        <v>414</v>
      </c>
      <c r="E16" s="175" t="s">
        <v>373</v>
      </c>
      <c r="F16" s="176">
        <v>0.25588100000000003</v>
      </c>
      <c r="G16" s="176">
        <v>6.8299000000000012E-2</v>
      </c>
      <c r="H16" s="176">
        <v>0.64100000000000001</v>
      </c>
      <c r="I16" s="176">
        <v>0.38475999999999999</v>
      </c>
      <c r="J16" s="176">
        <v>10.331</v>
      </c>
      <c r="K16" s="176">
        <v>8.5470000000000006</v>
      </c>
      <c r="L16" s="176">
        <v>0.3</v>
      </c>
      <c r="M16" s="176">
        <v>12.109</v>
      </c>
      <c r="N16" s="176">
        <v>14.952999999999999</v>
      </c>
      <c r="O16" s="176">
        <v>8.3960000000000008</v>
      </c>
      <c r="P16" s="176">
        <v>11.820056000000001</v>
      </c>
      <c r="Q16" s="176">
        <v>11.138999999999999</v>
      </c>
      <c r="R16" s="176">
        <v>10.365120000000001</v>
      </c>
      <c r="S16" s="176">
        <v>9.6470000000000002</v>
      </c>
      <c r="T16" s="176">
        <v>0.76300000000000001</v>
      </c>
      <c r="U16" s="176">
        <v>9.4009999999999998</v>
      </c>
      <c r="V16" s="176">
        <v>3.573</v>
      </c>
      <c r="W16" s="176">
        <v>8.7999999999999995E-2</v>
      </c>
      <c r="X16" s="176">
        <v>18.25</v>
      </c>
      <c r="Y16" s="176">
        <v>11.052</v>
      </c>
      <c r="Z16" s="176">
        <v>11.079000000000001</v>
      </c>
      <c r="AA16" s="176">
        <v>8.1709999999999994</v>
      </c>
      <c r="AB16" s="176">
        <v>36.889000000000003</v>
      </c>
      <c r="AC16" s="176">
        <v>35.2361</v>
      </c>
      <c r="AD16" s="176">
        <v>37.898000000000003</v>
      </c>
      <c r="AE16" s="176">
        <v>16.466000000000001</v>
      </c>
      <c r="AF16" s="176">
        <v>15.856375</v>
      </c>
      <c r="AG16" s="176">
        <v>44.569900000000004</v>
      </c>
      <c r="AH16" s="176">
        <v>20.088000000000001</v>
      </c>
      <c r="AI16" s="176">
        <v>48.863191</v>
      </c>
      <c r="AJ16" s="176">
        <v>39.566714999999995</v>
      </c>
      <c r="AK16" s="176">
        <v>21.071000000000002</v>
      </c>
      <c r="AL16" s="176">
        <v>17.826893999999999</v>
      </c>
      <c r="AM16" s="176">
        <v>49.872010000000003</v>
      </c>
      <c r="AN16" s="176">
        <v>26.103379</v>
      </c>
      <c r="AO16" s="176">
        <v>94.886718999999999</v>
      </c>
      <c r="AP16" s="176">
        <v>26.876999999999999</v>
      </c>
      <c r="AQ16" s="176">
        <v>34.665999999999997</v>
      </c>
    </row>
    <row r="17" spans="3:43" x14ac:dyDescent="0.25">
      <c r="D17" s="175" t="s">
        <v>415</v>
      </c>
      <c r="E17" s="175" t="s">
        <v>376</v>
      </c>
      <c r="F17" s="176">
        <v>0.249</v>
      </c>
      <c r="G17" s="176">
        <v>0</v>
      </c>
      <c r="H17" s="176">
        <v>0</v>
      </c>
      <c r="I17" s="176">
        <v>0</v>
      </c>
      <c r="J17" s="176">
        <v>0.39800000000000002</v>
      </c>
      <c r="K17" s="176">
        <v>0.17748</v>
      </c>
      <c r="L17" s="176">
        <v>0</v>
      </c>
      <c r="M17" s="176">
        <v>0</v>
      </c>
      <c r="N17" s="176">
        <v>6.6000000000000003E-2</v>
      </c>
      <c r="O17" s="176">
        <v>0</v>
      </c>
      <c r="P17" s="176">
        <v>4.2220000000000004</v>
      </c>
      <c r="Q17" s="176">
        <v>1E-3</v>
      </c>
      <c r="R17" s="176">
        <v>0</v>
      </c>
      <c r="S17" s="176">
        <v>0</v>
      </c>
      <c r="T17" s="176">
        <v>1.9119999999999999</v>
      </c>
      <c r="U17" s="176">
        <v>1.3660000000000001</v>
      </c>
      <c r="V17" s="176">
        <v>0</v>
      </c>
      <c r="W17" s="176">
        <v>0</v>
      </c>
      <c r="X17" s="176">
        <v>2.9430000000000001</v>
      </c>
      <c r="Y17" s="176">
        <v>0</v>
      </c>
      <c r="Z17" s="176">
        <v>0</v>
      </c>
      <c r="AA17" s="176">
        <v>0</v>
      </c>
      <c r="AB17" s="176">
        <v>2.016</v>
      </c>
      <c r="AC17" s="176">
        <v>0.622</v>
      </c>
      <c r="AD17" s="176">
        <v>0.88479999999999992</v>
      </c>
      <c r="AE17" s="176">
        <v>4.9130000000000003</v>
      </c>
      <c r="AF17" s="176">
        <v>1.2270000000000001</v>
      </c>
      <c r="AG17" s="176">
        <v>3.68</v>
      </c>
      <c r="AH17" s="176">
        <v>0.35199999999999998</v>
      </c>
      <c r="AI17" s="176">
        <v>10.994999999999999</v>
      </c>
      <c r="AJ17" s="176">
        <v>7.5888800000000005</v>
      </c>
      <c r="AK17" s="176">
        <v>2.8879999999999999</v>
      </c>
      <c r="AL17" s="176">
        <v>7.7281000000000002E-2</v>
      </c>
      <c r="AM17" s="176">
        <v>10.175008999999999</v>
      </c>
      <c r="AN17" s="176">
        <v>3.7879999999999998</v>
      </c>
      <c r="AO17" s="176">
        <v>13.185</v>
      </c>
      <c r="AP17" s="176">
        <v>0.152</v>
      </c>
      <c r="AQ17" s="176">
        <v>2.7519999999999998</v>
      </c>
    </row>
    <row r="18" spans="3:43" x14ac:dyDescent="0.25">
      <c r="D18" s="175" t="s">
        <v>416</v>
      </c>
      <c r="E18" s="175" t="s">
        <v>381</v>
      </c>
      <c r="F18" s="176">
        <v>1.9446669999999999</v>
      </c>
      <c r="G18" s="176">
        <v>0.84104000000000001</v>
      </c>
      <c r="H18" s="176">
        <v>0.307</v>
      </c>
      <c r="I18" s="176">
        <v>0.234877</v>
      </c>
      <c r="J18" s="176">
        <v>0.14899999999999999</v>
      </c>
      <c r="K18" s="176">
        <v>0.69</v>
      </c>
      <c r="L18" s="176">
        <v>0.14000000000000001</v>
      </c>
      <c r="M18" s="176">
        <v>0.51400000000000001</v>
      </c>
      <c r="N18" s="176">
        <v>0.14000000000000001</v>
      </c>
      <c r="O18" s="176">
        <v>4.8299750000000001</v>
      </c>
      <c r="P18" s="176">
        <v>2.651221</v>
      </c>
      <c r="Q18" s="176">
        <v>0.82547599999999999</v>
      </c>
      <c r="R18" s="176">
        <v>0</v>
      </c>
      <c r="S18" s="176">
        <v>0</v>
      </c>
      <c r="T18" s="176">
        <v>2.042E-3</v>
      </c>
      <c r="U18" s="176">
        <v>1.365</v>
      </c>
      <c r="V18" s="176">
        <v>0.51400000000000001</v>
      </c>
      <c r="W18" s="176">
        <v>0.48899999999999999</v>
      </c>
      <c r="X18" s="176">
        <v>6.2076729999999998</v>
      </c>
      <c r="Y18" s="176">
        <v>6.8467340000000005</v>
      </c>
      <c r="Z18" s="176">
        <v>3.3454699999999997</v>
      </c>
      <c r="AA18" s="176">
        <v>7.4367430000000008</v>
      </c>
      <c r="AB18" s="176">
        <v>1.461727</v>
      </c>
      <c r="AC18" s="176">
        <v>3.7440390000000003</v>
      </c>
      <c r="AD18" s="176">
        <v>4.0975000000000004E-2</v>
      </c>
      <c r="AE18" s="176">
        <v>2.0675149999999998</v>
      </c>
      <c r="AF18" s="176">
        <v>5.7185200000000007</v>
      </c>
      <c r="AG18" s="176">
        <v>8.4510130000000014</v>
      </c>
      <c r="AH18" s="176">
        <v>21.703754</v>
      </c>
      <c r="AI18" s="176">
        <v>8.1039999999999992</v>
      </c>
      <c r="AJ18" s="176">
        <v>7.0546189999999998</v>
      </c>
      <c r="AK18" s="176">
        <v>1.2150000000000001</v>
      </c>
      <c r="AL18" s="176">
        <v>0.80660100000000001</v>
      </c>
      <c r="AM18" s="176">
        <v>18.334683000000002</v>
      </c>
      <c r="AN18" s="176">
        <v>3.9404749999999997</v>
      </c>
      <c r="AO18" s="176">
        <v>10.287000000000001</v>
      </c>
      <c r="AP18" s="176">
        <v>3.0140419999999999</v>
      </c>
      <c r="AQ18" s="176">
        <v>3.5419999999999998</v>
      </c>
    </row>
    <row r="19" spans="3:43" x14ac:dyDescent="0.25">
      <c r="C19" s="174"/>
      <c r="D19" s="175" t="s">
        <v>417</v>
      </c>
      <c r="E19" s="175" t="s">
        <v>384</v>
      </c>
      <c r="F19" s="176">
        <v>1.5848119999999999</v>
      </c>
      <c r="G19" s="176">
        <v>5.3113509999999993</v>
      </c>
      <c r="H19" s="176">
        <v>1.568762</v>
      </c>
      <c r="I19" s="176">
        <v>2.5631950000000003</v>
      </c>
      <c r="J19" s="176">
        <v>0.39172299999999999</v>
      </c>
      <c r="K19" s="176">
        <v>0.53757299999999997</v>
      </c>
      <c r="L19" s="176">
        <v>0.35911000000000004</v>
      </c>
      <c r="M19" s="176">
        <v>0.32495200000000002</v>
      </c>
      <c r="N19" s="176">
        <v>2.2229859999999997</v>
      </c>
      <c r="O19" s="176">
        <v>2.6209980000000002</v>
      </c>
      <c r="P19" s="176">
        <v>4.5045299999999999</v>
      </c>
      <c r="Q19" s="176">
        <v>1.495287</v>
      </c>
      <c r="R19" s="176">
        <v>0.41499999999999998</v>
      </c>
      <c r="S19" s="176">
        <v>19.420000000000002</v>
      </c>
      <c r="T19" s="176">
        <v>0.191</v>
      </c>
      <c r="U19" s="176">
        <v>2.2189999999999999</v>
      </c>
      <c r="V19" s="176">
        <v>0.85099999999999998</v>
      </c>
      <c r="W19" s="176">
        <v>3.1890000000000001</v>
      </c>
      <c r="X19" s="176">
        <v>2.4675599999999998</v>
      </c>
      <c r="Y19" s="176">
        <v>11.5535</v>
      </c>
      <c r="Z19" s="176">
        <v>1.45</v>
      </c>
      <c r="AA19" s="176">
        <v>3.64</v>
      </c>
      <c r="AB19" s="176">
        <v>2.5830199999999999</v>
      </c>
      <c r="AC19" s="176">
        <v>1.28607</v>
      </c>
      <c r="AD19" s="176">
        <v>2.3216640000000002</v>
      </c>
      <c r="AE19" s="176">
        <v>1.9744000000000002</v>
      </c>
      <c r="AF19" s="176">
        <v>8.9102000000000015</v>
      </c>
      <c r="AG19" s="176">
        <v>2.1965630000000003</v>
      </c>
      <c r="AH19" s="176">
        <v>3.331</v>
      </c>
      <c r="AI19" s="176">
        <v>1.627</v>
      </c>
      <c r="AJ19" s="176">
        <v>1.7012499999999999</v>
      </c>
      <c r="AK19" s="176">
        <v>3.5902660000000002</v>
      </c>
      <c r="AL19" s="176">
        <v>9.4821380000000008</v>
      </c>
      <c r="AM19" s="176">
        <v>9.0210080000000001</v>
      </c>
      <c r="AN19" s="176">
        <v>2.8149999999999999</v>
      </c>
      <c r="AO19" s="176">
        <v>2.6102559999999997</v>
      </c>
      <c r="AP19" s="176">
        <v>12.305</v>
      </c>
      <c r="AQ19" s="176">
        <v>1.093</v>
      </c>
    </row>
    <row r="20" spans="3:43" x14ac:dyDescent="0.25">
      <c r="D20" s="177" t="s">
        <v>404</v>
      </c>
      <c r="E20" s="177" t="s">
        <v>405</v>
      </c>
      <c r="I20" s="178">
        <v>36.801524749999999</v>
      </c>
      <c r="J20" s="178">
        <v>38.217122750000001</v>
      </c>
      <c r="K20" s="178">
        <v>43.524756250000003</v>
      </c>
      <c r="L20" s="178">
        <v>38.054036000000004</v>
      </c>
      <c r="M20" s="178">
        <v>32.994482499999997</v>
      </c>
      <c r="N20" s="178">
        <v>34.093143249999983</v>
      </c>
      <c r="O20" s="178">
        <v>29.461679750000002</v>
      </c>
      <c r="P20" s="178">
        <v>41.934603249999981</v>
      </c>
      <c r="Q20" s="178">
        <v>38.127283249999998</v>
      </c>
      <c r="R20" s="178">
        <v>36.721853499999995</v>
      </c>
      <c r="S20" s="178">
        <v>41.466189999999983</v>
      </c>
      <c r="T20" s="178">
        <v>28.640627250000009</v>
      </c>
      <c r="U20" s="178">
        <v>31.625861500000003</v>
      </c>
      <c r="V20" s="178">
        <v>34.719452750000009</v>
      </c>
      <c r="W20" s="178">
        <v>27.365713249999999</v>
      </c>
      <c r="X20" s="178">
        <v>35.973134999999992</v>
      </c>
      <c r="Y20" s="178">
        <v>41.400344250000003</v>
      </c>
      <c r="Z20" s="178">
        <v>41.367171249999998</v>
      </c>
      <c r="AA20" s="178">
        <v>45.758067999999994</v>
      </c>
      <c r="AB20" s="178">
        <v>56.985700249999987</v>
      </c>
      <c r="AC20" s="178">
        <v>58.93945149999999</v>
      </c>
      <c r="AD20" s="178">
        <v>66.023625310249997</v>
      </c>
      <c r="AE20" s="178">
        <v>68.668873560249992</v>
      </c>
      <c r="AF20" s="178">
        <v>62.967826810250017</v>
      </c>
      <c r="AG20" s="178">
        <v>67.15825656025001</v>
      </c>
      <c r="AH20" s="178">
        <v>71.239516556500021</v>
      </c>
      <c r="AI20" s="178">
        <v>86.657276306499995</v>
      </c>
      <c r="AJ20" s="178">
        <v>94.882904306500009</v>
      </c>
      <c r="AK20" s="178">
        <v>93.229507806499981</v>
      </c>
      <c r="AL20" s="178">
        <v>83.325394000000003</v>
      </c>
      <c r="AM20" s="178">
        <v>81.358901156013275</v>
      </c>
      <c r="AN20" s="178">
        <v>76.27285689021987</v>
      </c>
      <c r="AO20" s="178">
        <v>94.599094787887367</v>
      </c>
      <c r="AP20" s="178">
        <v>98.032818963887365</v>
      </c>
      <c r="AQ20" s="178">
        <v>85.869514717874097</v>
      </c>
    </row>
    <row r="21" spans="3:43" x14ac:dyDescent="0.25">
      <c r="D21" s="177" t="s">
        <v>418</v>
      </c>
      <c r="E21" s="177" t="s">
        <v>621</v>
      </c>
      <c r="I21" s="179">
        <v>10.8383036493617</v>
      </c>
      <c r="J21" s="179">
        <v>15.169906400135785</v>
      </c>
      <c r="K21" s="179">
        <v>15.463251445549448</v>
      </c>
      <c r="L21" s="179">
        <v>16.557848160967737</v>
      </c>
      <c r="M21" s="179">
        <v>26.495973985953569</v>
      </c>
      <c r="N21" s="179">
        <v>30.124166536038032</v>
      </c>
      <c r="O21" s="179">
        <v>39.86196764629485</v>
      </c>
      <c r="P21" s="179">
        <v>41.358873474020555</v>
      </c>
      <c r="Q21" s="179">
        <v>45.825143468620993</v>
      </c>
      <c r="R21" s="179">
        <v>43.084469442698477</v>
      </c>
      <c r="S21" s="179">
        <v>46.125343321872606</v>
      </c>
      <c r="T21" s="179">
        <v>49.035173452774146</v>
      </c>
      <c r="U21" s="179">
        <v>45.110361657657933</v>
      </c>
      <c r="V21" s="179">
        <v>36.884252157459471</v>
      </c>
      <c r="W21" s="179">
        <v>23.682044903397497</v>
      </c>
      <c r="X21" s="179">
        <v>36.779691984031977</v>
      </c>
      <c r="Y21" s="179">
        <v>41.077235124681351</v>
      </c>
      <c r="Z21" s="179">
        <v>47.719565185400491</v>
      </c>
      <c r="AA21" s="179">
        <v>51.598922402055983</v>
      </c>
      <c r="AB21" s="179">
        <v>47.171568274270726</v>
      </c>
      <c r="AC21" s="179">
        <v>50.458634230758001</v>
      </c>
      <c r="AD21" s="179">
        <v>54.613457426128505</v>
      </c>
      <c r="AE21" s="179">
        <v>54.757090877584972</v>
      </c>
      <c r="AF21" s="179">
        <v>55.253081235982172</v>
      </c>
      <c r="AG21" s="179">
        <v>58.509531459840694</v>
      </c>
      <c r="AH21" s="179">
        <v>56.676844470129964</v>
      </c>
      <c r="AI21" s="179">
        <v>59.335327847297251</v>
      </c>
      <c r="AJ21" s="179">
        <v>60.567519164844008</v>
      </c>
      <c r="AK21" s="179">
        <v>53.561281106021795</v>
      </c>
      <c r="AL21" s="179">
        <v>54.742565933741638</v>
      </c>
      <c r="AM21" s="179">
        <v>61.539472373146054</v>
      </c>
      <c r="AN21" s="179">
        <v>59.328688926823759</v>
      </c>
      <c r="AO21" s="179">
        <v>72.202449085956388</v>
      </c>
      <c r="AP21" s="179">
        <v>73.283259636208683</v>
      </c>
      <c r="AQ21" s="179">
        <v>70.460649450259197</v>
      </c>
    </row>
    <row r="22" spans="3:43" x14ac:dyDescent="0.25">
      <c r="D22" s="177" t="s">
        <v>419</v>
      </c>
      <c r="E22" s="177" t="s">
        <v>622</v>
      </c>
      <c r="I22" s="179">
        <v>81.910907781069582</v>
      </c>
      <c r="J22" s="179">
        <v>86.571205834693558</v>
      </c>
      <c r="K22" s="179">
        <v>90.214471907582478</v>
      </c>
      <c r="L22" s="179">
        <v>91.8521158964584</v>
      </c>
      <c r="M22" s="179">
        <v>93.276231109246822</v>
      </c>
      <c r="N22" s="179">
        <v>92.099906335271669</v>
      </c>
      <c r="O22" s="179">
        <v>87.219767230006624</v>
      </c>
      <c r="P22" s="179">
        <v>72.50447814836545</v>
      </c>
      <c r="Q22" s="179">
        <v>67.964636583436615</v>
      </c>
      <c r="R22" s="179">
        <v>63.121825400234769</v>
      </c>
      <c r="S22" s="179">
        <v>70.905447305382992</v>
      </c>
      <c r="T22" s="179">
        <v>85.715967516039655</v>
      </c>
      <c r="U22" s="179">
        <v>86.265993101879616</v>
      </c>
      <c r="V22" s="179">
        <v>90.765399520878105</v>
      </c>
      <c r="W22" s="179">
        <v>85.678015353756592</v>
      </c>
      <c r="X22" s="179">
        <v>80.751425334489184</v>
      </c>
      <c r="Y22" s="179">
        <v>78.538266623229831</v>
      </c>
      <c r="Z22" s="179">
        <v>76.242045435968748</v>
      </c>
      <c r="AA22" s="179">
        <v>72.026772961655624</v>
      </c>
      <c r="AB22" s="179">
        <v>78.004814023497062</v>
      </c>
      <c r="AC22" s="179">
        <v>77.669500368526514</v>
      </c>
      <c r="AD22" s="179">
        <v>79.532618155243753</v>
      </c>
      <c r="AE22" s="179">
        <v>79.879483551048224</v>
      </c>
      <c r="AF22" s="179">
        <v>78.969626361879804</v>
      </c>
      <c r="AG22" s="179">
        <v>81.080448405326052</v>
      </c>
      <c r="AH22" s="179">
        <v>77.012645450770094</v>
      </c>
      <c r="AI22" s="179">
        <v>80.227778058246216</v>
      </c>
      <c r="AJ22" s="179">
        <v>81.127760969292652</v>
      </c>
      <c r="AK22" s="179">
        <v>81.493620253997435</v>
      </c>
      <c r="AL22" s="179">
        <v>84.343022728461392</v>
      </c>
      <c r="AM22" s="179">
        <v>73.986111292955044</v>
      </c>
      <c r="AN22" s="179">
        <v>72.398511268168491</v>
      </c>
      <c r="AO22" s="179">
        <v>77.557825159318185</v>
      </c>
      <c r="AP22" s="179">
        <v>79.664299530809416</v>
      </c>
      <c r="AQ22" s="179">
        <v>87.711211748814634</v>
      </c>
    </row>
    <row r="23" spans="3:43" x14ac:dyDescent="0.25">
      <c r="AH23" s="213"/>
      <c r="AI23" s="213"/>
      <c r="AJ23" s="213"/>
      <c r="AK23" s="213"/>
      <c r="AL23" s="213"/>
      <c r="AM23" s="213"/>
      <c r="AN23" s="213"/>
      <c r="AO23" s="213"/>
      <c r="AP23" s="213"/>
    </row>
    <row r="24" spans="3:43" x14ac:dyDescent="0.25">
      <c r="AH24" s="213"/>
      <c r="AI24" s="213"/>
      <c r="AJ24" s="213"/>
      <c r="AK24" s="213"/>
      <c r="AL24" s="213"/>
      <c r="AM24" s="213"/>
      <c r="AN24" s="213"/>
      <c r="AO24" s="213"/>
      <c r="AP24" s="213"/>
    </row>
    <row r="25" spans="3:43" x14ac:dyDescent="0.25">
      <c r="AH25" s="213"/>
      <c r="AI25" s="213"/>
      <c r="AJ25" s="213"/>
      <c r="AK25" s="213"/>
      <c r="AL25" s="213"/>
      <c r="AM25" s="213"/>
      <c r="AN25" s="213"/>
      <c r="AO25" s="213"/>
      <c r="AP25" s="213"/>
    </row>
    <row r="26" spans="3:43" x14ac:dyDescent="0.25">
      <c r="AH26" s="213"/>
      <c r="AI26" s="213"/>
      <c r="AJ26" s="213"/>
      <c r="AK26" s="213"/>
      <c r="AL26" s="213"/>
      <c r="AM26" s="213"/>
      <c r="AN26" s="213"/>
      <c r="AO26" s="213"/>
      <c r="AP26" s="213"/>
    </row>
    <row r="27" spans="3:43" s="174" customFormat="1" x14ac:dyDescent="0.25">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213"/>
      <c r="AI27" s="213"/>
      <c r="AJ27" s="213"/>
      <c r="AK27" s="213"/>
      <c r="AL27" s="213"/>
      <c r="AM27" s="213"/>
      <c r="AN27" s="213"/>
      <c r="AO27" s="213"/>
      <c r="AP27" s="213"/>
    </row>
    <row r="28" spans="3:43" x14ac:dyDescent="0.25">
      <c r="AB28" s="174"/>
      <c r="AC28" s="174"/>
      <c r="AD28" s="174"/>
      <c r="AE28" s="174"/>
      <c r="AF28" s="174"/>
      <c r="AG28" s="174"/>
      <c r="AH28" s="213"/>
      <c r="AI28" s="213"/>
      <c r="AJ28" s="213"/>
      <c r="AK28" s="213"/>
      <c r="AL28" s="213"/>
      <c r="AM28" s="213"/>
      <c r="AN28" s="213"/>
      <c r="AO28" s="213"/>
      <c r="AP28" s="213"/>
    </row>
    <row r="29" spans="3:43" x14ac:dyDescent="0.25">
      <c r="X29" s="174"/>
      <c r="Y29" s="174"/>
      <c r="Z29" s="174"/>
      <c r="AA29" s="174"/>
      <c r="AB29" s="174"/>
      <c r="AC29" s="174"/>
      <c r="AD29" s="174"/>
      <c r="AE29" s="174"/>
      <c r="AF29" s="174"/>
      <c r="AG29" s="174"/>
      <c r="AH29" s="174"/>
      <c r="AI29" s="174"/>
      <c r="AJ29" s="174"/>
      <c r="AK29" s="174"/>
    </row>
    <row r="31" spans="3:43" x14ac:dyDescent="0.25">
      <c r="C31" s="174"/>
    </row>
    <row r="32" spans="3:43" s="174" customFormat="1" x14ac:dyDescent="0.25">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row>
    <row r="33" spans="3:37" s="174" customFormat="1" x14ac:dyDescent="0.25">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row>
    <row r="35" spans="3:37" x14ac:dyDescent="0.25">
      <c r="X35" s="174"/>
      <c r="Y35" s="174"/>
      <c r="Z35" s="174"/>
      <c r="AA35" s="174"/>
      <c r="AB35" s="174"/>
      <c r="AC35" s="174"/>
      <c r="AD35" s="174"/>
      <c r="AE35" s="174"/>
      <c r="AF35" s="174"/>
      <c r="AG35" s="174"/>
      <c r="AH35" s="174"/>
      <c r="AI35" s="174"/>
      <c r="AJ35" s="174"/>
      <c r="AK35" s="174"/>
    </row>
    <row r="36" spans="3:37" x14ac:dyDescent="0.25">
      <c r="C36" s="174"/>
    </row>
    <row r="37" spans="3:37" x14ac:dyDescent="0.25">
      <c r="C37" s="174"/>
    </row>
    <row r="39" spans="3:37" s="174" customFormat="1" x14ac:dyDescent="0.25">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row>
    <row r="43" spans="3:37" x14ac:dyDescent="0.25">
      <c r="C43" s="174"/>
    </row>
    <row r="51" spans="3:37" s="174" customFormat="1" x14ac:dyDescent="0.25">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row>
    <row r="55" spans="3:37" x14ac:dyDescent="0.25">
      <c r="C55" s="174"/>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dimension ref="A1:R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42.140625" customWidth="1"/>
    <col min="5" max="5" width="41.5703125" customWidth="1"/>
    <col min="6" max="18" width="11.5703125" bestFit="1" customWidth="1"/>
  </cols>
  <sheetData>
    <row r="1" spans="1:18" ht="15.75" x14ac:dyDescent="0.25">
      <c r="A1" s="53" t="s">
        <v>2</v>
      </c>
      <c r="B1" s="76" t="s">
        <v>655</v>
      </c>
      <c r="C1" s="186" t="s">
        <v>529</v>
      </c>
    </row>
    <row r="2" spans="1:18" ht="15.75" x14ac:dyDescent="0.25">
      <c r="A2" s="53" t="s">
        <v>3</v>
      </c>
      <c r="B2" s="76" t="s">
        <v>748</v>
      </c>
    </row>
    <row r="3" spans="1:18" ht="15.75" x14ac:dyDescent="0.25">
      <c r="A3" s="53" t="s">
        <v>4</v>
      </c>
      <c r="B3" s="77" t="s">
        <v>292</v>
      </c>
    </row>
    <row r="4" spans="1:18" ht="15.75" x14ac:dyDescent="0.25">
      <c r="A4" s="53" t="s">
        <v>5</v>
      </c>
      <c r="B4" s="77" t="s">
        <v>456</v>
      </c>
    </row>
    <row r="5" spans="1:18" ht="15.75" x14ac:dyDescent="0.25">
      <c r="A5" s="57" t="s">
        <v>6</v>
      </c>
      <c r="B5" s="77"/>
    </row>
    <row r="6" spans="1:18" ht="15.75" x14ac:dyDescent="0.25">
      <c r="A6" s="57" t="s">
        <v>7</v>
      </c>
      <c r="B6" s="77"/>
    </row>
    <row r="12" spans="1:18" x14ac:dyDescent="0.25">
      <c r="F12" s="137">
        <v>39813</v>
      </c>
      <c r="G12" s="137">
        <v>40178</v>
      </c>
      <c r="H12" s="137">
        <v>40543</v>
      </c>
      <c r="I12" s="137">
        <v>40908</v>
      </c>
      <c r="J12" s="137">
        <v>41274</v>
      </c>
      <c r="K12" s="137">
        <v>41639</v>
      </c>
      <c r="L12" s="137">
        <v>42004</v>
      </c>
      <c r="M12" s="137">
        <v>42369</v>
      </c>
      <c r="N12" s="137">
        <v>42735</v>
      </c>
      <c r="O12" s="137">
        <v>43100</v>
      </c>
      <c r="P12" s="137">
        <v>43465</v>
      </c>
      <c r="Q12" s="137">
        <v>43830</v>
      </c>
      <c r="R12" s="137">
        <v>44012</v>
      </c>
    </row>
    <row r="13" spans="1:18" ht="30" x14ac:dyDescent="0.25">
      <c r="D13" s="195" t="s">
        <v>654</v>
      </c>
      <c r="E13" s="195" t="s">
        <v>652</v>
      </c>
      <c r="F13" s="135">
        <v>66.231168675782342</v>
      </c>
      <c r="G13" s="135">
        <v>65.025893506655905</v>
      </c>
      <c r="H13" s="135">
        <v>70.294698643273534</v>
      </c>
      <c r="I13" s="135">
        <v>58.226955051535491</v>
      </c>
      <c r="J13" s="135">
        <v>51.850956347297107</v>
      </c>
      <c r="K13" s="135">
        <v>48.616979112554375</v>
      </c>
      <c r="L13" s="135">
        <v>35.82752795802022</v>
      </c>
      <c r="M13" s="135">
        <v>30.356251841101905</v>
      </c>
      <c r="N13" s="135">
        <v>22.303850393843341</v>
      </c>
      <c r="O13" s="135">
        <v>21.425538065417012</v>
      </c>
      <c r="P13" s="135">
        <v>20.58432850030249</v>
      </c>
      <c r="Q13" s="135">
        <v>20.637796708064325</v>
      </c>
      <c r="R13" s="135">
        <v>21.642096272595158</v>
      </c>
    </row>
    <row r="14" spans="1:18" ht="30" x14ac:dyDescent="0.25">
      <c r="D14" s="195" t="s">
        <v>653</v>
      </c>
      <c r="E14" s="195" t="s">
        <v>651</v>
      </c>
      <c r="F14" s="136">
        <v>28.733110053816912</v>
      </c>
      <c r="G14" s="136">
        <v>18.827586779982735</v>
      </c>
      <c r="H14" s="136">
        <v>14.333090244764957</v>
      </c>
      <c r="I14" s="136">
        <v>6.3319129572764501</v>
      </c>
      <c r="J14" s="136">
        <v>5.5275837816913924</v>
      </c>
      <c r="K14" s="136">
        <v>6.3067093776717185</v>
      </c>
      <c r="L14" s="136">
        <v>4.0345043897208086</v>
      </c>
      <c r="M14" s="136">
        <v>5.6890105259273653</v>
      </c>
      <c r="N14" s="136">
        <v>7.4026982572783675</v>
      </c>
      <c r="O14" s="136">
        <v>7.6409488104900198</v>
      </c>
      <c r="P14" s="136">
        <v>9.3690595730391948</v>
      </c>
      <c r="Q14" s="136">
        <v>7.7373335579094258</v>
      </c>
      <c r="R14" s="136">
        <v>6.9176914593486485</v>
      </c>
    </row>
    <row r="15" spans="1:18" x14ac:dyDescent="0.25">
      <c r="F15" s="222"/>
      <c r="G15" s="222"/>
      <c r="H15" s="222"/>
    </row>
    <row r="16" spans="1:18" x14ac:dyDescent="0.25">
      <c r="F16" s="222"/>
      <c r="G16" s="222"/>
      <c r="H16" s="222"/>
    </row>
    <row r="17" spans="3:8" x14ac:dyDescent="0.25">
      <c r="F17" s="222"/>
      <c r="G17" s="222"/>
      <c r="H17" s="222"/>
    </row>
    <row r="18" spans="3:8" x14ac:dyDescent="0.25">
      <c r="F18" s="222"/>
      <c r="G18" s="222"/>
      <c r="H18" s="222"/>
    </row>
    <row r="19" spans="3:8" x14ac:dyDescent="0.25">
      <c r="F19" s="222"/>
      <c r="G19" s="222"/>
      <c r="H19" s="222"/>
    </row>
    <row r="20" spans="3:8" x14ac:dyDescent="0.25">
      <c r="F20" s="222"/>
      <c r="G20" s="222"/>
      <c r="H20" s="222"/>
    </row>
    <row r="21" spans="3:8" x14ac:dyDescent="0.25">
      <c r="F21" s="222"/>
      <c r="G21" s="222"/>
      <c r="H21" s="222"/>
    </row>
    <row r="22" spans="3:8" x14ac:dyDescent="0.25">
      <c r="F22" s="222"/>
      <c r="G22" s="222"/>
      <c r="H22" s="222"/>
    </row>
    <row r="23" spans="3:8" x14ac:dyDescent="0.25">
      <c r="F23" s="222"/>
      <c r="G23" s="222"/>
      <c r="H23" s="222"/>
    </row>
    <row r="24" spans="3:8" x14ac:dyDescent="0.25">
      <c r="F24" s="222"/>
      <c r="G24" s="222"/>
      <c r="H24" s="222"/>
    </row>
    <row r="25" spans="3:8" x14ac:dyDescent="0.25">
      <c r="F25" s="222"/>
      <c r="G25" s="222"/>
      <c r="H25" s="222"/>
    </row>
    <row r="26" spans="3:8" x14ac:dyDescent="0.25">
      <c r="F26" s="222"/>
      <c r="G26" s="222"/>
      <c r="H26" s="222"/>
    </row>
    <row r="27" spans="3:8" x14ac:dyDescent="0.25">
      <c r="F27" s="222"/>
      <c r="G27" s="222"/>
      <c r="H27" s="222"/>
    </row>
    <row r="28" spans="3:8" x14ac:dyDescent="0.25">
      <c r="C28" s="134"/>
    </row>
    <row r="29" spans="3:8" x14ac:dyDescent="0.25">
      <c r="C29" s="134"/>
    </row>
    <row r="30" spans="3:8" x14ac:dyDescent="0.25">
      <c r="C30" s="134"/>
    </row>
    <row r="31" spans="3:8" x14ac:dyDescent="0.25">
      <c r="C31" s="134"/>
    </row>
    <row r="32" spans="3:8" x14ac:dyDescent="0.25">
      <c r="C32" s="134"/>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2EEC-B0FB-4396-8B12-8051B8F93E19}">
  <dimension ref="A1:L23"/>
  <sheetViews>
    <sheetView showGridLines="0" zoomScale="75" zoomScaleNormal="75" workbookViewId="0"/>
  </sheetViews>
  <sheetFormatPr defaultRowHeight="15" x14ac:dyDescent="0.25"/>
  <cols>
    <col min="1" max="1" width="16.85546875" style="237" bestFit="1" customWidth="1"/>
    <col min="2" max="2" width="96.28515625" style="237" customWidth="1"/>
    <col min="3" max="3" width="19.42578125" style="237" customWidth="1"/>
    <col min="4" max="5" width="9.140625" style="237"/>
    <col min="6" max="6" width="16.42578125" style="237" customWidth="1"/>
    <col min="7" max="7" width="9.140625" style="237"/>
    <col min="8" max="8" width="17.7109375" style="237" customWidth="1"/>
    <col min="9" max="9" width="9.140625" style="237"/>
    <col min="10" max="10" width="16" style="237" customWidth="1"/>
    <col min="11" max="11" width="16.42578125" style="237" customWidth="1"/>
    <col min="12" max="12" width="17.85546875" style="237" customWidth="1"/>
    <col min="13" max="16384" width="9.140625" style="237"/>
  </cols>
  <sheetData>
    <row r="1" spans="1:12" ht="15.75" x14ac:dyDescent="0.25">
      <c r="A1" s="170" t="s">
        <v>2</v>
      </c>
      <c r="B1" s="171" t="s">
        <v>988</v>
      </c>
      <c r="C1" s="186" t="s">
        <v>529</v>
      </c>
    </row>
    <row r="2" spans="1:12" ht="15.75" x14ac:dyDescent="0.25">
      <c r="A2" s="167" t="s">
        <v>3</v>
      </c>
      <c r="B2" s="173" t="s">
        <v>1010</v>
      </c>
    </row>
    <row r="3" spans="1:12" ht="15.75" x14ac:dyDescent="0.25">
      <c r="A3" s="167" t="s">
        <v>4</v>
      </c>
      <c r="B3" s="119" t="s">
        <v>292</v>
      </c>
    </row>
    <row r="4" spans="1:12" ht="15.75" x14ac:dyDescent="0.25">
      <c r="A4" s="167" t="s">
        <v>5</v>
      </c>
      <c r="B4" s="119" t="s">
        <v>456</v>
      </c>
    </row>
    <row r="5" spans="1:12" ht="15.75" x14ac:dyDescent="0.25">
      <c r="A5" s="169" t="s">
        <v>6</v>
      </c>
      <c r="B5" s="119"/>
      <c r="C5" s="238"/>
      <c r="D5" s="238"/>
      <c r="E5" s="238"/>
      <c r="F5" s="238"/>
    </row>
    <row r="6" spans="1:12" ht="15.75" x14ac:dyDescent="0.25">
      <c r="A6" s="169" t="s">
        <v>7</v>
      </c>
      <c r="B6" s="119"/>
      <c r="C6" s="238"/>
      <c r="D6" s="238"/>
      <c r="E6" s="238"/>
      <c r="F6" s="238"/>
    </row>
    <row r="7" spans="1:12" x14ac:dyDescent="0.25">
      <c r="B7" s="238"/>
      <c r="C7" s="238"/>
      <c r="D7" s="238"/>
      <c r="E7" s="238"/>
      <c r="F7" s="238"/>
    </row>
    <row r="8" spans="1:12" x14ac:dyDescent="0.25">
      <c r="B8" s="238"/>
      <c r="C8" s="238"/>
      <c r="D8" s="238"/>
      <c r="E8" s="238"/>
      <c r="F8" s="238"/>
    </row>
    <row r="9" spans="1:12" x14ac:dyDescent="0.25">
      <c r="B9" s="238"/>
      <c r="C9" s="238"/>
      <c r="D9" s="238"/>
      <c r="E9" s="238"/>
      <c r="F9" s="238"/>
    </row>
    <row r="10" spans="1:12" ht="30" x14ac:dyDescent="0.25">
      <c r="B10" s="238"/>
      <c r="C10" s="238"/>
      <c r="D10" s="238"/>
      <c r="E10" s="238"/>
      <c r="F10" s="238"/>
      <c r="J10" s="241" t="s">
        <v>903</v>
      </c>
      <c r="K10" s="241" t="s">
        <v>901</v>
      </c>
      <c r="L10" s="241" t="s">
        <v>902</v>
      </c>
    </row>
    <row r="11" spans="1:12" ht="30" x14ac:dyDescent="0.25">
      <c r="B11" s="238"/>
      <c r="C11" s="238"/>
      <c r="D11" s="238"/>
      <c r="E11" s="238"/>
      <c r="F11" s="238"/>
      <c r="J11" s="241" t="s">
        <v>884</v>
      </c>
      <c r="K11" s="241" t="s">
        <v>885</v>
      </c>
      <c r="L11" s="241" t="s">
        <v>886</v>
      </c>
    </row>
    <row r="12" spans="1:12" x14ac:dyDescent="0.25">
      <c r="B12" s="238"/>
      <c r="C12" s="238"/>
      <c r="D12" s="238"/>
      <c r="E12" s="238"/>
      <c r="F12" s="237" t="s">
        <v>893</v>
      </c>
      <c r="G12" s="237" t="s">
        <v>899</v>
      </c>
      <c r="H12" s="237" t="s">
        <v>887</v>
      </c>
      <c r="I12" s="237" t="s">
        <v>888</v>
      </c>
      <c r="J12" s="238">
        <v>39.717219999999998</v>
      </c>
      <c r="K12" s="238">
        <v>96.806120000000007</v>
      </c>
      <c r="L12" s="239">
        <v>70.908109924647306</v>
      </c>
    </row>
    <row r="13" spans="1:12" x14ac:dyDescent="0.25">
      <c r="G13" s="237" t="s">
        <v>900</v>
      </c>
      <c r="I13" s="237" t="s">
        <v>889</v>
      </c>
      <c r="J13" s="238">
        <v>5.6566640000000001</v>
      </c>
      <c r="K13" s="238">
        <v>55.941020000000002</v>
      </c>
      <c r="L13" s="239">
        <v>90.816758630080969</v>
      </c>
    </row>
    <row r="14" spans="1:12" x14ac:dyDescent="0.25">
      <c r="E14" s="238"/>
      <c r="F14" s="237" t="s">
        <v>894</v>
      </c>
      <c r="G14" s="237" t="s">
        <v>899</v>
      </c>
      <c r="H14" s="237" t="s">
        <v>890</v>
      </c>
      <c r="I14" s="237" t="s">
        <v>888</v>
      </c>
      <c r="J14" s="238">
        <v>45.338679999999997</v>
      </c>
      <c r="K14" s="238">
        <v>43.277102999999997</v>
      </c>
      <c r="L14" s="239">
        <v>48.836789040164554</v>
      </c>
    </row>
    <row r="15" spans="1:12" x14ac:dyDescent="0.25">
      <c r="E15" s="238"/>
      <c r="G15" s="237" t="s">
        <v>900</v>
      </c>
      <c r="I15" s="237" t="s">
        <v>889</v>
      </c>
      <c r="J15" s="238">
        <v>24.66095</v>
      </c>
      <c r="K15" s="238">
        <v>71.262350999999995</v>
      </c>
      <c r="L15" s="239">
        <v>74.290970240901117</v>
      </c>
    </row>
    <row r="16" spans="1:12" ht="30" x14ac:dyDescent="0.25">
      <c r="E16" s="238"/>
      <c r="F16" s="240" t="s">
        <v>895</v>
      </c>
      <c r="G16" s="237" t="s">
        <v>899</v>
      </c>
      <c r="H16" s="240" t="s">
        <v>891</v>
      </c>
      <c r="I16" s="237" t="s">
        <v>888</v>
      </c>
      <c r="J16" s="238">
        <v>83.550659999999993</v>
      </c>
      <c r="K16" s="238">
        <v>58.913563000000003</v>
      </c>
      <c r="L16" s="239">
        <v>41.353233646597715</v>
      </c>
    </row>
    <row r="17" spans="2:12" x14ac:dyDescent="0.25">
      <c r="E17" s="238"/>
      <c r="G17" s="237" t="s">
        <v>900</v>
      </c>
      <c r="I17" s="237" t="s">
        <v>889</v>
      </c>
      <c r="J17" s="238">
        <v>93.853260000000006</v>
      </c>
      <c r="K17" s="238">
        <v>90.614910000000009</v>
      </c>
      <c r="L17" s="239">
        <v>49.122246943741025</v>
      </c>
    </row>
    <row r="18" spans="2:12" ht="30" x14ac:dyDescent="0.25">
      <c r="E18" s="238"/>
      <c r="F18" s="240" t="s">
        <v>896</v>
      </c>
      <c r="G18" s="237" t="s">
        <v>899</v>
      </c>
      <c r="H18" s="240" t="s">
        <v>898</v>
      </c>
      <c r="I18" s="237" t="s">
        <v>888</v>
      </c>
      <c r="J18" s="238">
        <v>53.514209999999999</v>
      </c>
      <c r="K18" s="238">
        <v>32.661409999999997</v>
      </c>
      <c r="L18" s="239">
        <v>37.900986381066943</v>
      </c>
    </row>
    <row r="19" spans="2:12" x14ac:dyDescent="0.25">
      <c r="E19" s="238"/>
      <c r="G19" s="237" t="s">
        <v>900</v>
      </c>
      <c r="I19" s="237" t="s">
        <v>889</v>
      </c>
      <c r="J19" s="238">
        <v>69.334119999999999</v>
      </c>
      <c r="K19" s="238">
        <v>56.341239999999999</v>
      </c>
      <c r="L19" s="239">
        <v>44.83077669321974</v>
      </c>
    </row>
    <row r="20" spans="2:12" ht="30" x14ac:dyDescent="0.25">
      <c r="E20" s="238"/>
      <c r="F20" s="240" t="s">
        <v>897</v>
      </c>
      <c r="G20" s="237" t="s">
        <v>899</v>
      </c>
      <c r="H20" s="240" t="s">
        <v>892</v>
      </c>
      <c r="I20" s="237" t="s">
        <v>888</v>
      </c>
      <c r="J20" s="238">
        <v>39.741190000000003</v>
      </c>
      <c r="K20" s="238">
        <v>13.415508000000001</v>
      </c>
      <c r="L20" s="239">
        <v>25.237662429671609</v>
      </c>
    </row>
    <row r="21" spans="2:12" x14ac:dyDescent="0.25">
      <c r="B21" s="239"/>
      <c r="C21" s="239"/>
      <c r="D21" s="239"/>
      <c r="E21" s="239"/>
      <c r="G21" s="237" t="s">
        <v>900</v>
      </c>
      <c r="I21" s="237" t="s">
        <v>889</v>
      </c>
      <c r="J21" s="238">
        <v>36.213039999999999</v>
      </c>
      <c r="K21" s="238">
        <v>12.74648</v>
      </c>
      <c r="L21" s="239">
        <v>26.034732366657192</v>
      </c>
    </row>
    <row r="22" spans="2:12" x14ac:dyDescent="0.25">
      <c r="B22" s="239"/>
      <c r="C22" s="239"/>
      <c r="D22" s="239"/>
      <c r="E22" s="239"/>
      <c r="F22" s="239"/>
    </row>
    <row r="23" spans="2:12" x14ac:dyDescent="0.25">
      <c r="B23" s="238"/>
      <c r="C23" s="238"/>
      <c r="D23" s="238"/>
      <c r="E23" s="238"/>
      <c r="F23" s="238"/>
    </row>
  </sheetData>
  <hyperlinks>
    <hyperlink ref="C1" location="Jegyzék_index!A1" display="Vissza a jegyzékre / Return to the Index" xr:uid="{67F6B9C0-1F59-4DB2-8F8D-C901947E46E4}"/>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dimension ref="A1:AQ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23.85546875" customWidth="1"/>
    <col min="5" max="5" width="32.7109375" customWidth="1"/>
    <col min="6" max="6" width="8.7109375" bestFit="1" customWidth="1"/>
    <col min="7" max="7" width="5.28515625" bestFit="1" customWidth="1"/>
    <col min="8" max="9" width="4.140625" bestFit="1" customWidth="1"/>
    <col min="10" max="10" width="8.7109375" bestFit="1" customWidth="1"/>
    <col min="11" max="13" width="4.140625" bestFit="1" customWidth="1"/>
    <col min="14" max="14" width="8.7109375" bestFit="1" customWidth="1"/>
    <col min="15" max="17" width="4.140625" bestFit="1" customWidth="1"/>
    <col min="18" max="18" width="8.7109375" bestFit="1" customWidth="1"/>
    <col min="19" max="21" width="4.140625" bestFit="1" customWidth="1"/>
    <col min="22" max="22" width="8.7109375" bestFit="1" customWidth="1"/>
    <col min="23" max="25" width="4.140625" bestFit="1" customWidth="1"/>
    <col min="26" max="26" width="8.7109375" bestFit="1" customWidth="1"/>
    <col min="27" max="28" width="4.140625" bestFit="1" customWidth="1"/>
    <col min="29" max="29" width="5.28515625" bestFit="1" customWidth="1"/>
    <col min="30" max="30" width="8.7109375" bestFit="1" customWidth="1"/>
    <col min="31" max="31" width="5.28515625" bestFit="1" customWidth="1"/>
    <col min="32" max="32" width="4.140625" bestFit="1" customWidth="1"/>
    <col min="33" max="33" width="5.28515625" bestFit="1" customWidth="1"/>
    <col min="34" max="34" width="8.7109375" bestFit="1" customWidth="1"/>
    <col min="35" max="37" width="5.28515625" bestFit="1" customWidth="1"/>
    <col min="38" max="38" width="8.7109375" bestFit="1" customWidth="1"/>
    <col min="39" max="41" width="5.28515625" bestFit="1" customWidth="1"/>
  </cols>
  <sheetData>
    <row r="1" spans="1:43" ht="15.75" x14ac:dyDescent="0.25">
      <c r="A1" s="53" t="s">
        <v>2</v>
      </c>
      <c r="B1" s="76" t="s">
        <v>746</v>
      </c>
      <c r="C1" s="186" t="s">
        <v>529</v>
      </c>
    </row>
    <row r="2" spans="1:43" ht="15.75" x14ac:dyDescent="0.25">
      <c r="A2" s="53" t="s">
        <v>3</v>
      </c>
      <c r="B2" s="76" t="s">
        <v>749</v>
      </c>
    </row>
    <row r="3" spans="1:43" ht="15.75" x14ac:dyDescent="0.25">
      <c r="A3" s="53" t="s">
        <v>4</v>
      </c>
      <c r="B3" s="77" t="s">
        <v>656</v>
      </c>
    </row>
    <row r="4" spans="1:43" ht="15.75" x14ac:dyDescent="0.25">
      <c r="A4" s="53" t="s">
        <v>5</v>
      </c>
      <c r="B4" s="77" t="s">
        <v>657</v>
      </c>
    </row>
    <row r="5" spans="1:43" ht="15.75" x14ac:dyDescent="0.25">
      <c r="A5" s="57" t="s">
        <v>6</v>
      </c>
      <c r="B5" s="77"/>
    </row>
    <row r="6" spans="1:43" ht="15.75" x14ac:dyDescent="0.25">
      <c r="A6" s="57" t="s">
        <v>7</v>
      </c>
      <c r="B6" s="77"/>
    </row>
    <row r="11" spans="1:43" x14ac:dyDescent="0.25">
      <c r="F11" t="s">
        <v>87</v>
      </c>
      <c r="G11" t="s">
        <v>65</v>
      </c>
      <c r="H11" t="s">
        <v>67</v>
      </c>
      <c r="I11" t="s">
        <v>69</v>
      </c>
      <c r="J11" t="s">
        <v>89</v>
      </c>
      <c r="K11" t="s">
        <v>65</v>
      </c>
      <c r="L11" t="s">
        <v>67</v>
      </c>
      <c r="M11" t="s">
        <v>69</v>
      </c>
      <c r="N11" t="s">
        <v>91</v>
      </c>
      <c r="O11" t="s">
        <v>65</v>
      </c>
      <c r="P11" t="s">
        <v>67</v>
      </c>
      <c r="Q11" t="s">
        <v>69</v>
      </c>
      <c r="R11" t="s">
        <v>93</v>
      </c>
      <c r="S11" t="s">
        <v>65</v>
      </c>
      <c r="T11" t="s">
        <v>67</v>
      </c>
      <c r="U11" t="s">
        <v>69</v>
      </c>
      <c r="V11" t="s">
        <v>95</v>
      </c>
      <c r="W11" t="s">
        <v>65</v>
      </c>
      <c r="X11" t="s">
        <v>67</v>
      </c>
      <c r="Y11" t="s">
        <v>69</v>
      </c>
      <c r="Z11" t="s">
        <v>97</v>
      </c>
      <c r="AA11" t="s">
        <v>65</v>
      </c>
      <c r="AB11" t="s">
        <v>67</v>
      </c>
      <c r="AC11" t="s">
        <v>69</v>
      </c>
      <c r="AD11" t="s">
        <v>99</v>
      </c>
      <c r="AE11" t="s">
        <v>65</v>
      </c>
      <c r="AF11" t="s">
        <v>67</v>
      </c>
      <c r="AG11" t="s">
        <v>69</v>
      </c>
      <c r="AH11" t="s">
        <v>101</v>
      </c>
      <c r="AI11" t="s">
        <v>65</v>
      </c>
      <c r="AJ11" t="s">
        <v>67</v>
      </c>
      <c r="AK11" t="s">
        <v>69</v>
      </c>
      <c r="AL11" t="s">
        <v>530</v>
      </c>
      <c r="AM11" t="s">
        <v>65</v>
      </c>
      <c r="AN11" t="s">
        <v>67</v>
      </c>
      <c r="AO11" t="s">
        <v>69</v>
      </c>
      <c r="AP11" t="s">
        <v>743</v>
      </c>
      <c r="AQ11" t="s">
        <v>65</v>
      </c>
    </row>
    <row r="12" spans="1:43" x14ac:dyDescent="0.25">
      <c r="F12" s="137" t="s">
        <v>88</v>
      </c>
      <c r="G12" s="137" t="s">
        <v>66</v>
      </c>
      <c r="H12" s="137" t="s">
        <v>68</v>
      </c>
      <c r="I12" s="137" t="s">
        <v>70</v>
      </c>
      <c r="J12" s="137" t="s">
        <v>90</v>
      </c>
      <c r="K12" s="137" t="s">
        <v>66</v>
      </c>
      <c r="L12" s="137" t="s">
        <v>68</v>
      </c>
      <c r="M12" s="137" t="s">
        <v>70</v>
      </c>
      <c r="N12" s="137" t="s">
        <v>92</v>
      </c>
      <c r="O12" s="137" t="s">
        <v>66</v>
      </c>
      <c r="P12" s="137" t="s">
        <v>68</v>
      </c>
      <c r="Q12" s="137" t="s">
        <v>70</v>
      </c>
      <c r="R12" t="s">
        <v>94</v>
      </c>
      <c r="S12" t="s">
        <v>66</v>
      </c>
      <c r="T12" t="s">
        <v>68</v>
      </c>
      <c r="U12" t="s">
        <v>70</v>
      </c>
      <c r="V12" t="s">
        <v>96</v>
      </c>
      <c r="W12" t="s">
        <v>66</v>
      </c>
      <c r="X12" t="s">
        <v>68</v>
      </c>
      <c r="Y12" t="s">
        <v>70</v>
      </c>
      <c r="Z12" t="s">
        <v>98</v>
      </c>
      <c r="AA12" t="s">
        <v>66</v>
      </c>
      <c r="AB12" t="s">
        <v>68</v>
      </c>
      <c r="AC12" t="s">
        <v>70</v>
      </c>
      <c r="AD12" t="s">
        <v>100</v>
      </c>
      <c r="AE12" t="s">
        <v>66</v>
      </c>
      <c r="AF12" t="s">
        <v>68</v>
      </c>
      <c r="AG12" t="s">
        <v>70</v>
      </c>
      <c r="AH12" t="s">
        <v>102</v>
      </c>
      <c r="AI12" t="s">
        <v>66</v>
      </c>
      <c r="AJ12" t="s">
        <v>68</v>
      </c>
      <c r="AK12" t="s">
        <v>70</v>
      </c>
      <c r="AL12" t="s">
        <v>244</v>
      </c>
      <c r="AM12" t="s">
        <v>66</v>
      </c>
      <c r="AN12" t="s">
        <v>68</v>
      </c>
      <c r="AO12" t="s">
        <v>70</v>
      </c>
      <c r="AP12" t="s">
        <v>744</v>
      </c>
      <c r="AQ12" t="s">
        <v>66</v>
      </c>
    </row>
    <row r="13" spans="1:43" x14ac:dyDescent="0.25">
      <c r="D13" s="195" t="s">
        <v>661</v>
      </c>
      <c r="E13" s="195" t="s">
        <v>658</v>
      </c>
      <c r="F13" s="136">
        <v>2.9431639999999999</v>
      </c>
      <c r="G13" s="136">
        <v>6.7536139999999998</v>
      </c>
      <c r="H13" s="136">
        <v>4.6574620000000007</v>
      </c>
      <c r="I13" s="136">
        <v>2.0462509999999998</v>
      </c>
      <c r="J13" s="136">
        <v>1.742494</v>
      </c>
      <c r="K13" s="136">
        <v>2.2888859999999998</v>
      </c>
      <c r="L13" s="136">
        <v>2.7838919999999998</v>
      </c>
      <c r="M13" s="136">
        <v>3.4536119999999997</v>
      </c>
      <c r="N13" s="136">
        <v>2.3418010000000002</v>
      </c>
      <c r="O13" s="136">
        <v>1.1207240000000001</v>
      </c>
      <c r="P13" s="136">
        <v>1.731074</v>
      </c>
      <c r="Q13" s="136">
        <v>0.73819499999999993</v>
      </c>
      <c r="R13" s="136">
        <v>0.87767099999999998</v>
      </c>
      <c r="S13" s="136">
        <v>1.400892</v>
      </c>
      <c r="T13" s="136">
        <v>1.2253299999999998</v>
      </c>
      <c r="U13" s="136">
        <v>1.9576789999999999</v>
      </c>
      <c r="V13" s="136">
        <v>2.0958730000000001</v>
      </c>
      <c r="W13" s="136">
        <v>2.5819119999999995</v>
      </c>
      <c r="X13" s="136">
        <v>1.6507159999999999</v>
      </c>
      <c r="Y13" s="136">
        <v>3.0243370000000001</v>
      </c>
      <c r="Z13" s="136">
        <v>3.002246</v>
      </c>
      <c r="AA13" s="136">
        <v>4.7193509999999996</v>
      </c>
      <c r="AB13" s="136">
        <v>4.2970110000000004</v>
      </c>
      <c r="AC13" s="136">
        <v>5.1291960000000003</v>
      </c>
      <c r="AD13" s="136">
        <v>4.6453659999999992</v>
      </c>
      <c r="AE13" s="136">
        <v>8.6833169999999988</v>
      </c>
      <c r="AF13" s="136">
        <v>9.3530489999999986</v>
      </c>
      <c r="AG13" s="136">
        <v>18.466018999999999</v>
      </c>
      <c r="AH13" s="136">
        <v>12.060701</v>
      </c>
      <c r="AI13" s="136">
        <v>16.150648</v>
      </c>
      <c r="AJ13" s="136">
        <v>17.194379999999999</v>
      </c>
      <c r="AK13" s="136">
        <v>35.694150999999998</v>
      </c>
      <c r="AL13" s="136">
        <v>26.157708</v>
      </c>
      <c r="AM13" s="136">
        <v>56.478000000000002</v>
      </c>
      <c r="AN13" s="136">
        <v>40.253637000000005</v>
      </c>
      <c r="AO13" s="136">
        <v>31.484120000000001</v>
      </c>
      <c r="AP13" s="136">
        <v>20.293804999999999</v>
      </c>
      <c r="AQ13" s="136">
        <v>21.251318667999996</v>
      </c>
    </row>
    <row r="14" spans="1:43" x14ac:dyDescent="0.25">
      <c r="D14" s="195" t="s">
        <v>662</v>
      </c>
      <c r="E14" s="195" t="s">
        <v>659</v>
      </c>
      <c r="F14" s="136">
        <v>2.1600000000000006</v>
      </c>
      <c r="G14" s="136">
        <v>17.775882000000003</v>
      </c>
      <c r="H14" s="136">
        <v>0.75729699999999944</v>
      </c>
      <c r="I14" s="136">
        <v>0.32450999999999991</v>
      </c>
      <c r="J14" s="136">
        <v>3.7674960000000004</v>
      </c>
      <c r="K14" s="136">
        <v>3.4141300000000001</v>
      </c>
      <c r="L14" s="136">
        <v>1.7080000000000002</v>
      </c>
      <c r="M14" s="136">
        <v>0.72293300000000005</v>
      </c>
      <c r="N14" s="136">
        <v>1.3479999999999999</v>
      </c>
      <c r="O14" s="136">
        <v>1.7482059999999997</v>
      </c>
      <c r="P14" s="136">
        <v>1.2962530000000001</v>
      </c>
      <c r="Q14" s="136">
        <v>2.8105379999999998</v>
      </c>
      <c r="R14" s="136">
        <v>0.25699999999999995</v>
      </c>
      <c r="S14" s="136">
        <v>0</v>
      </c>
      <c r="T14" s="136">
        <v>-8.6736173798840355E-17</v>
      </c>
      <c r="U14" s="136">
        <v>0.21099999999999997</v>
      </c>
      <c r="V14" s="136">
        <v>2.4000000000000146E-2</v>
      </c>
      <c r="W14" s="136">
        <v>-1.8041124150158794E-16</v>
      </c>
      <c r="X14" s="136">
        <v>2.8000000000000025E-2</v>
      </c>
      <c r="Y14" s="136">
        <v>-8.6736173798840355E-17</v>
      </c>
      <c r="Z14" s="136">
        <v>0</v>
      </c>
      <c r="AA14" s="136">
        <v>1.9999999999994675E-3</v>
      </c>
      <c r="AB14" s="136">
        <v>0</v>
      </c>
      <c r="AC14" s="136">
        <v>7.6950000000002849E-3</v>
      </c>
      <c r="AD14" s="136">
        <v>0</v>
      </c>
      <c r="AE14" s="136">
        <v>3.330000000000001</v>
      </c>
      <c r="AF14" s="136">
        <v>1.7170000000000001</v>
      </c>
      <c r="AG14" s="136">
        <v>1.6999999999997795E-2</v>
      </c>
      <c r="AH14" s="136">
        <v>0.25100000000000011</v>
      </c>
      <c r="AI14" s="136">
        <v>0.80900000000000039</v>
      </c>
      <c r="AJ14" s="136">
        <v>6.3294000000001516E-2</v>
      </c>
      <c r="AK14" s="136">
        <v>0.592665000000002</v>
      </c>
      <c r="AL14" s="136">
        <v>3.3281999999998924E-2</v>
      </c>
      <c r="AM14" s="136">
        <v>0.28500700000000234</v>
      </c>
      <c r="AN14" s="136">
        <v>2.5267999999999236E-2</v>
      </c>
      <c r="AO14" s="136">
        <v>-2.7560000000000033</v>
      </c>
      <c r="AP14" s="136">
        <v>0.31399999999999861</v>
      </c>
      <c r="AQ14" s="136">
        <v>0.31100000000000472</v>
      </c>
    </row>
    <row r="15" spans="1:43" ht="30" x14ac:dyDescent="0.25">
      <c r="D15" s="195" t="s">
        <v>1011</v>
      </c>
      <c r="E15" s="195" t="s">
        <v>660</v>
      </c>
      <c r="F15" s="136">
        <v>2.3980000000000001</v>
      </c>
      <c r="G15" s="136">
        <v>3.4790000000000001</v>
      </c>
      <c r="H15" s="136">
        <v>2.992</v>
      </c>
      <c r="I15" s="136">
        <v>3.6190000000000002</v>
      </c>
      <c r="J15" s="136">
        <v>2.1459999999999999</v>
      </c>
      <c r="K15" s="136">
        <v>2.742</v>
      </c>
      <c r="L15" s="136">
        <v>2.9060000000000001</v>
      </c>
      <c r="M15" s="136">
        <v>2.806</v>
      </c>
      <c r="N15" s="136">
        <v>1.383</v>
      </c>
      <c r="O15" s="136">
        <v>2.0179999999999998</v>
      </c>
      <c r="P15" s="136">
        <v>1.9259999999999999</v>
      </c>
      <c r="Q15" s="136">
        <v>2.2090000000000001</v>
      </c>
      <c r="R15" s="136">
        <v>1.6539999999999999</v>
      </c>
      <c r="S15" s="136">
        <v>2.355</v>
      </c>
      <c r="T15" s="136">
        <v>2.9380000000000002</v>
      </c>
      <c r="U15" s="136">
        <v>2.6859999999999999</v>
      </c>
      <c r="V15" s="136">
        <v>2.3809999999999998</v>
      </c>
      <c r="W15" s="136">
        <v>3.2</v>
      </c>
      <c r="X15" s="136">
        <v>3.0350000000000001</v>
      </c>
      <c r="Y15" s="136">
        <v>3.899</v>
      </c>
      <c r="Z15" s="136">
        <v>5.0490000000000004</v>
      </c>
      <c r="AA15" s="136">
        <v>9.09</v>
      </c>
      <c r="AB15" s="136">
        <v>7.2750000000000004</v>
      </c>
      <c r="AC15" s="136">
        <v>10.145</v>
      </c>
      <c r="AD15" s="136">
        <v>9.5250000000000004</v>
      </c>
      <c r="AE15" s="136">
        <v>10.298</v>
      </c>
      <c r="AF15" s="136">
        <v>8.5879999999999992</v>
      </c>
      <c r="AG15" s="136">
        <v>9.5860000000000003</v>
      </c>
      <c r="AH15" s="136">
        <v>9.85</v>
      </c>
      <c r="AI15" s="136">
        <v>8.2159999999999993</v>
      </c>
      <c r="AJ15" s="136">
        <v>8.5890000000000004</v>
      </c>
      <c r="AK15" s="136">
        <v>10.064</v>
      </c>
      <c r="AL15" s="136">
        <v>9.6389999999999993</v>
      </c>
      <c r="AM15" s="136">
        <v>8.5879999999999992</v>
      </c>
      <c r="AN15" s="136">
        <v>9.1609999999999996</v>
      </c>
      <c r="AO15" s="136">
        <v>7.7350000000000003</v>
      </c>
      <c r="AP15" s="136">
        <v>7.032</v>
      </c>
      <c r="AQ15" s="136">
        <v>5.4429999999999996</v>
      </c>
    </row>
    <row r="16" spans="1:43" x14ac:dyDescent="0.25">
      <c r="F16" s="222"/>
      <c r="G16" s="222"/>
      <c r="H16" s="222"/>
    </row>
    <row r="17" spans="3:8" x14ac:dyDescent="0.25">
      <c r="F17" s="222"/>
      <c r="G17" s="222"/>
      <c r="H17" s="222"/>
    </row>
    <row r="18" spans="3:8" x14ac:dyDescent="0.25">
      <c r="F18" s="222"/>
      <c r="G18" s="222"/>
      <c r="H18" s="222"/>
    </row>
    <row r="19" spans="3:8" x14ac:dyDescent="0.25">
      <c r="F19" s="222"/>
      <c r="G19" s="222"/>
      <c r="H19" s="222"/>
    </row>
    <row r="20" spans="3:8" x14ac:dyDescent="0.25">
      <c r="F20" s="222"/>
      <c r="G20" s="222"/>
      <c r="H20" s="222"/>
    </row>
    <row r="21" spans="3:8" x14ac:dyDescent="0.25">
      <c r="F21" s="222"/>
      <c r="G21" s="222"/>
      <c r="H21" s="222"/>
    </row>
    <row r="22" spans="3:8" x14ac:dyDescent="0.25">
      <c r="F22" s="222"/>
      <c r="G22" s="222"/>
      <c r="H22" s="222"/>
    </row>
    <row r="23" spans="3:8" x14ac:dyDescent="0.25">
      <c r="F23" s="222"/>
      <c r="G23" s="222"/>
      <c r="H23" s="222"/>
    </row>
    <row r="24" spans="3:8" x14ac:dyDescent="0.25">
      <c r="F24" s="222"/>
      <c r="G24" s="222"/>
      <c r="H24" s="222"/>
    </row>
    <row r="25" spans="3:8" x14ac:dyDescent="0.25">
      <c r="F25" s="222"/>
      <c r="G25" s="222"/>
      <c r="H25" s="222"/>
    </row>
    <row r="26" spans="3:8" x14ac:dyDescent="0.25">
      <c r="F26" s="222"/>
      <c r="G26" s="222"/>
      <c r="H26" s="222"/>
    </row>
    <row r="27" spans="3:8" x14ac:dyDescent="0.25">
      <c r="F27" s="222"/>
      <c r="G27" s="222"/>
      <c r="H27" s="222"/>
    </row>
    <row r="28" spans="3:8" x14ac:dyDescent="0.25">
      <c r="C28" s="134"/>
    </row>
    <row r="29" spans="3:8" x14ac:dyDescent="0.25">
      <c r="C29" s="134"/>
    </row>
    <row r="30" spans="3:8" x14ac:dyDescent="0.25">
      <c r="C30" s="134"/>
    </row>
    <row r="31" spans="3:8" x14ac:dyDescent="0.25">
      <c r="C31" s="134"/>
    </row>
    <row r="32" spans="3:8" x14ac:dyDescent="0.25">
      <c r="C32" s="134"/>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M14"/>
  <sheetViews>
    <sheetView showGridLines="0" zoomScale="75" zoomScaleNormal="75" workbookViewId="0"/>
  </sheetViews>
  <sheetFormatPr defaultRowHeight="15.75" x14ac:dyDescent="0.25"/>
  <cols>
    <col min="1" max="1" width="12.85546875" style="77" bestFit="1" customWidth="1"/>
    <col min="2" max="2" width="88.85546875" style="77" customWidth="1"/>
    <col min="3" max="4" width="9.140625" style="77"/>
    <col min="5" max="5" width="21.28515625" style="77" customWidth="1"/>
    <col min="6" max="6" width="18.7109375" style="77" customWidth="1"/>
    <col min="7" max="15" width="8.7109375" style="77" bestFit="1" customWidth="1"/>
    <col min="16" max="16" width="7.85546875" style="77" bestFit="1" customWidth="1"/>
    <col min="17" max="17" width="8.7109375" style="77" bestFit="1" customWidth="1"/>
    <col min="18" max="18" width="8" style="77" bestFit="1" customWidth="1"/>
    <col min="19" max="19" width="8.85546875" style="77" bestFit="1" customWidth="1"/>
    <col min="20" max="22" width="6.85546875" style="77" bestFit="1" customWidth="1"/>
    <col min="23" max="23" width="8.85546875" style="77" bestFit="1" customWidth="1"/>
    <col min="24" max="24" width="6.85546875" style="77" bestFit="1" customWidth="1"/>
    <col min="25" max="26" width="6.140625" style="77" bestFit="1" customWidth="1"/>
    <col min="27" max="27" width="8.85546875" style="77" bestFit="1" customWidth="1"/>
    <col min="28" max="29" width="6.140625" style="77" bestFit="1" customWidth="1"/>
    <col min="30" max="30" width="6.85546875" style="77" bestFit="1" customWidth="1"/>
    <col min="31" max="31" width="8.85546875" style="77" bestFit="1" customWidth="1"/>
    <col min="32" max="33" width="6.140625" style="77" bestFit="1" customWidth="1"/>
    <col min="34" max="34" width="6.85546875" style="77" bestFit="1" customWidth="1"/>
    <col min="35" max="35" width="8.85546875" style="77" bestFit="1" customWidth="1"/>
    <col min="36" max="38" width="6.140625" style="77" bestFit="1" customWidth="1"/>
    <col min="39" max="39" width="8.85546875" style="77" bestFit="1" customWidth="1"/>
    <col min="40" max="41" width="6.140625" style="77" bestFit="1" customWidth="1"/>
    <col min="42" max="42" width="5" style="77" bestFit="1" customWidth="1"/>
    <col min="43" max="43" width="8.85546875" style="77" bestFit="1" customWidth="1"/>
    <col min="44" max="46" width="6.140625" style="77" bestFit="1" customWidth="1"/>
    <col min="47" max="47" width="8.85546875" style="77" bestFit="1" customWidth="1"/>
    <col min="48" max="48" width="6.85546875" style="77" bestFit="1" customWidth="1"/>
    <col min="49" max="50" width="6.140625" style="77" bestFit="1" customWidth="1"/>
    <col min="51" max="51" width="8.85546875" style="77" bestFit="1" customWidth="1"/>
    <col min="52" max="52" width="6.85546875" style="77" bestFit="1" customWidth="1"/>
    <col min="53" max="54" width="6.140625" style="77" bestFit="1" customWidth="1"/>
    <col min="55" max="55" width="8.85546875" style="77" bestFit="1" customWidth="1"/>
    <col min="56" max="58" width="6.140625" style="77" bestFit="1" customWidth="1"/>
    <col min="59" max="59" width="9.140625" style="77" bestFit="1" customWidth="1"/>
    <col min="60" max="60" width="6.140625" style="77" customWidth="1"/>
    <col min="61" max="62" width="6.42578125" style="77" bestFit="1" customWidth="1"/>
    <col min="63" max="63" width="7" style="77" customWidth="1"/>
    <col min="64" max="64" width="6.85546875" style="77" customWidth="1"/>
    <col min="65" max="16384" width="9.140625" style="77"/>
  </cols>
  <sheetData>
    <row r="1" spans="1:65" x14ac:dyDescent="0.25">
      <c r="A1" s="53" t="s">
        <v>2</v>
      </c>
      <c r="B1" s="76" t="s">
        <v>578</v>
      </c>
      <c r="C1" s="186" t="s">
        <v>529</v>
      </c>
    </row>
    <row r="2" spans="1:65" x14ac:dyDescent="0.25">
      <c r="A2" s="53" t="s">
        <v>3</v>
      </c>
      <c r="B2" s="76" t="s">
        <v>454</v>
      </c>
    </row>
    <row r="3" spans="1:65" x14ac:dyDescent="0.25">
      <c r="A3" s="53" t="s">
        <v>4</v>
      </c>
      <c r="B3" s="77" t="s">
        <v>455</v>
      </c>
    </row>
    <row r="4" spans="1:65" x14ac:dyDescent="0.25">
      <c r="A4" s="53" t="s">
        <v>5</v>
      </c>
      <c r="B4" s="77" t="s">
        <v>754</v>
      </c>
    </row>
    <row r="5" spans="1:65" x14ac:dyDescent="0.25">
      <c r="A5" s="57" t="s">
        <v>6</v>
      </c>
      <c r="B5" s="77" t="s">
        <v>421</v>
      </c>
    </row>
    <row r="6" spans="1:65" x14ac:dyDescent="0.25">
      <c r="A6" s="57" t="s">
        <v>7</v>
      </c>
      <c r="B6" s="77" t="s">
        <v>1012</v>
      </c>
    </row>
    <row r="10" spans="1:65" x14ac:dyDescent="0.25">
      <c r="E10" s="152"/>
      <c r="F10" s="152"/>
      <c r="G10" s="77" t="s">
        <v>422</v>
      </c>
      <c r="H10" s="77" t="s">
        <v>423</v>
      </c>
      <c r="I10" s="77" t="s">
        <v>424</v>
      </c>
      <c r="J10" s="77" t="s">
        <v>425</v>
      </c>
      <c r="K10" s="77" t="s">
        <v>426</v>
      </c>
      <c r="L10" s="77" t="s">
        <v>427</v>
      </c>
      <c r="M10" s="77" t="s">
        <v>428</v>
      </c>
      <c r="N10" s="77" t="s">
        <v>429</v>
      </c>
      <c r="O10" s="77" t="s">
        <v>430</v>
      </c>
      <c r="P10" s="77" t="s">
        <v>431</v>
      </c>
      <c r="Q10" s="77" t="s">
        <v>432</v>
      </c>
      <c r="R10" s="77" t="s">
        <v>431</v>
      </c>
      <c r="S10" s="77" t="s">
        <v>83</v>
      </c>
      <c r="T10" s="77" t="s">
        <v>65</v>
      </c>
      <c r="U10" s="77" t="s">
        <v>67</v>
      </c>
      <c r="V10" s="77" t="s">
        <v>69</v>
      </c>
      <c r="W10" s="77" t="s">
        <v>85</v>
      </c>
      <c r="X10" s="77" t="s">
        <v>65</v>
      </c>
      <c r="Y10" s="77" t="s">
        <v>67</v>
      </c>
      <c r="Z10" s="77" t="s">
        <v>69</v>
      </c>
      <c r="AA10" s="77" t="s">
        <v>87</v>
      </c>
      <c r="AB10" s="77" t="s">
        <v>65</v>
      </c>
      <c r="AC10" s="77" t="s">
        <v>67</v>
      </c>
      <c r="AD10" s="77" t="s">
        <v>69</v>
      </c>
      <c r="AE10" s="77" t="s">
        <v>89</v>
      </c>
      <c r="AF10" s="77" t="s">
        <v>65</v>
      </c>
      <c r="AG10" s="77" t="s">
        <v>67</v>
      </c>
      <c r="AH10" s="77" t="s">
        <v>69</v>
      </c>
      <c r="AI10" s="77" t="s">
        <v>91</v>
      </c>
      <c r="AJ10" s="77" t="s">
        <v>65</v>
      </c>
      <c r="AK10" s="77" t="s">
        <v>67</v>
      </c>
      <c r="AL10" s="77" t="s">
        <v>69</v>
      </c>
      <c r="AM10" s="77" t="s">
        <v>93</v>
      </c>
      <c r="AN10" s="77" t="s">
        <v>65</v>
      </c>
      <c r="AO10" s="77" t="s">
        <v>67</v>
      </c>
      <c r="AP10" s="77" t="s">
        <v>69</v>
      </c>
      <c r="AQ10" s="77" t="s">
        <v>95</v>
      </c>
      <c r="AR10" s="77" t="s">
        <v>65</v>
      </c>
      <c r="AS10" s="77" t="s">
        <v>67</v>
      </c>
      <c r="AT10" s="77" t="s">
        <v>69</v>
      </c>
      <c r="AU10" s="77" t="s">
        <v>97</v>
      </c>
      <c r="AV10" s="77" t="s">
        <v>65</v>
      </c>
      <c r="AW10" s="77" t="s">
        <v>67</v>
      </c>
      <c r="AX10" s="77" t="s">
        <v>69</v>
      </c>
      <c r="AY10" s="77" t="s">
        <v>99</v>
      </c>
      <c r="AZ10" s="77" t="s">
        <v>65</v>
      </c>
      <c r="BA10" s="77" t="s">
        <v>67</v>
      </c>
      <c r="BB10" s="77" t="s">
        <v>69</v>
      </c>
      <c r="BC10" s="77" t="s">
        <v>101</v>
      </c>
      <c r="BD10" s="77" t="s">
        <v>65</v>
      </c>
      <c r="BE10" s="77" t="s">
        <v>67</v>
      </c>
      <c r="BF10" s="77" t="s">
        <v>69</v>
      </c>
      <c r="BG10" s="77" t="s">
        <v>530</v>
      </c>
      <c r="BH10" s="77" t="s">
        <v>65</v>
      </c>
      <c r="BI10" s="77" t="s">
        <v>67</v>
      </c>
      <c r="BJ10" s="77" t="s">
        <v>69</v>
      </c>
      <c r="BK10" s="77" t="s">
        <v>743</v>
      </c>
      <c r="BL10" s="77" t="s">
        <v>65</v>
      </c>
      <c r="BM10" s="77" t="s">
        <v>775</v>
      </c>
    </row>
    <row r="11" spans="1:65" x14ac:dyDescent="0.25">
      <c r="E11" s="152"/>
      <c r="F11" s="152"/>
      <c r="G11" s="77" t="s">
        <v>72</v>
      </c>
      <c r="H11" s="77" t="s">
        <v>433</v>
      </c>
      <c r="I11" s="77" t="s">
        <v>74</v>
      </c>
      <c r="J11" s="77" t="s">
        <v>434</v>
      </c>
      <c r="K11" s="77" t="s">
        <v>76</v>
      </c>
      <c r="L11" s="77" t="s">
        <v>435</v>
      </c>
      <c r="M11" s="77" t="s">
        <v>78</v>
      </c>
      <c r="N11" s="77" t="s">
        <v>436</v>
      </c>
      <c r="O11" s="77" t="s">
        <v>80</v>
      </c>
      <c r="P11" s="77" t="s">
        <v>437</v>
      </c>
      <c r="Q11" s="77" t="s">
        <v>82</v>
      </c>
      <c r="R11" s="77" t="s">
        <v>438</v>
      </c>
      <c r="S11" s="77" t="s">
        <v>84</v>
      </c>
      <c r="T11" s="77" t="s">
        <v>66</v>
      </c>
      <c r="U11" s="77" t="s">
        <v>68</v>
      </c>
      <c r="V11" s="77" t="s">
        <v>70</v>
      </c>
      <c r="W11" s="77" t="s">
        <v>86</v>
      </c>
      <c r="X11" s="77" t="s">
        <v>66</v>
      </c>
      <c r="Y11" s="77" t="s">
        <v>68</v>
      </c>
      <c r="Z11" s="77" t="s">
        <v>70</v>
      </c>
      <c r="AA11" s="77" t="s">
        <v>88</v>
      </c>
      <c r="AB11" s="77" t="s">
        <v>66</v>
      </c>
      <c r="AC11" s="77" t="s">
        <v>68</v>
      </c>
      <c r="AD11" s="77" t="s">
        <v>70</v>
      </c>
      <c r="AE11" s="77" t="s">
        <v>90</v>
      </c>
      <c r="AF11" s="77" t="s">
        <v>66</v>
      </c>
      <c r="AG11" s="77" t="s">
        <v>68</v>
      </c>
      <c r="AH11" s="77" t="s">
        <v>70</v>
      </c>
      <c r="AI11" s="77" t="s">
        <v>92</v>
      </c>
      <c r="AJ11" s="77" t="s">
        <v>66</v>
      </c>
      <c r="AK11" s="77" t="s">
        <v>68</v>
      </c>
      <c r="AL11" s="77" t="s">
        <v>70</v>
      </c>
      <c r="AM11" s="77" t="s">
        <v>94</v>
      </c>
      <c r="AN11" s="77" t="s">
        <v>66</v>
      </c>
      <c r="AO11" s="77" t="s">
        <v>68</v>
      </c>
      <c r="AP11" s="77" t="s">
        <v>70</v>
      </c>
      <c r="AQ11" s="77" t="s">
        <v>96</v>
      </c>
      <c r="AR11" s="77" t="s">
        <v>66</v>
      </c>
      <c r="AS11" s="77" t="s">
        <v>68</v>
      </c>
      <c r="AT11" s="77" t="s">
        <v>70</v>
      </c>
      <c r="AU11" s="77" t="s">
        <v>98</v>
      </c>
      <c r="AV11" s="77" t="s">
        <v>66</v>
      </c>
      <c r="AW11" s="77" t="s">
        <v>68</v>
      </c>
      <c r="AX11" s="77" t="s">
        <v>70</v>
      </c>
      <c r="AY11" s="77" t="s">
        <v>100</v>
      </c>
      <c r="AZ11" s="77" t="s">
        <v>66</v>
      </c>
      <c r="BA11" s="77" t="s">
        <v>68</v>
      </c>
      <c r="BB11" s="77" t="s">
        <v>70</v>
      </c>
      <c r="BC11" s="77" t="s">
        <v>102</v>
      </c>
      <c r="BD11" s="77" t="s">
        <v>66</v>
      </c>
      <c r="BE11" s="77" t="s">
        <v>68</v>
      </c>
      <c r="BF11" s="77" t="s">
        <v>70</v>
      </c>
      <c r="BG11" s="77" t="s">
        <v>244</v>
      </c>
      <c r="BH11" s="77" t="s">
        <v>66</v>
      </c>
      <c r="BI11" s="77" t="s">
        <v>68</v>
      </c>
      <c r="BJ11" s="77" t="s">
        <v>70</v>
      </c>
      <c r="BK11" s="77" t="s">
        <v>744</v>
      </c>
      <c r="BL11" s="77" t="s">
        <v>66</v>
      </c>
      <c r="BM11" s="77" t="s">
        <v>776</v>
      </c>
    </row>
    <row r="12" spans="1:65" ht="47.25" x14ac:dyDescent="0.25">
      <c r="E12" s="126" t="s">
        <v>439</v>
      </c>
      <c r="F12" s="126" t="s">
        <v>440</v>
      </c>
      <c r="G12" s="180">
        <v>42.857142857142854</v>
      </c>
      <c r="H12" s="180">
        <v>42.857142857142854</v>
      </c>
      <c r="I12" s="180">
        <v>0</v>
      </c>
      <c r="J12" s="180">
        <v>-14.285714285714285</v>
      </c>
      <c r="K12" s="180">
        <v>42.857142857142854</v>
      </c>
      <c r="L12" s="180">
        <v>-28.571428571428569</v>
      </c>
      <c r="M12" s="180">
        <v>14.285714285714285</v>
      </c>
      <c r="N12" s="180">
        <v>14.285714285714285</v>
      </c>
      <c r="O12" s="180">
        <v>28.571428571428569</v>
      </c>
      <c r="P12" s="180">
        <v>14.285714285714285</v>
      </c>
      <c r="Q12" s="180">
        <v>14.285714285714285</v>
      </c>
      <c r="R12" s="180">
        <v>55.39112050739957</v>
      </c>
      <c r="S12" s="180">
        <v>29.917722768956732</v>
      </c>
      <c r="T12" s="180">
        <v>72.666806466640125</v>
      </c>
      <c r="U12" s="180">
        <v>65.39674526509242</v>
      </c>
      <c r="V12" s="180">
        <v>46.948827830309078</v>
      </c>
      <c r="W12" s="180">
        <v>66.137027076644515</v>
      </c>
      <c r="X12" s="180">
        <v>65.41766330444328</v>
      </c>
      <c r="Y12" s="180">
        <v>1.2154952284278222</v>
      </c>
      <c r="Z12" s="180">
        <v>1.3130665137095374</v>
      </c>
      <c r="AA12" s="180">
        <v>67.754174582017029</v>
      </c>
      <c r="AB12" s="180">
        <v>6.7056174035625427</v>
      </c>
      <c r="AC12" s="180">
        <v>38.674161115628728</v>
      </c>
      <c r="AD12" s="180">
        <v>49.64213728711151</v>
      </c>
      <c r="AE12" s="180">
        <v>8.9450134212213595</v>
      </c>
      <c r="AF12" s="180">
        <v>0</v>
      </c>
      <c r="AG12" s="180">
        <v>16.635100630582457</v>
      </c>
      <c r="AH12" s="180">
        <v>22.039174326701129</v>
      </c>
      <c r="AI12" s="180">
        <v>6.8867338728194438</v>
      </c>
      <c r="AJ12" s="180">
        <v>18.388405475741003</v>
      </c>
      <c r="AK12" s="180">
        <v>0</v>
      </c>
      <c r="AL12" s="180">
        <v>0</v>
      </c>
      <c r="AM12" s="180">
        <v>7.2587719298245617</v>
      </c>
      <c r="AN12" s="180">
        <v>0</v>
      </c>
      <c r="AO12" s="180">
        <v>0</v>
      </c>
      <c r="AP12" s="180">
        <v>0</v>
      </c>
      <c r="AQ12" s="180">
        <v>-20.768972023161076</v>
      </c>
      <c r="AR12" s="180">
        <v>-6.7733195883765323</v>
      </c>
      <c r="AS12" s="180">
        <v>0</v>
      </c>
      <c r="AT12" s="180">
        <v>0</v>
      </c>
      <c r="AU12" s="180">
        <v>-4.8881843155564724</v>
      </c>
      <c r="AV12" s="180">
        <v>-22.29696748120115</v>
      </c>
      <c r="AW12" s="180">
        <v>0</v>
      </c>
      <c r="AX12" s="180">
        <v>0</v>
      </c>
      <c r="AY12" s="180">
        <v>-23.828708225796831</v>
      </c>
      <c r="AZ12" s="180">
        <v>-22.303401145094213</v>
      </c>
      <c r="BA12" s="180">
        <v>0</v>
      </c>
      <c r="BB12" s="180">
        <v>0</v>
      </c>
      <c r="BC12" s="180">
        <v>0</v>
      </c>
      <c r="BD12" s="212">
        <v>0</v>
      </c>
      <c r="BE12" s="212">
        <v>21.947836094230542</v>
      </c>
      <c r="BF12" s="212">
        <v>0</v>
      </c>
      <c r="BG12" s="212">
        <v>19.527241760918475</v>
      </c>
      <c r="BH12" s="212">
        <v>14.264416570597053</v>
      </c>
      <c r="BI12" s="212">
        <v>20.898542500215335</v>
      </c>
      <c r="BJ12" s="212">
        <v>0</v>
      </c>
      <c r="BK12" s="212">
        <v>19.7121503450715</v>
      </c>
      <c r="BL12" s="212">
        <v>86.483356923183393</v>
      </c>
      <c r="BM12" s="212">
        <v>14.2964890157258</v>
      </c>
    </row>
    <row r="13" spans="1:65" s="138" customFormat="1" ht="47.25" x14ac:dyDescent="0.25">
      <c r="E13" s="126" t="s">
        <v>452</v>
      </c>
      <c r="F13" s="126" t="s">
        <v>453</v>
      </c>
      <c r="G13" s="180">
        <v>33.333333333333329</v>
      </c>
      <c r="H13" s="180">
        <v>14.285714285714285</v>
      </c>
      <c r="I13" s="180">
        <v>0</v>
      </c>
      <c r="J13" s="180">
        <v>28.571428571428569</v>
      </c>
      <c r="K13" s="180">
        <v>-14.285714285714285</v>
      </c>
      <c r="L13" s="180">
        <v>0</v>
      </c>
      <c r="M13" s="180">
        <v>-14.285714285714285</v>
      </c>
      <c r="N13" s="180">
        <v>-42.857142857142854</v>
      </c>
      <c r="O13" s="180">
        <v>0</v>
      </c>
      <c r="P13" s="180">
        <v>14.285714285714285</v>
      </c>
      <c r="Q13" s="180">
        <v>28.571428571428569</v>
      </c>
      <c r="R13" s="180">
        <v>-100</v>
      </c>
      <c r="S13" s="180">
        <v>-99.999999999999986</v>
      </c>
      <c r="T13" s="180">
        <v>-28.216114808617121</v>
      </c>
      <c r="U13" s="180">
        <v>-59.615450064379992</v>
      </c>
      <c r="V13" s="180">
        <v>-59.615450064379992</v>
      </c>
      <c r="W13" s="180">
        <v>-41.263609443822375</v>
      </c>
      <c r="X13" s="180">
        <v>-54.333957661037772</v>
      </c>
      <c r="Y13" s="180">
        <v>21.672385996831832</v>
      </c>
      <c r="Z13" s="180">
        <v>31.038271986958392</v>
      </c>
      <c r="AA13" s="180">
        <v>85.077734113198375</v>
      </c>
      <c r="AB13" s="180">
        <v>76.742898121474241</v>
      </c>
      <c r="AC13" s="180">
        <v>-6.1851739867751636</v>
      </c>
      <c r="AD13" s="180">
        <v>-45.852922850345522</v>
      </c>
      <c r="AE13" s="180">
        <v>12.124880564226553</v>
      </c>
      <c r="AF13" s="180">
        <v>13.271696624389337</v>
      </c>
      <c r="AG13" s="180">
        <v>10.958339793138579</v>
      </c>
      <c r="AH13" s="180">
        <v>-10.522440138054295</v>
      </c>
      <c r="AI13" s="180">
        <v>32.92133126483737</v>
      </c>
      <c r="AJ13" s="180">
        <v>0</v>
      </c>
      <c r="AK13" s="180">
        <v>27.962129416542574</v>
      </c>
      <c r="AL13" s="180">
        <v>36.008519818134651</v>
      </c>
      <c r="AM13" s="180">
        <v>21.771221609263954</v>
      </c>
      <c r="AN13" s="180">
        <v>12.045081586525065</v>
      </c>
      <c r="AO13" s="180">
        <v>35.71388303210022</v>
      </c>
      <c r="AP13" s="180">
        <v>0</v>
      </c>
      <c r="AQ13" s="180">
        <v>20.768972023161076</v>
      </c>
      <c r="AR13" s="180">
        <v>34.321036259230574</v>
      </c>
      <c r="AS13" s="180">
        <v>27.595370093669814</v>
      </c>
      <c r="AT13" s="180">
        <v>26.249254443919977</v>
      </c>
      <c r="AU13" s="180">
        <v>50.712527358661774</v>
      </c>
      <c r="AV13" s="180">
        <v>51.886999397251067</v>
      </c>
      <c r="AW13" s="180">
        <v>38.609693903972399</v>
      </c>
      <c r="AX13" s="180">
        <v>60.30780166286133</v>
      </c>
      <c r="AY13" s="180">
        <v>84.338602589129053</v>
      </c>
      <c r="AZ13" s="180">
        <v>41.056412454584169</v>
      </c>
      <c r="BA13" s="180">
        <v>65.918054498511694</v>
      </c>
      <c r="BB13" s="180">
        <v>54.478229950873448</v>
      </c>
      <c r="BC13" s="212">
        <v>11.937831282816799</v>
      </c>
      <c r="BD13" s="212">
        <v>25.967012160030489</v>
      </c>
      <c r="BE13" s="212">
        <v>33.23115042170366</v>
      </c>
      <c r="BF13" s="212">
        <v>32.106356647100959</v>
      </c>
      <c r="BG13" s="212">
        <v>42.672663567510668</v>
      </c>
      <c r="BH13" s="212">
        <v>32.626346906745631</v>
      </c>
      <c r="BI13" s="212">
        <v>45.377059746431456</v>
      </c>
      <c r="BJ13" s="212">
        <v>24.61451310880711</v>
      </c>
      <c r="BK13" s="212">
        <v>-29.779897962649098</v>
      </c>
      <c r="BL13" s="212">
        <v>-60.340926396854201</v>
      </c>
      <c r="BM13" s="212">
        <v>-16.4306608739175</v>
      </c>
    </row>
    <row r="14" spans="1:65" x14ac:dyDescent="0.25">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dimension ref="A1:AG19"/>
  <sheetViews>
    <sheetView showGridLines="0" zoomScale="75" zoomScaleNormal="75" workbookViewId="0"/>
  </sheetViews>
  <sheetFormatPr defaultRowHeight="15.75" x14ac:dyDescent="0.25"/>
  <cols>
    <col min="1" max="1" width="13.7109375" style="77" bestFit="1" customWidth="1"/>
    <col min="2" max="2" width="98.7109375" style="77" customWidth="1"/>
    <col min="3" max="4" width="9.140625" style="77"/>
    <col min="5" max="5" width="36.85546875" style="77" customWidth="1"/>
    <col min="6" max="6" width="35.85546875" style="77" bestFit="1" customWidth="1"/>
    <col min="7" max="7" width="8.85546875" style="77" bestFit="1" customWidth="1"/>
    <col min="8" max="8" width="5" style="77" bestFit="1" customWidth="1"/>
    <col min="9" max="9" width="6.85546875" style="77" bestFit="1" customWidth="1"/>
    <col min="10" max="10" width="5" style="77" bestFit="1" customWidth="1"/>
    <col min="11" max="11" width="8.85546875" style="77" bestFit="1" customWidth="1"/>
    <col min="12" max="12" width="6.85546875" style="77" bestFit="1" customWidth="1"/>
    <col min="13" max="14" width="5" style="77" bestFit="1" customWidth="1"/>
    <col min="15" max="15" width="8.85546875" style="77" bestFit="1" customWidth="1"/>
    <col min="16" max="18" width="6.85546875" style="77" bestFit="1" customWidth="1"/>
    <col min="19" max="19" width="8.85546875" style="77" bestFit="1" customWidth="1"/>
    <col min="20" max="22" width="6.85546875" style="77" bestFit="1" customWidth="1"/>
    <col min="23" max="23" width="8.85546875" style="77" bestFit="1" customWidth="1"/>
    <col min="24" max="24" width="5" style="77" bestFit="1" customWidth="1"/>
    <col min="25" max="26" width="6.85546875" style="77" bestFit="1" customWidth="1"/>
    <col min="27" max="27" width="9.140625" style="77" bestFit="1" customWidth="1"/>
    <col min="28" max="28" width="6.85546875" style="77" customWidth="1"/>
    <col min="29" max="29" width="13.5703125" style="77" bestFit="1" customWidth="1"/>
    <col min="30" max="16384" width="9.140625" style="77"/>
  </cols>
  <sheetData>
    <row r="1" spans="1:33" x14ac:dyDescent="0.25">
      <c r="A1" s="53" t="s">
        <v>2</v>
      </c>
      <c r="B1" s="76" t="s">
        <v>577</v>
      </c>
      <c r="C1" s="186" t="s">
        <v>529</v>
      </c>
    </row>
    <row r="2" spans="1:33" x14ac:dyDescent="0.25">
      <c r="A2" s="53" t="s">
        <v>3</v>
      </c>
      <c r="B2" s="76" t="s">
        <v>1013</v>
      </c>
    </row>
    <row r="3" spans="1:33" x14ac:dyDescent="0.25">
      <c r="A3" s="53" t="s">
        <v>4</v>
      </c>
      <c r="B3" s="77" t="s">
        <v>455</v>
      </c>
    </row>
    <row r="4" spans="1:33" x14ac:dyDescent="0.25">
      <c r="A4" s="53" t="s">
        <v>5</v>
      </c>
      <c r="B4" s="77" t="s">
        <v>754</v>
      </c>
    </row>
    <row r="5" spans="1:33" x14ac:dyDescent="0.25">
      <c r="A5" s="57" t="s">
        <v>6</v>
      </c>
      <c r="B5" s="77" t="s">
        <v>421</v>
      </c>
    </row>
    <row r="6" spans="1:33" x14ac:dyDescent="0.25">
      <c r="A6" s="57" t="s">
        <v>7</v>
      </c>
      <c r="B6" s="77" t="s">
        <v>528</v>
      </c>
    </row>
    <row r="10" spans="1:33" x14ac:dyDescent="0.25">
      <c r="E10" s="152"/>
      <c r="F10" s="152"/>
      <c r="G10" s="152"/>
    </row>
    <row r="11" spans="1:33" x14ac:dyDescent="0.25">
      <c r="E11" s="152"/>
      <c r="F11" s="152"/>
      <c r="G11" s="152"/>
    </row>
    <row r="12" spans="1:33" x14ac:dyDescent="0.25">
      <c r="G12" s="77" t="s">
        <v>93</v>
      </c>
      <c r="H12" s="77" t="s">
        <v>65</v>
      </c>
      <c r="I12" s="77" t="s">
        <v>67</v>
      </c>
      <c r="J12" s="77" t="s">
        <v>69</v>
      </c>
      <c r="K12" s="77" t="s">
        <v>95</v>
      </c>
      <c r="L12" s="77" t="s">
        <v>65</v>
      </c>
      <c r="M12" s="77" t="s">
        <v>67</v>
      </c>
      <c r="N12" s="77" t="s">
        <v>69</v>
      </c>
      <c r="O12" s="77" t="s">
        <v>97</v>
      </c>
      <c r="P12" s="77" t="s">
        <v>65</v>
      </c>
      <c r="Q12" s="77" t="s">
        <v>67</v>
      </c>
      <c r="R12" s="77" t="s">
        <v>69</v>
      </c>
      <c r="S12" s="77" t="s">
        <v>99</v>
      </c>
      <c r="T12" s="77" t="s">
        <v>65</v>
      </c>
      <c r="U12" s="77" t="s">
        <v>67</v>
      </c>
      <c r="V12" s="77" t="s">
        <v>69</v>
      </c>
      <c r="W12" s="77" t="s">
        <v>101</v>
      </c>
      <c r="X12" s="77" t="s">
        <v>65</v>
      </c>
      <c r="Y12" s="77" t="s">
        <v>67</v>
      </c>
      <c r="Z12" s="77" t="s">
        <v>69</v>
      </c>
      <c r="AA12" s="77" t="s">
        <v>530</v>
      </c>
      <c r="AB12" s="77" t="s">
        <v>65</v>
      </c>
      <c r="AC12" s="77" t="s">
        <v>67</v>
      </c>
      <c r="AD12" s="77" t="s">
        <v>69</v>
      </c>
      <c r="AE12" s="77" t="s">
        <v>743</v>
      </c>
      <c r="AF12" s="77" t="s">
        <v>65</v>
      </c>
      <c r="AG12" s="77" t="s">
        <v>775</v>
      </c>
    </row>
    <row r="13" spans="1:33" s="138" customFormat="1" x14ac:dyDescent="0.25">
      <c r="E13" s="77"/>
      <c r="F13" s="77"/>
      <c r="G13" s="77" t="s">
        <v>94</v>
      </c>
      <c r="H13" s="77" t="s">
        <v>66</v>
      </c>
      <c r="I13" s="77" t="s">
        <v>68</v>
      </c>
      <c r="J13" s="77" t="s">
        <v>70</v>
      </c>
      <c r="K13" s="77" t="s">
        <v>96</v>
      </c>
      <c r="L13" s="77" t="s">
        <v>66</v>
      </c>
      <c r="M13" s="77" t="s">
        <v>68</v>
      </c>
      <c r="N13" s="77" t="s">
        <v>70</v>
      </c>
      <c r="O13" s="77" t="s">
        <v>98</v>
      </c>
      <c r="P13" s="77" t="s">
        <v>66</v>
      </c>
      <c r="Q13" s="77" t="s">
        <v>68</v>
      </c>
      <c r="R13" s="77" t="s">
        <v>70</v>
      </c>
      <c r="S13" s="77" t="s">
        <v>100</v>
      </c>
      <c r="T13" s="77" t="s">
        <v>66</v>
      </c>
      <c r="U13" s="77" t="s">
        <v>68</v>
      </c>
      <c r="V13" s="77" t="s">
        <v>70</v>
      </c>
      <c r="W13" s="77" t="s">
        <v>102</v>
      </c>
      <c r="X13" s="77" t="s">
        <v>66</v>
      </c>
      <c r="Y13" s="77" t="s">
        <v>68</v>
      </c>
      <c r="Z13" s="77" t="s">
        <v>70</v>
      </c>
      <c r="AA13" s="77" t="s">
        <v>244</v>
      </c>
      <c r="AB13" s="77" t="s">
        <v>66</v>
      </c>
      <c r="AC13" s="77" t="s">
        <v>68</v>
      </c>
      <c r="AD13" s="77" t="s">
        <v>70</v>
      </c>
      <c r="AE13" s="77" t="s">
        <v>744</v>
      </c>
      <c r="AF13" s="77" t="s">
        <v>66</v>
      </c>
      <c r="AG13" s="77" t="s">
        <v>776</v>
      </c>
    </row>
    <row r="14" spans="1:33" x14ac:dyDescent="0.25">
      <c r="E14" s="77" t="s">
        <v>441</v>
      </c>
      <c r="F14" s="77" t="s">
        <v>442</v>
      </c>
      <c r="G14" s="180">
        <v>-9.2643879528850448</v>
      </c>
      <c r="H14" s="180">
        <v>0</v>
      </c>
      <c r="I14" s="180">
        <v>0</v>
      </c>
      <c r="J14" s="180">
        <v>0</v>
      </c>
      <c r="K14" s="180">
        <v>0</v>
      </c>
      <c r="L14" s="180">
        <v>0</v>
      </c>
      <c r="M14" s="180">
        <v>0</v>
      </c>
      <c r="N14" s="180">
        <v>0</v>
      </c>
      <c r="O14" s="180">
        <v>0</v>
      </c>
      <c r="P14" s="180">
        <v>0</v>
      </c>
      <c r="Q14" s="180">
        <v>0</v>
      </c>
      <c r="R14" s="180">
        <v>0</v>
      </c>
      <c r="S14" s="180">
        <v>0</v>
      </c>
      <c r="T14" s="180">
        <v>0</v>
      </c>
      <c r="U14" s="180">
        <v>0</v>
      </c>
      <c r="V14" s="180">
        <v>0</v>
      </c>
      <c r="W14" s="180">
        <v>0</v>
      </c>
      <c r="X14" s="212">
        <v>2.7196567760221133</v>
      </c>
      <c r="Y14" s="212">
        <v>0</v>
      </c>
      <c r="Z14" s="212">
        <v>0</v>
      </c>
      <c r="AA14" s="212">
        <v>0</v>
      </c>
      <c r="AB14" s="212">
        <v>0</v>
      </c>
      <c r="AC14" s="212">
        <v>23.405477983359997</v>
      </c>
      <c r="AD14" s="212">
        <v>57.856529962780158</v>
      </c>
      <c r="AE14" s="212">
        <v>47.98713772529765</v>
      </c>
      <c r="AF14" s="212">
        <v>21.762491796537788</v>
      </c>
      <c r="AG14" s="212">
        <v>1.9917744202890471</v>
      </c>
    </row>
    <row r="15" spans="1:33" x14ac:dyDescent="0.25">
      <c r="E15" s="77" t="s">
        <v>443</v>
      </c>
      <c r="F15" s="77" t="s">
        <v>444</v>
      </c>
      <c r="G15" s="180">
        <v>0</v>
      </c>
      <c r="H15" s="180">
        <v>0</v>
      </c>
      <c r="I15" s="180">
        <v>0</v>
      </c>
      <c r="J15" s="180">
        <v>0</v>
      </c>
      <c r="K15" s="180">
        <v>0</v>
      </c>
      <c r="L15" s="180">
        <v>0</v>
      </c>
      <c r="M15" s="180">
        <v>0</v>
      </c>
      <c r="N15" s="180">
        <v>0</v>
      </c>
      <c r="O15" s="180">
        <v>0</v>
      </c>
      <c r="P15" s="180">
        <v>-12.168809225022974</v>
      </c>
      <c r="Q15" s="180">
        <v>-12.702664073229389</v>
      </c>
      <c r="R15" s="180">
        <v>-13.607030543230087</v>
      </c>
      <c r="S15" s="180">
        <v>-11.648080403703499</v>
      </c>
      <c r="T15" s="180">
        <v>-13.680466037118135</v>
      </c>
      <c r="U15" s="180">
        <v>-13.265026100715277</v>
      </c>
      <c r="V15" s="180">
        <v>-11.56646948836544</v>
      </c>
      <c r="W15" s="180">
        <v>0</v>
      </c>
      <c r="X15" s="212">
        <v>0</v>
      </c>
      <c r="Y15" s="212">
        <v>0</v>
      </c>
      <c r="Z15" s="212">
        <v>0</v>
      </c>
      <c r="AA15" s="212">
        <v>0</v>
      </c>
      <c r="AB15" s="212">
        <v>-16.552886367068385</v>
      </c>
      <c r="AC15" s="212">
        <v>-15.934162582947382</v>
      </c>
      <c r="AD15" s="212">
        <v>4.2338902361826252</v>
      </c>
      <c r="AE15" s="212">
        <v>33.777429162994679</v>
      </c>
      <c r="AF15" s="212">
        <v>-0.85103405036621238</v>
      </c>
      <c r="AG15" s="212">
        <v>-0.85103405036621238</v>
      </c>
    </row>
    <row r="16" spans="1:33" x14ac:dyDescent="0.25">
      <c r="E16" s="77" t="s">
        <v>445</v>
      </c>
      <c r="F16" s="77" t="s">
        <v>1014</v>
      </c>
      <c r="G16" s="180">
        <v>7.2587719298245617</v>
      </c>
      <c r="H16" s="180">
        <v>0</v>
      </c>
      <c r="I16" s="180">
        <v>-9.4987716403643621</v>
      </c>
      <c r="J16" s="180">
        <v>0</v>
      </c>
      <c r="K16" s="180">
        <v>-20.768972023161076</v>
      </c>
      <c r="L16" s="180">
        <v>11.946586338100037</v>
      </c>
      <c r="M16" s="180">
        <v>0</v>
      </c>
      <c r="N16" s="180">
        <v>0</v>
      </c>
      <c r="O16" s="180">
        <v>-35.666387974132782</v>
      </c>
      <c r="P16" s="180">
        <v>-23.142396964516863</v>
      </c>
      <c r="Q16" s="180">
        <v>0</v>
      </c>
      <c r="R16" s="180">
        <v>-13.607030543230087</v>
      </c>
      <c r="S16" s="180">
        <v>0</v>
      </c>
      <c r="T16" s="180">
        <v>-13.680466037118135</v>
      </c>
      <c r="U16" s="180">
        <v>-13.265026100715277</v>
      </c>
      <c r="V16" s="180">
        <v>-11.56646948836544</v>
      </c>
      <c r="W16" s="180">
        <v>0</v>
      </c>
      <c r="X16" s="212">
        <v>2.7196567760221133</v>
      </c>
      <c r="Y16" s="212">
        <v>-18.042593298707605</v>
      </c>
      <c r="Z16" s="212">
        <v>-16.279924294666166</v>
      </c>
      <c r="AA16" s="212">
        <v>-11.947273254849691</v>
      </c>
      <c r="AB16" s="212">
        <v>9.276022377765079</v>
      </c>
      <c r="AC16" s="212">
        <v>-15.934162582947382</v>
      </c>
      <c r="AD16" s="212">
        <v>-0.6658102444184737</v>
      </c>
      <c r="AE16" s="212">
        <v>47.98713772529765</v>
      </c>
      <c r="AF16" s="212">
        <v>100</v>
      </c>
      <c r="AG16" s="212">
        <v>43.045733523028716</v>
      </c>
    </row>
    <row r="17" spans="5:33" x14ac:dyDescent="0.25">
      <c r="E17" s="77" t="s">
        <v>446</v>
      </c>
      <c r="F17" s="77" t="s">
        <v>447</v>
      </c>
      <c r="G17" s="180">
        <v>0</v>
      </c>
      <c r="H17" s="180">
        <v>0</v>
      </c>
      <c r="I17" s="180">
        <v>0</v>
      </c>
      <c r="J17" s="180">
        <v>0</v>
      </c>
      <c r="K17" s="180">
        <v>-20.768972023161076</v>
      </c>
      <c r="L17" s="180">
        <v>0</v>
      </c>
      <c r="M17" s="180">
        <v>0</v>
      </c>
      <c r="N17" s="180">
        <v>0</v>
      </c>
      <c r="O17" s="180">
        <v>0</v>
      </c>
      <c r="P17" s="180">
        <v>0</v>
      </c>
      <c r="Q17" s="180">
        <v>0</v>
      </c>
      <c r="R17" s="180">
        <v>0</v>
      </c>
      <c r="S17" s="180">
        <v>0</v>
      </c>
      <c r="T17" s="180">
        <v>0</v>
      </c>
      <c r="U17" s="180">
        <v>0</v>
      </c>
      <c r="V17" s="180">
        <v>0</v>
      </c>
      <c r="W17" s="180">
        <v>0</v>
      </c>
      <c r="X17" s="212">
        <v>2.7196567760221133</v>
      </c>
      <c r="Y17" s="212">
        <v>0</v>
      </c>
      <c r="Z17" s="212">
        <v>3.1198499899757253</v>
      </c>
      <c r="AA17" s="212">
        <v>5.7167386676004783</v>
      </c>
      <c r="AB17" s="212">
        <v>40.093325315430519</v>
      </c>
      <c r="AC17" s="212">
        <v>7.5990145268998806</v>
      </c>
      <c r="AD17" s="212">
        <v>32.220166082928529</v>
      </c>
      <c r="AE17" s="212">
        <v>31.502826428063756</v>
      </c>
      <c r="AF17" s="212">
        <v>18.351225967760918</v>
      </c>
      <c r="AG17" s="212">
        <v>2.8428084706552594</v>
      </c>
    </row>
    <row r="18" spans="5:33" x14ac:dyDescent="0.25">
      <c r="E18" s="77" t="s">
        <v>448</v>
      </c>
      <c r="F18" s="77" t="s">
        <v>449</v>
      </c>
      <c r="G18" s="180">
        <v>0</v>
      </c>
      <c r="H18" s="180">
        <v>0</v>
      </c>
      <c r="I18" s="180">
        <v>-21.003133225342921</v>
      </c>
      <c r="J18" s="180">
        <v>0</v>
      </c>
      <c r="K18" s="180">
        <v>0</v>
      </c>
      <c r="L18" s="180">
        <v>-18.719905926476567</v>
      </c>
      <c r="M18" s="180">
        <v>0</v>
      </c>
      <c r="N18" s="180">
        <v>0</v>
      </c>
      <c r="O18" s="180">
        <v>-23.866680523735141</v>
      </c>
      <c r="P18" s="180">
        <v>-32.718002430757984</v>
      </c>
      <c r="Q18" s="180">
        <v>-45.198723167142063</v>
      </c>
      <c r="R18" s="180">
        <v>-42.446473958557704</v>
      </c>
      <c r="S18" s="180">
        <v>-51.388966709853548</v>
      </c>
      <c r="T18" s="180">
        <v>-22.303401145094213</v>
      </c>
      <c r="U18" s="180">
        <v>-23.373657983972702</v>
      </c>
      <c r="V18" s="180">
        <v>-24.892688150606588</v>
      </c>
      <c r="W18" s="180">
        <v>-19.8833679718018</v>
      </c>
      <c r="X18" s="212">
        <v>0</v>
      </c>
      <c r="Y18" s="212">
        <v>-21.947836094230542</v>
      </c>
      <c r="Z18" s="212">
        <v>0</v>
      </c>
      <c r="AA18" s="212">
        <v>0</v>
      </c>
      <c r="AB18" s="212">
        <v>-19.767483851485267</v>
      </c>
      <c r="AC18" s="212">
        <v>-39.339640566307374</v>
      </c>
      <c r="AD18" s="212">
        <v>-24.845199785540139</v>
      </c>
      <c r="AE18" s="212">
        <v>0</v>
      </c>
      <c r="AF18" s="212">
        <v>0</v>
      </c>
      <c r="AG18" s="212">
        <v>-19.77071737624874</v>
      </c>
    </row>
    <row r="19" spans="5:33" x14ac:dyDescent="0.25">
      <c r="E19" s="77" t="s">
        <v>450</v>
      </c>
      <c r="F19" s="77" t="s">
        <v>451</v>
      </c>
      <c r="G19" s="180">
        <v>7.2587719298245617</v>
      </c>
      <c r="H19" s="180">
        <v>0</v>
      </c>
      <c r="I19" s="180">
        <v>0</v>
      </c>
      <c r="J19" s="180">
        <v>0</v>
      </c>
      <c r="K19" s="180">
        <v>-20.768972023161076</v>
      </c>
      <c r="L19" s="180">
        <v>-10.380464203107637</v>
      </c>
      <c r="M19" s="180">
        <v>0</v>
      </c>
      <c r="N19" s="180">
        <v>0</v>
      </c>
      <c r="O19" s="180">
        <v>-16.687891765954113</v>
      </c>
      <c r="P19" s="180">
        <v>-22.29696748120115</v>
      </c>
      <c r="Q19" s="180">
        <v>0</v>
      </c>
      <c r="R19" s="180">
        <v>0</v>
      </c>
      <c r="S19" s="180">
        <v>0</v>
      </c>
      <c r="T19" s="180">
        <v>0</v>
      </c>
      <c r="U19" s="180">
        <v>0</v>
      </c>
      <c r="V19" s="180">
        <v>0</v>
      </c>
      <c r="W19" s="180">
        <v>0</v>
      </c>
      <c r="X19" s="212">
        <v>0</v>
      </c>
      <c r="Y19" s="212">
        <v>-20.299304733111025</v>
      </c>
      <c r="Z19" s="212">
        <v>-21.105348353989459</v>
      </c>
      <c r="AA19" s="212">
        <v>0</v>
      </c>
      <c r="AB19" s="212">
        <v>0</v>
      </c>
      <c r="AC19" s="212">
        <v>0</v>
      </c>
      <c r="AD19" s="212">
        <v>-4.8997004806010995</v>
      </c>
      <c r="AE19" s="212">
        <v>21.731325525515654</v>
      </c>
      <c r="AF19" s="212">
        <v>45.284892447363553</v>
      </c>
      <c r="AG19" s="212">
        <v>21.575643392958195</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dimension ref="A1:J59"/>
  <sheetViews>
    <sheetView zoomScale="75" zoomScaleNormal="75" workbookViewId="0"/>
  </sheetViews>
  <sheetFormatPr defaultRowHeight="15.75" x14ac:dyDescent="0.25"/>
  <cols>
    <col min="1" max="1" width="13.7109375" style="51" bestFit="1" customWidth="1"/>
    <col min="2" max="2" width="69.28515625" style="51" bestFit="1" customWidth="1"/>
    <col min="3" max="3" width="18.85546875" style="51" customWidth="1"/>
    <col min="4" max="7" width="9.140625" style="51"/>
    <col min="8" max="8" width="17.5703125" style="51" customWidth="1"/>
    <col min="9" max="9" width="17.140625" style="51" customWidth="1"/>
    <col min="10" max="16384" width="9.140625" style="51"/>
  </cols>
  <sheetData>
    <row r="1" spans="1:10" x14ac:dyDescent="0.25">
      <c r="A1" s="223" t="s">
        <v>2</v>
      </c>
      <c r="B1" s="52" t="s">
        <v>664</v>
      </c>
      <c r="C1" s="190" t="s">
        <v>529</v>
      </c>
    </row>
    <row r="2" spans="1:10" x14ac:dyDescent="0.25">
      <c r="A2" s="223" t="s">
        <v>3</v>
      </c>
      <c r="B2" s="52" t="s">
        <v>665</v>
      </c>
    </row>
    <row r="3" spans="1:10" x14ac:dyDescent="0.25">
      <c r="A3" s="223" t="s">
        <v>4</v>
      </c>
      <c r="B3" s="51" t="s">
        <v>663</v>
      </c>
    </row>
    <row r="4" spans="1:10" x14ac:dyDescent="0.25">
      <c r="A4" s="223" t="s">
        <v>5</v>
      </c>
      <c r="B4" s="51" t="s">
        <v>679</v>
      </c>
    </row>
    <row r="5" spans="1:10" x14ac:dyDescent="0.25">
      <c r="A5" s="224" t="s">
        <v>6</v>
      </c>
      <c r="B5" s="51" t="s">
        <v>976</v>
      </c>
    </row>
    <row r="6" spans="1:10" x14ac:dyDescent="0.25">
      <c r="A6" s="224" t="s">
        <v>7</v>
      </c>
      <c r="B6" s="51" t="s">
        <v>977</v>
      </c>
    </row>
    <row r="8" spans="1:10" ht="63" x14ac:dyDescent="0.25">
      <c r="I8" s="160" t="s">
        <v>666</v>
      </c>
      <c r="J8" s="160" t="s">
        <v>667</v>
      </c>
    </row>
    <row r="9" spans="1:10" ht="63" x14ac:dyDescent="0.25">
      <c r="I9" s="160" t="s">
        <v>668</v>
      </c>
      <c r="J9" s="160" t="s">
        <v>669</v>
      </c>
    </row>
    <row r="10" spans="1:10" x14ac:dyDescent="0.25">
      <c r="F10" s="51">
        <v>2008</v>
      </c>
      <c r="G10" s="156" t="s">
        <v>81</v>
      </c>
      <c r="H10" s="154" t="s">
        <v>82</v>
      </c>
      <c r="I10" s="192">
        <v>0.7936507936507935</v>
      </c>
      <c r="J10" s="192">
        <v>-31</v>
      </c>
    </row>
    <row r="11" spans="1:10" x14ac:dyDescent="0.25">
      <c r="G11" s="156" t="s">
        <v>65</v>
      </c>
      <c r="H11" s="154" t="s">
        <v>66</v>
      </c>
      <c r="I11" s="192">
        <v>-10.879629629629628</v>
      </c>
      <c r="J11" s="192">
        <v>-34</v>
      </c>
    </row>
    <row r="12" spans="1:10" x14ac:dyDescent="0.25">
      <c r="G12" s="156" t="s">
        <v>67</v>
      </c>
      <c r="H12" s="154" t="s">
        <v>68</v>
      </c>
      <c r="I12" s="192">
        <v>3.3182503770739058</v>
      </c>
      <c r="J12" s="192">
        <v>-18</v>
      </c>
    </row>
    <row r="13" spans="1:10" x14ac:dyDescent="0.25">
      <c r="G13" s="156" t="s">
        <v>69</v>
      </c>
      <c r="H13" s="154" t="s">
        <v>70</v>
      </c>
      <c r="I13" s="192">
        <v>-55.555555555555543</v>
      </c>
      <c r="J13" s="192">
        <v>-52</v>
      </c>
    </row>
    <row r="14" spans="1:10" x14ac:dyDescent="0.25">
      <c r="F14" s="51">
        <v>2009</v>
      </c>
      <c r="G14" s="156" t="s">
        <v>83</v>
      </c>
      <c r="H14" s="154" t="s">
        <v>84</v>
      </c>
      <c r="I14" s="192">
        <v>-73.358585858585855</v>
      </c>
      <c r="J14" s="192">
        <v>-47</v>
      </c>
    </row>
    <row r="15" spans="1:10" x14ac:dyDescent="0.25">
      <c r="G15" s="156" t="s">
        <v>65</v>
      </c>
      <c r="H15" s="154" t="s">
        <v>66</v>
      </c>
      <c r="I15" s="192">
        <v>-51.388888888888893</v>
      </c>
      <c r="J15" s="192">
        <v>-31</v>
      </c>
    </row>
    <row r="16" spans="1:10" x14ac:dyDescent="0.25">
      <c r="G16" s="156" t="s">
        <v>67</v>
      </c>
      <c r="H16" s="154" t="s">
        <v>68</v>
      </c>
      <c r="I16" s="192">
        <v>-52.38095238095238</v>
      </c>
      <c r="J16" s="192">
        <v>-17</v>
      </c>
    </row>
    <row r="17" spans="6:10" x14ac:dyDescent="0.25">
      <c r="G17" s="156" t="s">
        <v>69</v>
      </c>
      <c r="H17" s="154" t="s">
        <v>70</v>
      </c>
      <c r="I17" s="192">
        <v>-51.728805217177317</v>
      </c>
      <c r="J17" s="192">
        <v>-24</v>
      </c>
    </row>
    <row r="18" spans="6:10" x14ac:dyDescent="0.25">
      <c r="F18" s="51">
        <v>2010</v>
      </c>
      <c r="G18" s="156" t="s">
        <v>85</v>
      </c>
      <c r="H18" s="154" t="s">
        <v>86</v>
      </c>
      <c r="I18" s="192">
        <v>-47.619047619047613</v>
      </c>
      <c r="J18" s="192">
        <v>-24</v>
      </c>
    </row>
    <row r="19" spans="6:10" x14ac:dyDescent="0.25">
      <c r="G19" s="156" t="s">
        <v>65</v>
      </c>
      <c r="H19" s="154" t="s">
        <v>66</v>
      </c>
      <c r="I19" s="192">
        <v>-28.540305010893245</v>
      </c>
      <c r="J19" s="192">
        <v>11</v>
      </c>
    </row>
    <row r="20" spans="6:10" x14ac:dyDescent="0.25">
      <c r="G20" s="156" t="s">
        <v>67</v>
      </c>
      <c r="H20" s="154" t="s">
        <v>68</v>
      </c>
      <c r="I20" s="192">
        <v>-6.0975829725829724</v>
      </c>
      <c r="J20" s="192">
        <v>10</v>
      </c>
    </row>
    <row r="21" spans="6:10" x14ac:dyDescent="0.25">
      <c r="G21" s="156" t="s">
        <v>69</v>
      </c>
      <c r="H21" s="154" t="s">
        <v>70</v>
      </c>
      <c r="I21" s="192">
        <v>-12.037037037037038</v>
      </c>
      <c r="J21" s="192">
        <v>-2</v>
      </c>
    </row>
    <row r="22" spans="6:10" x14ac:dyDescent="0.25">
      <c r="F22" s="51">
        <v>2011</v>
      </c>
      <c r="G22" s="156" t="s">
        <v>87</v>
      </c>
      <c r="H22" s="154" t="s">
        <v>88</v>
      </c>
      <c r="I22" s="192">
        <v>10.833333333333334</v>
      </c>
      <c r="J22" s="192">
        <v>-11</v>
      </c>
    </row>
    <row r="23" spans="6:10" x14ac:dyDescent="0.25">
      <c r="G23" s="156" t="s">
        <v>65</v>
      </c>
      <c r="H23" s="154" t="s">
        <v>66</v>
      </c>
      <c r="I23" s="192">
        <v>11.002178649237473</v>
      </c>
      <c r="J23" s="192">
        <v>5</v>
      </c>
    </row>
    <row r="24" spans="6:10" x14ac:dyDescent="0.25">
      <c r="G24" s="156" t="s">
        <v>67</v>
      </c>
      <c r="H24" s="154" t="s">
        <v>68</v>
      </c>
      <c r="I24" s="192">
        <v>-1.0942760942760941</v>
      </c>
      <c r="J24" s="192">
        <v>-11</v>
      </c>
    </row>
    <row r="25" spans="6:10" x14ac:dyDescent="0.25">
      <c r="G25" s="156" t="s">
        <v>69</v>
      </c>
      <c r="H25" s="154" t="s">
        <v>70</v>
      </c>
      <c r="I25" s="192">
        <v>-0.24509803921568599</v>
      </c>
      <c r="J25" s="192">
        <v>-36</v>
      </c>
    </row>
    <row r="26" spans="6:10" x14ac:dyDescent="0.25">
      <c r="F26" s="51">
        <v>2012</v>
      </c>
      <c r="G26" s="156" t="s">
        <v>89</v>
      </c>
      <c r="H26" s="154" t="s">
        <v>90</v>
      </c>
      <c r="I26" s="192">
        <v>-23.611111111111114</v>
      </c>
      <c r="J26" s="192">
        <v>-31</v>
      </c>
    </row>
    <row r="27" spans="6:10" x14ac:dyDescent="0.25">
      <c r="G27" s="156" t="s">
        <v>65</v>
      </c>
      <c r="H27" s="154" t="s">
        <v>66</v>
      </c>
      <c r="I27" s="192">
        <v>-25.396825396825395</v>
      </c>
      <c r="J27" s="192">
        <v>-38</v>
      </c>
    </row>
    <row r="28" spans="6:10" x14ac:dyDescent="0.25">
      <c r="G28" s="156" t="s">
        <v>67</v>
      </c>
      <c r="H28" s="154" t="s">
        <v>68</v>
      </c>
      <c r="I28" s="192">
        <v>-4.1707396546106219</v>
      </c>
      <c r="J28" s="192">
        <v>-25</v>
      </c>
    </row>
    <row r="29" spans="6:10" x14ac:dyDescent="0.25">
      <c r="G29" s="156" t="s">
        <v>69</v>
      </c>
      <c r="H29" s="154" t="s">
        <v>70</v>
      </c>
      <c r="I29" s="192">
        <v>-15.779645191409898</v>
      </c>
      <c r="J29" s="192">
        <v>-22</v>
      </c>
    </row>
    <row r="30" spans="6:10" x14ac:dyDescent="0.25">
      <c r="F30" s="51">
        <v>2013</v>
      </c>
      <c r="G30" s="156" t="s">
        <v>91</v>
      </c>
      <c r="H30" s="154" t="s">
        <v>92</v>
      </c>
      <c r="I30" s="192">
        <v>-21.597222222222218</v>
      </c>
      <c r="J30" s="192">
        <v>-25</v>
      </c>
    </row>
    <row r="31" spans="6:10" x14ac:dyDescent="0.25">
      <c r="G31" s="156" t="s">
        <v>65</v>
      </c>
      <c r="H31" s="154" t="s">
        <v>66</v>
      </c>
      <c r="I31" s="192">
        <v>-12.5</v>
      </c>
      <c r="J31" s="192">
        <v>-18</v>
      </c>
    </row>
    <row r="32" spans="6:10" x14ac:dyDescent="0.25">
      <c r="G32" s="156" t="s">
        <v>67</v>
      </c>
      <c r="H32" s="154" t="s">
        <v>68</v>
      </c>
      <c r="I32" s="192">
        <v>-9.0513833992094863</v>
      </c>
      <c r="J32" s="192">
        <v>-13</v>
      </c>
    </row>
    <row r="33" spans="6:10" x14ac:dyDescent="0.25">
      <c r="G33" s="156" t="s">
        <v>69</v>
      </c>
      <c r="H33" s="154" t="s">
        <v>70</v>
      </c>
      <c r="I33" s="192">
        <v>6.4102564102564088</v>
      </c>
      <c r="J33" s="192">
        <v>1</v>
      </c>
    </row>
    <row r="34" spans="6:10" x14ac:dyDescent="0.25">
      <c r="F34" s="51">
        <v>2014</v>
      </c>
      <c r="G34" s="156" t="s">
        <v>93</v>
      </c>
      <c r="H34" s="154" t="s">
        <v>94</v>
      </c>
      <c r="I34" s="192">
        <v>0.64636064636064638</v>
      </c>
      <c r="J34" s="192">
        <v>-5</v>
      </c>
    </row>
    <row r="35" spans="6:10" x14ac:dyDescent="0.25">
      <c r="G35" s="156" t="s">
        <v>65</v>
      </c>
      <c r="H35" s="154" t="s">
        <v>66</v>
      </c>
      <c r="I35" s="192">
        <v>20.211640211640212</v>
      </c>
      <c r="J35" s="192">
        <v>6</v>
      </c>
    </row>
    <row r="36" spans="6:10" x14ac:dyDescent="0.25">
      <c r="G36" s="156" t="s">
        <v>67</v>
      </c>
      <c r="H36" s="154" t="s">
        <v>68</v>
      </c>
      <c r="I36" s="192">
        <v>20.695970695970701</v>
      </c>
      <c r="J36" s="192">
        <v>24.26739926739927</v>
      </c>
    </row>
    <row r="37" spans="6:10" x14ac:dyDescent="0.25">
      <c r="G37" s="156" t="s">
        <v>69</v>
      </c>
      <c r="H37" s="154" t="s">
        <v>70</v>
      </c>
      <c r="I37" s="192">
        <v>11.316137566137565</v>
      </c>
      <c r="J37" s="192">
        <v>13.024013024013021</v>
      </c>
    </row>
    <row r="38" spans="6:10" x14ac:dyDescent="0.25">
      <c r="F38" s="51">
        <v>2015</v>
      </c>
      <c r="G38" s="156" t="s">
        <v>95</v>
      </c>
      <c r="H38" s="154" t="s">
        <v>96</v>
      </c>
      <c r="I38" s="192">
        <v>14.983164983164983</v>
      </c>
      <c r="J38" s="192">
        <v>19.654882154882156</v>
      </c>
    </row>
    <row r="39" spans="6:10" x14ac:dyDescent="0.25">
      <c r="G39" s="156" t="s">
        <v>65</v>
      </c>
      <c r="H39" s="154" t="s">
        <v>66</v>
      </c>
      <c r="I39" s="192">
        <v>37.743425830371137</v>
      </c>
      <c r="J39" s="192">
        <v>14.3019244734931</v>
      </c>
    </row>
    <row r="40" spans="6:10" x14ac:dyDescent="0.25">
      <c r="G40" s="156" t="s">
        <v>67</v>
      </c>
      <c r="H40" s="154" t="s">
        <v>68</v>
      </c>
      <c r="I40" s="192">
        <v>45.517010222892573</v>
      </c>
      <c r="J40" s="192">
        <v>29.133448251095313</v>
      </c>
    </row>
    <row r="41" spans="6:10" x14ac:dyDescent="0.25">
      <c r="G41" s="156" t="s">
        <v>69</v>
      </c>
      <c r="H41" s="154" t="s">
        <v>70</v>
      </c>
      <c r="I41" s="192">
        <v>53.599310094408132</v>
      </c>
      <c r="J41" s="192">
        <v>37.486772486772487</v>
      </c>
    </row>
    <row r="42" spans="6:10" x14ac:dyDescent="0.25">
      <c r="F42" s="51">
        <v>2016</v>
      </c>
      <c r="G42" s="156" t="s">
        <v>97</v>
      </c>
      <c r="H42" s="154" t="s">
        <v>98</v>
      </c>
      <c r="I42" s="192">
        <v>57.36234525708209</v>
      </c>
      <c r="J42" s="192">
        <v>38.604592288802813</v>
      </c>
    </row>
    <row r="43" spans="6:10" x14ac:dyDescent="0.25">
      <c r="G43" s="156" t="s">
        <v>65</v>
      </c>
      <c r="H43" s="154" t="s">
        <v>66</v>
      </c>
      <c r="I43" s="192">
        <v>57.565217391304351</v>
      </c>
      <c r="J43" s="192">
        <v>42.540006692180604</v>
      </c>
    </row>
    <row r="44" spans="6:10" x14ac:dyDescent="0.25">
      <c r="G44" s="156" t="s">
        <v>67</v>
      </c>
      <c r="H44" s="154" t="s">
        <v>68</v>
      </c>
      <c r="I44" s="192">
        <v>52.316903369534948</v>
      </c>
      <c r="J44" s="192">
        <v>35.737491877842757</v>
      </c>
    </row>
    <row r="45" spans="6:10" x14ac:dyDescent="0.25">
      <c r="G45" s="156" t="s">
        <v>69</v>
      </c>
      <c r="H45" s="154" t="s">
        <v>70</v>
      </c>
      <c r="I45" s="192">
        <v>53.346653346653341</v>
      </c>
      <c r="J45" s="192">
        <v>45.218855218855218</v>
      </c>
    </row>
    <row r="46" spans="6:10" x14ac:dyDescent="0.25">
      <c r="F46" s="51">
        <v>2017</v>
      </c>
      <c r="G46" s="156" t="s">
        <v>99</v>
      </c>
      <c r="H46" s="154" t="s">
        <v>100</v>
      </c>
      <c r="I46" s="192">
        <v>58.799320435476041</v>
      </c>
      <c r="J46" s="192">
        <v>46.472663139329796</v>
      </c>
    </row>
    <row r="47" spans="6:10" x14ac:dyDescent="0.25">
      <c r="G47" s="156" t="s">
        <v>65</v>
      </c>
      <c r="H47" s="154" t="s">
        <v>66</v>
      </c>
      <c r="I47" s="192">
        <v>42.829520697167759</v>
      </c>
      <c r="J47" s="192">
        <v>48.408057179987004</v>
      </c>
    </row>
    <row r="48" spans="6:10" x14ac:dyDescent="0.25">
      <c r="G48" s="156" t="s">
        <v>67</v>
      </c>
      <c r="H48" s="154" t="s">
        <v>68</v>
      </c>
      <c r="I48" s="192">
        <v>52.507357718916033</v>
      </c>
      <c r="J48" s="192">
        <v>45.978835978835974</v>
      </c>
    </row>
    <row r="49" spans="6:10" x14ac:dyDescent="0.25">
      <c r="G49" s="156" t="s">
        <v>69</v>
      </c>
      <c r="H49" s="154" t="s">
        <v>70</v>
      </c>
      <c r="I49" s="192">
        <v>43.146245059288532</v>
      </c>
      <c r="J49" s="192">
        <v>38.454126999018648</v>
      </c>
    </row>
    <row r="50" spans="6:10" x14ac:dyDescent="0.25">
      <c r="F50" s="51">
        <v>2018</v>
      </c>
      <c r="G50" s="156" t="s">
        <v>101</v>
      </c>
      <c r="H50" s="154" t="s">
        <v>102</v>
      </c>
      <c r="I50" s="192">
        <v>46.666666666666664</v>
      </c>
      <c r="J50" s="192">
        <v>37</v>
      </c>
    </row>
    <row r="51" spans="6:10" x14ac:dyDescent="0.25">
      <c r="G51" s="156" t="s">
        <v>65</v>
      </c>
      <c r="H51" s="154" t="s">
        <v>66</v>
      </c>
      <c r="I51" s="192">
        <v>48.2116715812368</v>
      </c>
      <c r="J51" s="192">
        <v>43.48599870339001</v>
      </c>
    </row>
    <row r="52" spans="6:10" x14ac:dyDescent="0.25">
      <c r="G52" s="156" t="s">
        <v>67</v>
      </c>
      <c r="H52" s="154" t="s">
        <v>68</v>
      </c>
      <c r="I52" s="192">
        <v>35.767704517704516</v>
      </c>
      <c r="J52" s="192">
        <v>43.276862026862027</v>
      </c>
    </row>
    <row r="53" spans="6:10" x14ac:dyDescent="0.25">
      <c r="G53" s="156" t="s">
        <v>69</v>
      </c>
      <c r="H53" s="154" t="s">
        <v>70</v>
      </c>
      <c r="I53" s="192">
        <v>35.294117647058833</v>
      </c>
      <c r="J53" s="192">
        <v>39.869281045751642</v>
      </c>
    </row>
    <row r="54" spans="6:10" x14ac:dyDescent="0.25">
      <c r="F54" s="51">
        <v>2019</v>
      </c>
      <c r="G54" s="156" t="s">
        <v>530</v>
      </c>
      <c r="H54" s="154" t="s">
        <v>244</v>
      </c>
      <c r="I54" s="192">
        <v>41.955667789001119</v>
      </c>
      <c r="J54" s="192">
        <v>33.841189674523015</v>
      </c>
    </row>
    <row r="55" spans="6:10" x14ac:dyDescent="0.25">
      <c r="G55" s="156" t="s">
        <v>65</v>
      </c>
      <c r="H55" s="154" t="s">
        <v>66</v>
      </c>
      <c r="I55" s="192">
        <v>39.731685383859293</v>
      </c>
      <c r="J55" s="192">
        <v>32.804232804232804</v>
      </c>
    </row>
    <row r="56" spans="6:10" x14ac:dyDescent="0.25">
      <c r="G56" s="156" t="s">
        <v>67</v>
      </c>
      <c r="H56" s="154" t="s">
        <v>68</v>
      </c>
      <c r="I56" s="192">
        <v>34.582425562817718</v>
      </c>
      <c r="J56" s="192">
        <v>33.848039215686278</v>
      </c>
    </row>
    <row r="57" spans="6:10" x14ac:dyDescent="0.25">
      <c r="G57" s="156" t="s">
        <v>69</v>
      </c>
      <c r="H57" s="154" t="s">
        <v>70</v>
      </c>
      <c r="I57" s="192">
        <v>36.972934472934476</v>
      </c>
      <c r="J57" s="192">
        <v>26.895763656633221</v>
      </c>
    </row>
    <row r="58" spans="6:10" x14ac:dyDescent="0.25">
      <c r="F58" s="51">
        <v>2020</v>
      </c>
      <c r="G58" s="156" t="s">
        <v>743</v>
      </c>
      <c r="H58" s="154" t="s">
        <v>744</v>
      </c>
      <c r="I58" s="192">
        <v>-18.849206349206352</v>
      </c>
      <c r="J58" s="192">
        <v>-17.731481481481477</v>
      </c>
    </row>
    <row r="59" spans="6:10" x14ac:dyDescent="0.25">
      <c r="G59" s="156" t="s">
        <v>65</v>
      </c>
      <c r="H59" s="154" t="s">
        <v>66</v>
      </c>
      <c r="I59" s="192">
        <v>-35.185185185185183</v>
      </c>
      <c r="J59" s="192">
        <v>-22.643097643097647</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B75B-70AF-4A18-BFAB-5D9632AD21BB}">
  <dimension ref="A1:K60"/>
  <sheetViews>
    <sheetView zoomScale="75" zoomScaleNormal="75" workbookViewId="0"/>
  </sheetViews>
  <sheetFormatPr defaultRowHeight="15.75" x14ac:dyDescent="0.25"/>
  <cols>
    <col min="1" max="1" width="13.7109375" style="51" bestFit="1" customWidth="1"/>
    <col min="2" max="2" width="66.28515625" style="51" customWidth="1"/>
    <col min="3" max="3" width="17.7109375" style="51" customWidth="1"/>
    <col min="4" max="7" width="9.140625" style="51"/>
    <col min="8" max="8" width="12.7109375" style="51" customWidth="1"/>
    <col min="9" max="9" width="14.42578125" style="51" customWidth="1"/>
    <col min="10" max="10" width="17.5703125" style="51" customWidth="1"/>
    <col min="11" max="16384" width="9.140625" style="51"/>
  </cols>
  <sheetData>
    <row r="1" spans="1:11" x14ac:dyDescent="0.25">
      <c r="A1" s="223" t="s">
        <v>2</v>
      </c>
      <c r="B1" s="52" t="s">
        <v>670</v>
      </c>
      <c r="C1" s="190" t="s">
        <v>529</v>
      </c>
    </row>
    <row r="2" spans="1:11" x14ac:dyDescent="0.25">
      <c r="A2" s="223" t="s">
        <v>3</v>
      </c>
      <c r="B2" s="52" t="s">
        <v>671</v>
      </c>
    </row>
    <row r="3" spans="1:11" x14ac:dyDescent="0.25">
      <c r="A3" s="223" t="s">
        <v>4</v>
      </c>
      <c r="B3" s="51" t="s">
        <v>663</v>
      </c>
    </row>
    <row r="4" spans="1:11" x14ac:dyDescent="0.25">
      <c r="A4" s="223" t="s">
        <v>5</v>
      </c>
      <c r="B4" s="51" t="s">
        <v>679</v>
      </c>
    </row>
    <row r="5" spans="1:11" x14ac:dyDescent="0.25">
      <c r="A5" s="224" t="s">
        <v>6</v>
      </c>
      <c r="B5" s="51" t="s">
        <v>978</v>
      </c>
    </row>
    <row r="6" spans="1:11" x14ac:dyDescent="0.25">
      <c r="A6" s="224" t="s">
        <v>7</v>
      </c>
      <c r="B6" s="51" t="s">
        <v>979</v>
      </c>
    </row>
    <row r="8" spans="1:11" ht="31.5" x14ac:dyDescent="0.25">
      <c r="I8" s="160" t="s">
        <v>247</v>
      </c>
      <c r="J8" s="160" t="s">
        <v>250</v>
      </c>
      <c r="K8" s="160" t="s">
        <v>249</v>
      </c>
    </row>
    <row r="9" spans="1:11" ht="31.5" x14ac:dyDescent="0.25">
      <c r="I9" s="160" t="s">
        <v>245</v>
      </c>
      <c r="J9" s="160" t="s">
        <v>252</v>
      </c>
      <c r="K9" s="160" t="s">
        <v>251</v>
      </c>
    </row>
    <row r="10" spans="1:11" x14ac:dyDescent="0.25">
      <c r="F10" s="51">
        <v>2008</v>
      </c>
      <c r="G10" s="156" t="s">
        <v>81</v>
      </c>
      <c r="H10" s="154" t="s">
        <v>82</v>
      </c>
      <c r="I10" s="192">
        <v>0</v>
      </c>
      <c r="J10" s="192">
        <v>28.571428571428569</v>
      </c>
      <c r="K10" s="192">
        <v>42.857142857142854</v>
      </c>
    </row>
    <row r="11" spans="1:11" x14ac:dyDescent="0.25">
      <c r="G11" s="156" t="s">
        <v>65</v>
      </c>
      <c r="H11" s="154" t="s">
        <v>66</v>
      </c>
      <c r="I11" s="192">
        <v>16.666666666666664</v>
      </c>
      <c r="J11" s="192">
        <v>33.333333333333329</v>
      </c>
      <c r="K11" s="192">
        <v>-16.666666666666664</v>
      </c>
    </row>
    <row r="12" spans="1:11" x14ac:dyDescent="0.25">
      <c r="G12" s="156" t="s">
        <v>67</v>
      </c>
      <c r="H12" s="154" t="s">
        <v>68</v>
      </c>
      <c r="I12" s="192">
        <v>16.666666666666664</v>
      </c>
      <c r="J12" s="192">
        <v>16.666666666666664</v>
      </c>
      <c r="K12" s="192">
        <v>0</v>
      </c>
    </row>
    <row r="13" spans="1:11" x14ac:dyDescent="0.25">
      <c r="G13" s="156" t="s">
        <v>69</v>
      </c>
      <c r="H13" s="154" t="s">
        <v>70</v>
      </c>
      <c r="I13" s="192">
        <v>-66.666666666666657</v>
      </c>
      <c r="J13" s="192">
        <v>-50</v>
      </c>
      <c r="K13" s="192">
        <v>-83.333333333333343</v>
      </c>
    </row>
    <row r="14" spans="1:11" x14ac:dyDescent="0.25">
      <c r="F14" s="51">
        <v>2009</v>
      </c>
      <c r="G14" s="156" t="s">
        <v>83</v>
      </c>
      <c r="H14" s="154" t="s">
        <v>84</v>
      </c>
      <c r="I14" s="192">
        <v>-50</v>
      </c>
      <c r="J14" s="192">
        <v>-75</v>
      </c>
      <c r="K14" s="192">
        <v>-75</v>
      </c>
    </row>
    <row r="15" spans="1:11" x14ac:dyDescent="0.25">
      <c r="G15" s="156" t="s">
        <v>65</v>
      </c>
      <c r="H15" s="154" t="s">
        <v>66</v>
      </c>
      <c r="I15" s="192">
        <v>-50</v>
      </c>
      <c r="J15" s="192">
        <v>-62.5</v>
      </c>
      <c r="K15" s="192">
        <v>-75</v>
      </c>
    </row>
    <row r="16" spans="1:11" x14ac:dyDescent="0.25">
      <c r="G16" s="156" t="s">
        <v>67</v>
      </c>
      <c r="H16" s="154" t="s">
        <v>68</v>
      </c>
      <c r="I16" s="192">
        <v>-42.857142857142854</v>
      </c>
      <c r="J16" s="192">
        <v>0</v>
      </c>
      <c r="K16" s="192">
        <v>0</v>
      </c>
    </row>
    <row r="17" spans="6:11" x14ac:dyDescent="0.25">
      <c r="G17" s="156" t="s">
        <v>69</v>
      </c>
      <c r="H17" s="154" t="s">
        <v>70</v>
      </c>
      <c r="I17" s="192">
        <v>-60</v>
      </c>
      <c r="J17" s="192">
        <v>-46.666666666666664</v>
      </c>
      <c r="K17" s="192">
        <v>-26.666666666666661</v>
      </c>
    </row>
    <row r="18" spans="6:11" x14ac:dyDescent="0.25">
      <c r="F18" s="51">
        <v>2010</v>
      </c>
      <c r="G18" s="156" t="s">
        <v>85</v>
      </c>
      <c r="H18" s="154" t="s">
        <v>86</v>
      </c>
      <c r="I18" s="192">
        <v>-14.285714285714285</v>
      </c>
      <c r="J18" s="192">
        <v>14.285714285714285</v>
      </c>
      <c r="K18" s="192">
        <v>-42.857142857142854</v>
      </c>
    </row>
    <row r="19" spans="6:11" x14ac:dyDescent="0.25">
      <c r="G19" s="156" t="s">
        <v>65</v>
      </c>
      <c r="H19" s="154" t="s">
        <v>66</v>
      </c>
      <c r="I19" s="192">
        <v>-16.666666666666664</v>
      </c>
      <c r="J19" s="192">
        <v>-16.666666666666664</v>
      </c>
      <c r="K19" s="192">
        <v>-33.333333333333329</v>
      </c>
    </row>
    <row r="20" spans="6:11" x14ac:dyDescent="0.25">
      <c r="G20" s="156" t="s">
        <v>67</v>
      </c>
      <c r="H20" s="154" t="s">
        <v>68</v>
      </c>
      <c r="I20" s="192">
        <v>8.3333333333333321</v>
      </c>
      <c r="J20" s="192">
        <v>10</v>
      </c>
      <c r="K20" s="192">
        <v>-36.363636363636367</v>
      </c>
    </row>
    <row r="21" spans="6:11" x14ac:dyDescent="0.25">
      <c r="G21" s="156" t="s">
        <v>69</v>
      </c>
      <c r="H21" s="154" t="s">
        <v>70</v>
      </c>
      <c r="I21" s="192">
        <v>0</v>
      </c>
      <c r="J21" s="192">
        <v>8.3333333333333321</v>
      </c>
      <c r="K21" s="192">
        <v>0</v>
      </c>
    </row>
    <row r="22" spans="6:11" x14ac:dyDescent="0.25">
      <c r="F22" s="51">
        <v>2011</v>
      </c>
      <c r="G22" s="156" t="s">
        <v>87</v>
      </c>
      <c r="H22" s="154" t="s">
        <v>88</v>
      </c>
      <c r="I22" s="192">
        <v>35.714285714285715</v>
      </c>
      <c r="J22" s="192">
        <v>25</v>
      </c>
      <c r="K22" s="192">
        <v>7.1428571428571423</v>
      </c>
    </row>
    <row r="23" spans="6:11" x14ac:dyDescent="0.25">
      <c r="G23" s="156" t="s">
        <v>65</v>
      </c>
      <c r="H23" s="154" t="s">
        <v>66</v>
      </c>
      <c r="I23" s="192">
        <v>14.285714285714285</v>
      </c>
      <c r="J23" s="192">
        <v>60</v>
      </c>
      <c r="K23" s="192">
        <v>16.666666666666664</v>
      </c>
    </row>
    <row r="24" spans="6:11" x14ac:dyDescent="0.25">
      <c r="G24" s="156" t="s">
        <v>67</v>
      </c>
      <c r="H24" s="154" t="s">
        <v>68</v>
      </c>
      <c r="I24" s="192">
        <v>38.46153846153846</v>
      </c>
      <c r="J24" s="192">
        <v>9.0909090909090917</v>
      </c>
      <c r="K24" s="192">
        <v>-8.3333333333333339</v>
      </c>
    </row>
    <row r="25" spans="6:11" x14ac:dyDescent="0.25">
      <c r="G25" s="156" t="s">
        <v>69</v>
      </c>
      <c r="H25" s="154" t="s">
        <v>70</v>
      </c>
      <c r="I25" s="192">
        <v>33.333333333333336</v>
      </c>
      <c r="J25" s="192">
        <v>-20</v>
      </c>
      <c r="K25" s="192">
        <v>33.333333333333336</v>
      </c>
    </row>
    <row r="26" spans="6:11" x14ac:dyDescent="0.25">
      <c r="F26" s="51">
        <v>2012</v>
      </c>
      <c r="G26" s="156" t="s">
        <v>89</v>
      </c>
      <c r="H26" s="154" t="s">
        <v>90</v>
      </c>
      <c r="I26" s="192">
        <v>33.333333333333336</v>
      </c>
      <c r="J26" s="192">
        <v>14.285714285714286</v>
      </c>
      <c r="K26" s="192">
        <v>-37.5</v>
      </c>
    </row>
    <row r="27" spans="6:11" x14ac:dyDescent="0.25">
      <c r="G27" s="156" t="s">
        <v>65</v>
      </c>
      <c r="H27" s="154" t="s">
        <v>66</v>
      </c>
      <c r="I27" s="192">
        <v>-25</v>
      </c>
      <c r="J27" s="192">
        <v>-16.666666666666668</v>
      </c>
      <c r="K27" s="192">
        <v>-14.285714285714286</v>
      </c>
    </row>
    <row r="28" spans="6:11" x14ac:dyDescent="0.25">
      <c r="G28" s="156" t="s">
        <v>67</v>
      </c>
      <c r="H28" s="154" t="s">
        <v>68</v>
      </c>
      <c r="I28" s="192">
        <v>25</v>
      </c>
      <c r="J28" s="192">
        <v>-10</v>
      </c>
      <c r="K28" s="192">
        <v>0</v>
      </c>
    </row>
    <row r="29" spans="6:11" x14ac:dyDescent="0.25">
      <c r="G29" s="156" t="s">
        <v>69</v>
      </c>
      <c r="H29" s="154" t="s">
        <v>70</v>
      </c>
      <c r="I29" s="192">
        <v>14.285714285714286</v>
      </c>
      <c r="J29" s="192">
        <v>-28.571428571428573</v>
      </c>
      <c r="K29" s="192">
        <v>-14.285714285714286</v>
      </c>
    </row>
    <row r="30" spans="6:11" x14ac:dyDescent="0.25">
      <c r="F30" s="51">
        <v>2013</v>
      </c>
      <c r="G30" s="156" t="s">
        <v>91</v>
      </c>
      <c r="H30" s="154" t="s">
        <v>92</v>
      </c>
      <c r="I30" s="192">
        <v>16.666666666666668</v>
      </c>
      <c r="J30" s="192">
        <v>22.222222222222221</v>
      </c>
      <c r="K30" s="192">
        <v>-44.444444444444443</v>
      </c>
    </row>
    <row r="31" spans="6:11" x14ac:dyDescent="0.25">
      <c r="G31" s="156" t="s">
        <v>65</v>
      </c>
      <c r="H31" s="154" t="s">
        <v>66</v>
      </c>
      <c r="I31" s="192">
        <v>27.272727272727273</v>
      </c>
      <c r="J31" s="192">
        <v>0</v>
      </c>
      <c r="K31" s="192">
        <v>-9.0909090909090917</v>
      </c>
    </row>
    <row r="32" spans="6:11" x14ac:dyDescent="0.25">
      <c r="G32" s="156" t="s">
        <v>67</v>
      </c>
      <c r="H32" s="154" t="s">
        <v>68</v>
      </c>
      <c r="I32" s="192">
        <v>23.80952380952381</v>
      </c>
      <c r="J32" s="192">
        <v>6.25</v>
      </c>
      <c r="K32" s="192">
        <v>11.111111111111111</v>
      </c>
    </row>
    <row r="33" spans="6:11" x14ac:dyDescent="0.25">
      <c r="G33" s="156" t="s">
        <v>69</v>
      </c>
      <c r="H33" s="154" t="s">
        <v>70</v>
      </c>
      <c r="I33" s="192">
        <v>55.555555555555557</v>
      </c>
      <c r="J33" s="192">
        <v>25</v>
      </c>
      <c r="K33" s="192">
        <v>33.333333333333336</v>
      </c>
    </row>
    <row r="34" spans="6:11" x14ac:dyDescent="0.25">
      <c r="F34" s="51">
        <v>2014</v>
      </c>
      <c r="G34" s="156" t="s">
        <v>93</v>
      </c>
      <c r="H34" s="154" t="s">
        <v>94</v>
      </c>
      <c r="I34" s="192">
        <v>38.46153846153846</v>
      </c>
      <c r="J34" s="192">
        <v>16.666666666666668</v>
      </c>
      <c r="K34" s="192">
        <v>8.3333333333333339</v>
      </c>
    </row>
    <row r="35" spans="6:11" x14ac:dyDescent="0.25">
      <c r="G35" s="156" t="s">
        <v>65</v>
      </c>
      <c r="H35" s="154" t="s">
        <v>66</v>
      </c>
      <c r="I35" s="192">
        <v>60</v>
      </c>
      <c r="J35" s="192">
        <v>15.384615384615385</v>
      </c>
      <c r="K35" s="192">
        <v>50</v>
      </c>
    </row>
    <row r="36" spans="6:11" x14ac:dyDescent="0.25">
      <c r="G36" s="156" t="s">
        <v>67</v>
      </c>
      <c r="H36" s="154" t="s">
        <v>68</v>
      </c>
      <c r="I36" s="192">
        <v>71.428571428571431</v>
      </c>
      <c r="J36" s="192">
        <v>53.846153846153847</v>
      </c>
      <c r="K36" s="192">
        <v>38.461538461538467</v>
      </c>
    </row>
    <row r="37" spans="6:11" x14ac:dyDescent="0.25">
      <c r="G37" s="156" t="s">
        <v>69</v>
      </c>
      <c r="H37" s="154" t="s">
        <v>70</v>
      </c>
      <c r="I37" s="192">
        <v>62.5</v>
      </c>
      <c r="J37" s="192">
        <v>28.571428571428573</v>
      </c>
      <c r="K37" s="192">
        <v>-14.285714285714285</v>
      </c>
    </row>
    <row r="38" spans="6:11" x14ac:dyDescent="0.25">
      <c r="F38" s="51">
        <v>2015</v>
      </c>
      <c r="G38" s="156" t="s">
        <v>95</v>
      </c>
      <c r="H38" s="154" t="s">
        <v>96</v>
      </c>
      <c r="I38" s="192">
        <v>63.636363636363633</v>
      </c>
      <c r="J38" s="192">
        <v>0</v>
      </c>
      <c r="K38" s="192">
        <v>-14.285714285714285</v>
      </c>
    </row>
    <row r="39" spans="6:11" x14ac:dyDescent="0.25">
      <c r="G39" s="156" t="s">
        <v>65</v>
      </c>
      <c r="H39" s="154" t="s">
        <v>66</v>
      </c>
      <c r="I39" s="192">
        <v>78.94736842105263</v>
      </c>
      <c r="J39" s="192">
        <v>64.705882352941188</v>
      </c>
      <c r="K39" s="192">
        <v>50</v>
      </c>
    </row>
    <row r="40" spans="6:11" x14ac:dyDescent="0.25">
      <c r="G40" s="156" t="s">
        <v>67</v>
      </c>
      <c r="H40" s="154" t="s">
        <v>68</v>
      </c>
      <c r="I40" s="192">
        <v>87.5</v>
      </c>
      <c r="J40" s="192">
        <v>76.923076923076934</v>
      </c>
      <c r="K40" s="192">
        <v>38.46153846153846</v>
      </c>
    </row>
    <row r="41" spans="6:11" x14ac:dyDescent="0.25">
      <c r="G41" s="156" t="s">
        <v>69</v>
      </c>
      <c r="H41" s="154" t="s">
        <v>70</v>
      </c>
      <c r="I41" s="192">
        <v>100</v>
      </c>
      <c r="J41" s="192">
        <v>64.705882352941174</v>
      </c>
      <c r="K41" s="192">
        <v>58.82352941176471</v>
      </c>
    </row>
    <row r="42" spans="6:11" x14ac:dyDescent="0.25">
      <c r="F42" s="51">
        <v>2016</v>
      </c>
      <c r="G42" s="156" t="s">
        <v>97</v>
      </c>
      <c r="H42" s="154" t="s">
        <v>98</v>
      </c>
      <c r="I42" s="192">
        <v>95.454545454545453</v>
      </c>
      <c r="J42" s="192">
        <v>60</v>
      </c>
      <c r="K42" s="192">
        <v>77.272727272727266</v>
      </c>
    </row>
    <row r="43" spans="6:11" x14ac:dyDescent="0.25">
      <c r="G43" s="156" t="s">
        <v>65</v>
      </c>
      <c r="H43" s="154" t="s">
        <v>66</v>
      </c>
      <c r="I43" s="192">
        <v>92</v>
      </c>
      <c r="J43" s="192">
        <v>65.217391304347828</v>
      </c>
      <c r="K43" s="192">
        <v>64</v>
      </c>
    </row>
    <row r="44" spans="6:11" x14ac:dyDescent="0.25">
      <c r="G44" s="156" t="s">
        <v>67</v>
      </c>
      <c r="H44" s="154" t="s">
        <v>68</v>
      </c>
      <c r="I44" s="192">
        <v>70</v>
      </c>
      <c r="J44" s="192">
        <v>80.952380952380949</v>
      </c>
      <c r="K44" s="192">
        <v>66.666666666666657</v>
      </c>
    </row>
    <row r="45" spans="6:11" x14ac:dyDescent="0.25">
      <c r="G45" s="156" t="s">
        <v>69</v>
      </c>
      <c r="H45" s="154" t="s">
        <v>70</v>
      </c>
      <c r="I45" s="192">
        <v>78.571428571428569</v>
      </c>
      <c r="J45" s="192">
        <v>66.666666666666657</v>
      </c>
      <c r="K45" s="192">
        <v>58.333333333333329</v>
      </c>
    </row>
    <row r="46" spans="6:11" x14ac:dyDescent="0.25">
      <c r="F46" s="51">
        <v>2017</v>
      </c>
      <c r="G46" s="156" t="s">
        <v>99</v>
      </c>
      <c r="H46" s="154" t="s">
        <v>100</v>
      </c>
      <c r="I46" s="192">
        <v>72.727272727272734</v>
      </c>
      <c r="J46" s="192">
        <v>78.260869565217391</v>
      </c>
      <c r="K46" s="192">
        <v>65</v>
      </c>
    </row>
    <row r="47" spans="6:11" x14ac:dyDescent="0.25">
      <c r="G47" s="156" t="s">
        <v>65</v>
      </c>
      <c r="H47" s="154" t="s">
        <v>66</v>
      </c>
      <c r="I47" s="192">
        <v>60</v>
      </c>
      <c r="J47" s="192">
        <v>61.111111111111114</v>
      </c>
      <c r="K47" s="192">
        <v>58.82352941176471</v>
      </c>
    </row>
    <row r="48" spans="6:11" x14ac:dyDescent="0.25">
      <c r="G48" s="156" t="s">
        <v>67</v>
      </c>
      <c r="H48" s="154" t="s">
        <v>68</v>
      </c>
      <c r="I48" s="192">
        <v>68.421052631578945</v>
      </c>
      <c r="J48" s="192">
        <v>64.705882352941174</v>
      </c>
      <c r="K48" s="192">
        <v>61.111111111111114</v>
      </c>
    </row>
    <row r="49" spans="6:11" x14ac:dyDescent="0.25">
      <c r="G49" s="156" t="s">
        <v>69</v>
      </c>
      <c r="H49" s="154" t="s">
        <v>70</v>
      </c>
      <c r="I49" s="192">
        <v>72</v>
      </c>
      <c r="J49" s="192">
        <v>60.869565217391312</v>
      </c>
      <c r="K49" s="192">
        <v>52.173913043478258</v>
      </c>
    </row>
    <row r="50" spans="6:11" x14ac:dyDescent="0.25">
      <c r="F50" s="51">
        <v>2018</v>
      </c>
      <c r="G50" s="156" t="s">
        <v>101</v>
      </c>
      <c r="H50" s="154" t="s">
        <v>102</v>
      </c>
      <c r="I50" s="192">
        <v>65</v>
      </c>
      <c r="J50" s="192">
        <v>74</v>
      </c>
      <c r="K50" s="192">
        <v>56</v>
      </c>
    </row>
    <row r="51" spans="6:11" x14ac:dyDescent="0.25">
      <c r="G51" s="156" t="s">
        <v>65</v>
      </c>
      <c r="H51" s="154" t="s">
        <v>66</v>
      </c>
      <c r="I51" s="192">
        <v>69.565217391304344</v>
      </c>
      <c r="J51" s="192">
        <v>54.54545454545454</v>
      </c>
      <c r="K51" s="192">
        <v>57.142857142857139</v>
      </c>
    </row>
    <row r="52" spans="6:11" x14ac:dyDescent="0.25">
      <c r="G52" s="156" t="s">
        <v>67</v>
      </c>
      <c r="H52" s="154" t="s">
        <v>68</v>
      </c>
      <c r="I52" s="192">
        <v>62.5</v>
      </c>
      <c r="J52" s="192">
        <v>42.857142857142854</v>
      </c>
      <c r="K52" s="192">
        <v>23.076923076923077</v>
      </c>
    </row>
    <row r="53" spans="6:11" x14ac:dyDescent="0.25">
      <c r="G53" s="156" t="s">
        <v>69</v>
      </c>
      <c r="H53" s="154" t="s">
        <v>70</v>
      </c>
      <c r="I53" s="192">
        <v>52.941176470588239</v>
      </c>
      <c r="J53" s="192">
        <v>41.17647058823529</v>
      </c>
      <c r="K53" s="192">
        <v>35.294117647058826</v>
      </c>
    </row>
    <row r="54" spans="6:11" x14ac:dyDescent="0.25">
      <c r="F54" s="51">
        <v>2019</v>
      </c>
      <c r="G54" s="156" t="s">
        <v>530</v>
      </c>
      <c r="H54" s="154" t="s">
        <v>244</v>
      </c>
      <c r="I54" s="192">
        <v>45.454545454545453</v>
      </c>
      <c r="J54" s="192">
        <v>50</v>
      </c>
      <c r="K54" s="192">
        <v>37.5</v>
      </c>
    </row>
    <row r="55" spans="6:11" x14ac:dyDescent="0.25">
      <c r="G55" s="156" t="s">
        <v>65</v>
      </c>
      <c r="H55" s="154" t="s">
        <v>66</v>
      </c>
      <c r="I55" s="192">
        <v>54.54545454545454</v>
      </c>
      <c r="J55" s="192">
        <v>52.173913043478258</v>
      </c>
      <c r="K55" s="192">
        <v>47.619047619047613</v>
      </c>
    </row>
    <row r="56" spans="6:11" x14ac:dyDescent="0.25">
      <c r="G56" s="156" t="s">
        <v>67</v>
      </c>
      <c r="H56" s="154" t="s">
        <v>68</v>
      </c>
      <c r="I56" s="192">
        <v>52.941176470588239</v>
      </c>
      <c r="J56" s="192">
        <v>47.058823529411761</v>
      </c>
      <c r="K56" s="192">
        <v>26.666666666666668</v>
      </c>
    </row>
    <row r="57" spans="6:11" x14ac:dyDescent="0.25">
      <c r="G57" s="156" t="s">
        <v>69</v>
      </c>
      <c r="H57" s="154" t="s">
        <v>70</v>
      </c>
      <c r="I57" s="192">
        <v>26.923076923076923</v>
      </c>
      <c r="J57" s="192">
        <v>44</v>
      </c>
      <c r="K57" s="192">
        <v>16.000000000000004</v>
      </c>
    </row>
    <row r="58" spans="6:11" x14ac:dyDescent="0.25">
      <c r="F58" s="51">
        <v>2020</v>
      </c>
      <c r="G58" s="156" t="s">
        <v>743</v>
      </c>
      <c r="H58" s="154" t="s">
        <v>744</v>
      </c>
      <c r="I58" s="192">
        <v>-25</v>
      </c>
      <c r="J58" s="192">
        <v>14.285714285714285</v>
      </c>
      <c r="K58" s="192">
        <v>-50</v>
      </c>
    </row>
    <row r="59" spans="6:11" x14ac:dyDescent="0.25">
      <c r="G59" s="156" t="s">
        <v>65</v>
      </c>
      <c r="H59" s="154" t="s">
        <v>66</v>
      </c>
      <c r="I59" s="192">
        <v>-83.333333333333343</v>
      </c>
      <c r="J59" s="192">
        <v>33.333333333333343</v>
      </c>
      <c r="K59" s="192">
        <v>-83.333333333333329</v>
      </c>
    </row>
    <row r="60" spans="6:11" x14ac:dyDescent="0.25">
      <c r="I60" s="192"/>
      <c r="J60" s="192"/>
      <c r="K60" s="192"/>
    </row>
  </sheetData>
  <hyperlinks>
    <hyperlink ref="C1" location="Jegyzék_index!A1" display="Vissza a jegyzékre / Return to the Index" xr:uid="{AF3C1D7A-DDB0-44E5-9F68-73CE476A815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dimension ref="A1:O83"/>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2" width="9.28515625" style="20" bestFit="1" customWidth="1"/>
    <col min="13" max="13" width="10.5703125" style="20" customWidth="1"/>
    <col min="14" max="15" width="9.28515625" style="20" bestFit="1" customWidth="1"/>
    <col min="16" max="16384" width="9.140625" style="20"/>
  </cols>
  <sheetData>
    <row r="1" spans="1:3" ht="15.75" x14ac:dyDescent="0.25">
      <c r="A1" s="13" t="s">
        <v>2</v>
      </c>
      <c r="B1" s="14" t="s">
        <v>576</v>
      </c>
      <c r="C1" s="186" t="s">
        <v>529</v>
      </c>
    </row>
    <row r="2" spans="1:3" ht="15.75" x14ac:dyDescent="0.25">
      <c r="A2" s="13" t="s">
        <v>3</v>
      </c>
      <c r="B2" s="9" t="s">
        <v>750</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5" ht="31.5" x14ac:dyDescent="0.2">
      <c r="J19" s="22" t="s">
        <v>582</v>
      </c>
      <c r="K19" s="22" t="s">
        <v>26</v>
      </c>
      <c r="L19" s="22" t="s">
        <v>27</v>
      </c>
      <c r="M19" s="22" t="s">
        <v>583</v>
      </c>
      <c r="N19" s="22" t="s">
        <v>28</v>
      </c>
      <c r="O19" s="22" t="s">
        <v>9</v>
      </c>
    </row>
    <row r="20" spans="8:15" ht="31.5" x14ac:dyDescent="0.25">
      <c r="H20" s="17"/>
      <c r="I20" s="17"/>
      <c r="J20" s="22" t="s">
        <v>19</v>
      </c>
      <c r="K20" s="22" t="s">
        <v>20</v>
      </c>
      <c r="L20" s="22" t="s">
        <v>21</v>
      </c>
      <c r="M20" s="22" t="s">
        <v>22</v>
      </c>
      <c r="N20" s="22" t="s">
        <v>23</v>
      </c>
      <c r="O20" s="22" t="s">
        <v>1</v>
      </c>
    </row>
    <row r="21" spans="8:15" ht="15.75" x14ac:dyDescent="0.25">
      <c r="H21" s="17">
        <f t="shared" ref="H21:H77" si="0">YEAR(I21)</f>
        <v>2005</v>
      </c>
      <c r="I21" s="18">
        <v>38353</v>
      </c>
      <c r="J21" s="19">
        <v>4.4789762340036567</v>
      </c>
      <c r="K21" s="19">
        <v>45.063985374771477</v>
      </c>
      <c r="L21" s="19">
        <v>2.4680073126142599</v>
      </c>
      <c r="M21" s="19">
        <v>4.9360146252285197</v>
      </c>
      <c r="N21" s="19">
        <v>21.937842778793417</v>
      </c>
      <c r="O21" s="19">
        <v>21.115173674588668</v>
      </c>
    </row>
    <row r="22" spans="8:15" ht="15.75" x14ac:dyDescent="0.25">
      <c r="H22" s="17">
        <f t="shared" si="0"/>
        <v>2005</v>
      </c>
      <c r="I22" s="18">
        <v>38443</v>
      </c>
      <c r="J22" s="19">
        <v>5.055147058823529</v>
      </c>
      <c r="K22" s="19">
        <v>41.911764705882348</v>
      </c>
      <c r="L22" s="19">
        <v>2.6654411764705879</v>
      </c>
      <c r="M22" s="19">
        <v>3.6764705882352935</v>
      </c>
      <c r="N22" s="19">
        <v>23.161764705882351</v>
      </c>
      <c r="O22" s="19">
        <v>23.52941176470588</v>
      </c>
    </row>
    <row r="23" spans="8:15" ht="15.75" x14ac:dyDescent="0.25">
      <c r="H23" s="17">
        <f t="shared" si="0"/>
        <v>2005</v>
      </c>
      <c r="I23" s="18">
        <v>38534</v>
      </c>
      <c r="J23" s="19">
        <v>4.6829268292682924</v>
      </c>
      <c r="K23" s="19">
        <v>46.146341463414629</v>
      </c>
      <c r="L23" s="19">
        <v>2.24390243902439</v>
      </c>
      <c r="M23" s="19">
        <v>5.2682926829268295</v>
      </c>
      <c r="N23" s="19">
        <v>21.560975609756099</v>
      </c>
      <c r="O23" s="19">
        <v>20.097560975609756</v>
      </c>
    </row>
    <row r="24" spans="8:15" ht="15.75" x14ac:dyDescent="0.25">
      <c r="H24" s="17">
        <f t="shared" si="0"/>
        <v>2005</v>
      </c>
      <c r="I24" s="18">
        <v>38626</v>
      </c>
      <c r="J24" s="19">
        <v>5.5413469735720371</v>
      </c>
      <c r="K24" s="19">
        <v>40.579710144927539</v>
      </c>
      <c r="L24" s="19">
        <v>2.9838022165387899</v>
      </c>
      <c r="M24" s="19">
        <v>8.695652173913043</v>
      </c>
      <c r="N24" s="19">
        <v>21.057118499573743</v>
      </c>
      <c r="O24" s="19">
        <v>21.142369991474851</v>
      </c>
    </row>
    <row r="25" spans="8:15" ht="15.75" x14ac:dyDescent="0.25">
      <c r="H25" s="17">
        <f t="shared" si="0"/>
        <v>2006</v>
      </c>
      <c r="I25" s="18">
        <v>38718</v>
      </c>
      <c r="J25" s="19">
        <v>4.3859649122807021</v>
      </c>
      <c r="K25" s="19">
        <v>35.087719298245617</v>
      </c>
      <c r="L25" s="19">
        <v>4.4834307992202724</v>
      </c>
      <c r="M25" s="19">
        <v>4.6783625730994149</v>
      </c>
      <c r="N25" s="19">
        <v>29.337231968810919</v>
      </c>
      <c r="O25" s="19">
        <v>22.027290448343081</v>
      </c>
    </row>
    <row r="26" spans="8:15" ht="15.75" x14ac:dyDescent="0.25">
      <c r="H26" s="17">
        <f t="shared" si="0"/>
        <v>2006</v>
      </c>
      <c r="I26" s="18">
        <v>38808</v>
      </c>
      <c r="J26" s="19">
        <v>6.7592592592592595</v>
      </c>
      <c r="K26" s="19">
        <v>43.425925925925924</v>
      </c>
      <c r="L26" s="19">
        <v>2.9629629629629632</v>
      </c>
      <c r="M26" s="19">
        <v>4.6296296296296298</v>
      </c>
      <c r="N26" s="19">
        <v>24.25925925925926</v>
      </c>
      <c r="O26" s="19">
        <v>17.962962962962962</v>
      </c>
    </row>
    <row r="27" spans="8:15" ht="15.75" x14ac:dyDescent="0.25">
      <c r="H27" s="17">
        <f t="shared" si="0"/>
        <v>2006</v>
      </c>
      <c r="I27" s="18">
        <v>38899</v>
      </c>
      <c r="J27" s="19">
        <v>5.1325919589392646</v>
      </c>
      <c r="K27" s="19">
        <v>35.243798118049618</v>
      </c>
      <c r="L27" s="19">
        <v>2.6518391787852864</v>
      </c>
      <c r="M27" s="19">
        <v>4.3627031650983739</v>
      </c>
      <c r="N27" s="19">
        <v>25.748502994011975</v>
      </c>
      <c r="O27" s="19">
        <v>26.860564585115483</v>
      </c>
    </row>
    <row r="28" spans="8:15" ht="15.75" x14ac:dyDescent="0.25">
      <c r="H28" s="17">
        <f t="shared" si="0"/>
        <v>2006</v>
      </c>
      <c r="I28" s="18">
        <v>38991</v>
      </c>
      <c r="J28" s="19">
        <v>4.0976460331299043</v>
      </c>
      <c r="K28" s="19">
        <v>41.935483870967744</v>
      </c>
      <c r="L28" s="19">
        <v>4.0104620749782036</v>
      </c>
      <c r="M28" s="19">
        <v>2.092414995640802</v>
      </c>
      <c r="N28" s="19">
        <v>24.324324324324323</v>
      </c>
      <c r="O28" s="19">
        <v>23.539668700959023</v>
      </c>
    </row>
    <row r="29" spans="8:15" ht="15.75" x14ac:dyDescent="0.25">
      <c r="H29" s="17">
        <f t="shared" si="0"/>
        <v>2007</v>
      </c>
      <c r="I29" s="18">
        <v>39083</v>
      </c>
      <c r="J29" s="19">
        <v>6.679035250463822</v>
      </c>
      <c r="K29" s="19">
        <v>37.755102040816325</v>
      </c>
      <c r="L29" s="19">
        <v>4.8237476808905377</v>
      </c>
      <c r="M29" s="19">
        <v>7.4211502782931342</v>
      </c>
      <c r="N29" s="19">
        <v>18.738404452690162</v>
      </c>
      <c r="O29" s="19">
        <v>24.582560296846008</v>
      </c>
    </row>
    <row r="30" spans="8:15" ht="15.75" x14ac:dyDescent="0.25">
      <c r="H30" s="17">
        <f t="shared" si="0"/>
        <v>2007</v>
      </c>
      <c r="I30" s="18">
        <v>39173</v>
      </c>
      <c r="J30" s="19">
        <v>3.7771482530689329</v>
      </c>
      <c r="K30" s="19">
        <v>38.810198300283282</v>
      </c>
      <c r="L30" s="19">
        <v>5.0991501416430589</v>
      </c>
      <c r="M30" s="19">
        <v>6.7988668555240785</v>
      </c>
      <c r="N30" s="19">
        <v>21.907459867799808</v>
      </c>
      <c r="O30" s="19">
        <v>23.607176581680829</v>
      </c>
    </row>
    <row r="31" spans="8:15" ht="15.75" x14ac:dyDescent="0.25">
      <c r="H31" s="17">
        <f t="shared" si="0"/>
        <v>2007</v>
      </c>
      <c r="I31" s="18">
        <v>39264</v>
      </c>
      <c r="J31" s="19">
        <v>5.3539019963702366</v>
      </c>
      <c r="K31" s="19">
        <v>39.927404718693282</v>
      </c>
      <c r="L31" s="19">
        <v>6.3520871143375679</v>
      </c>
      <c r="M31" s="19">
        <v>6.4428312159709611</v>
      </c>
      <c r="N31" s="19">
        <v>21.052631578947366</v>
      </c>
      <c r="O31" s="19">
        <v>20.871143375680582</v>
      </c>
    </row>
    <row r="32" spans="8:15" ht="15.75" x14ac:dyDescent="0.25">
      <c r="H32" s="17">
        <f t="shared" si="0"/>
        <v>2007</v>
      </c>
      <c r="I32" s="18">
        <v>39356</v>
      </c>
      <c r="J32" s="19">
        <v>6.4303380049464138</v>
      </c>
      <c r="K32" s="19">
        <v>39.571310799670236</v>
      </c>
      <c r="L32" s="19">
        <v>5.3586150041220115</v>
      </c>
      <c r="M32" s="19">
        <v>4.3693322341302556</v>
      </c>
      <c r="N32" s="19">
        <v>23.660346248969496</v>
      </c>
      <c r="O32" s="19">
        <v>20.610057708161584</v>
      </c>
    </row>
    <row r="33" spans="8:15" ht="15.75" x14ac:dyDescent="0.25">
      <c r="H33" s="17">
        <f t="shared" si="0"/>
        <v>2008</v>
      </c>
      <c r="I33" s="18">
        <v>39448</v>
      </c>
      <c r="J33" s="19">
        <v>4.6288209606986896</v>
      </c>
      <c r="K33" s="19">
        <v>39.563318777292572</v>
      </c>
      <c r="L33" s="19">
        <v>5.7641921397379914</v>
      </c>
      <c r="M33" s="19">
        <v>4.2794759825327517</v>
      </c>
      <c r="N33" s="19">
        <v>20.786026200873366</v>
      </c>
      <c r="O33" s="19">
        <v>24.978165938864631</v>
      </c>
    </row>
    <row r="34" spans="8:15" ht="15.75" x14ac:dyDescent="0.25">
      <c r="H34" s="17">
        <f t="shared" si="0"/>
        <v>2008</v>
      </c>
      <c r="I34" s="18">
        <v>39539</v>
      </c>
      <c r="J34" s="19">
        <v>5.5938037865748713</v>
      </c>
      <c r="K34" s="19">
        <v>38.468158347676429</v>
      </c>
      <c r="L34" s="19">
        <v>5.8519793459552503</v>
      </c>
      <c r="M34" s="19">
        <v>7.8313253012048198</v>
      </c>
      <c r="N34" s="19">
        <v>22.375215146299485</v>
      </c>
      <c r="O34" s="19">
        <v>19.879518072289159</v>
      </c>
    </row>
    <row r="35" spans="8:15" ht="15.75" x14ac:dyDescent="0.25">
      <c r="H35" s="17">
        <f t="shared" si="0"/>
        <v>2008</v>
      </c>
      <c r="I35" s="18">
        <v>39630</v>
      </c>
      <c r="J35" s="19">
        <v>4.4722719141323788</v>
      </c>
      <c r="K35" s="19">
        <v>42.57602862254025</v>
      </c>
      <c r="L35" s="19">
        <v>5.7245080500894456</v>
      </c>
      <c r="M35" s="19">
        <v>3.9355992844364938</v>
      </c>
      <c r="N35" s="19">
        <v>21.735241502683362</v>
      </c>
      <c r="O35" s="19">
        <v>21.556350626118068</v>
      </c>
    </row>
    <row r="36" spans="8:15" ht="15.75" x14ac:dyDescent="0.25">
      <c r="H36" s="17">
        <f t="shared" si="0"/>
        <v>2008</v>
      </c>
      <c r="I36" s="18">
        <v>39722</v>
      </c>
      <c r="J36" s="19">
        <v>4.7904191616766463</v>
      </c>
      <c r="K36" s="19">
        <v>37.895637296834899</v>
      </c>
      <c r="L36" s="19">
        <v>6.8434559452523525</v>
      </c>
      <c r="M36" s="19">
        <v>3.8494439692044482</v>
      </c>
      <c r="N36" s="19">
        <v>24.037639007698889</v>
      </c>
      <c r="O36" s="19">
        <v>22.583404619332761</v>
      </c>
    </row>
    <row r="37" spans="8:15" ht="15.75" x14ac:dyDescent="0.25">
      <c r="H37" s="17">
        <f t="shared" si="0"/>
        <v>2009</v>
      </c>
      <c r="I37" s="18">
        <v>39814</v>
      </c>
      <c r="J37" s="19">
        <v>3.6555645816409426</v>
      </c>
      <c r="K37" s="19">
        <v>46.628757108042237</v>
      </c>
      <c r="L37" s="19">
        <v>6.0926076360682373</v>
      </c>
      <c r="M37" s="19">
        <v>3.8992688870836711</v>
      </c>
      <c r="N37" s="19">
        <v>24.857839155158405</v>
      </c>
      <c r="O37" s="19">
        <v>14.865962632006498</v>
      </c>
    </row>
    <row r="38" spans="8:15" ht="15.75" x14ac:dyDescent="0.25">
      <c r="H38" s="17">
        <f t="shared" si="0"/>
        <v>2009</v>
      </c>
      <c r="I38" s="18">
        <v>39904</v>
      </c>
      <c r="J38" s="19">
        <v>2.2998296422487225</v>
      </c>
      <c r="K38" s="19">
        <v>50.170357751277685</v>
      </c>
      <c r="L38" s="19">
        <v>1.788756388415673</v>
      </c>
      <c r="M38" s="19">
        <v>0.85178875638841567</v>
      </c>
      <c r="N38" s="19">
        <v>29.642248722316861</v>
      </c>
      <c r="O38" s="19">
        <v>15.247018739352638</v>
      </c>
    </row>
    <row r="39" spans="8:15" ht="15.75" x14ac:dyDescent="0.25">
      <c r="H39" s="17">
        <f t="shared" si="0"/>
        <v>2009</v>
      </c>
      <c r="I39" s="18">
        <v>39995</v>
      </c>
      <c r="J39" s="19">
        <v>1.7825311942959003</v>
      </c>
      <c r="K39" s="19">
        <v>54.991087344028536</v>
      </c>
      <c r="L39" s="19">
        <v>2.7629233511586455</v>
      </c>
      <c r="M39" s="19">
        <v>2.3172905525846708</v>
      </c>
      <c r="N39" s="19">
        <v>22.549019607843139</v>
      </c>
      <c r="O39" s="19">
        <v>15.597147950089127</v>
      </c>
    </row>
    <row r="40" spans="8:15" ht="15.75" x14ac:dyDescent="0.25">
      <c r="H40" s="17">
        <f t="shared" si="0"/>
        <v>2009</v>
      </c>
      <c r="I40" s="18">
        <v>40087</v>
      </c>
      <c r="J40" s="19">
        <v>1.8565400843881859</v>
      </c>
      <c r="K40" s="19">
        <v>51.814345991561183</v>
      </c>
      <c r="L40" s="19">
        <v>2.9535864978902957</v>
      </c>
      <c r="M40" s="19">
        <v>1.7721518987341776</v>
      </c>
      <c r="N40" s="19">
        <v>22.616033755274266</v>
      </c>
      <c r="O40" s="19">
        <v>18.9873417721519</v>
      </c>
    </row>
    <row r="41" spans="8:15" ht="15.75" x14ac:dyDescent="0.25">
      <c r="H41" s="17">
        <f t="shared" si="0"/>
        <v>2010</v>
      </c>
      <c r="I41" s="18">
        <v>40179</v>
      </c>
      <c r="J41" s="19">
        <v>2.3210831721470022</v>
      </c>
      <c r="K41" s="19">
        <v>52.901353965183759</v>
      </c>
      <c r="L41" s="19">
        <v>2.3210831721470022</v>
      </c>
      <c r="M41" s="19">
        <v>2.6112185686653775</v>
      </c>
      <c r="N41" s="19">
        <v>20.696324951644101</v>
      </c>
      <c r="O41" s="19">
        <v>19.148936170212767</v>
      </c>
    </row>
    <row r="42" spans="8:15" ht="15.75" x14ac:dyDescent="0.25">
      <c r="H42" s="17">
        <f t="shared" si="0"/>
        <v>2010</v>
      </c>
      <c r="I42" s="18">
        <v>40269</v>
      </c>
      <c r="J42" s="19">
        <v>2.2292993630573248</v>
      </c>
      <c r="K42" s="19">
        <v>50.796178343949052</v>
      </c>
      <c r="L42" s="19">
        <v>3.8216560509554141</v>
      </c>
      <c r="M42" s="19">
        <v>1.8312101910828025</v>
      </c>
      <c r="N42" s="19">
        <v>22.213375796178344</v>
      </c>
      <c r="O42" s="19">
        <v>19.108280254777071</v>
      </c>
    </row>
    <row r="43" spans="8:15" ht="15.75" x14ac:dyDescent="0.25">
      <c r="H43" s="17">
        <f t="shared" si="0"/>
        <v>2010</v>
      </c>
      <c r="I43" s="18">
        <v>40360</v>
      </c>
      <c r="J43" s="19">
        <v>3.4761519805982211</v>
      </c>
      <c r="K43" s="19">
        <v>45.836701697655613</v>
      </c>
      <c r="L43" s="19">
        <v>2.5869037995149555</v>
      </c>
      <c r="M43" s="19">
        <v>2.7485852869846399</v>
      </c>
      <c r="N43" s="19">
        <v>31.123686337914304</v>
      </c>
      <c r="O43" s="19">
        <v>14.227970897332254</v>
      </c>
    </row>
    <row r="44" spans="8:15" ht="15.75" x14ac:dyDescent="0.25">
      <c r="H44" s="17">
        <f t="shared" si="0"/>
        <v>2010</v>
      </c>
      <c r="I44" s="18">
        <v>40452</v>
      </c>
      <c r="J44" s="19">
        <v>2.646815550041357</v>
      </c>
      <c r="K44" s="19">
        <v>53.846153846153847</v>
      </c>
      <c r="L44" s="19">
        <v>2.2332506203473947</v>
      </c>
      <c r="M44" s="19">
        <v>3.391232423490488</v>
      </c>
      <c r="N44" s="19">
        <v>20.760959470636891</v>
      </c>
      <c r="O44" s="19">
        <v>17.121588089330025</v>
      </c>
    </row>
    <row r="45" spans="8:15" ht="15.75" x14ac:dyDescent="0.25">
      <c r="H45" s="17">
        <f t="shared" si="0"/>
        <v>2011</v>
      </c>
      <c r="I45" s="18">
        <v>40544</v>
      </c>
      <c r="J45" s="19">
        <v>2.2708158116063921</v>
      </c>
      <c r="K45" s="19">
        <v>53.910849453322115</v>
      </c>
      <c r="L45" s="19">
        <v>3.1959629941126999</v>
      </c>
      <c r="M45" s="19">
        <v>4.0370058873002526</v>
      </c>
      <c r="N45" s="19">
        <v>22.287636669470146</v>
      </c>
      <c r="O45" s="19">
        <v>14.297729184188396</v>
      </c>
    </row>
    <row r="46" spans="8:15" ht="15.75" x14ac:dyDescent="0.25">
      <c r="H46" s="17">
        <f t="shared" si="0"/>
        <v>2011</v>
      </c>
      <c r="I46" s="18">
        <v>40634</v>
      </c>
      <c r="J46" s="19">
        <v>4.1211101766190072</v>
      </c>
      <c r="K46" s="19">
        <v>53.910849453322108</v>
      </c>
      <c r="L46" s="19">
        <v>2.7754415475189234</v>
      </c>
      <c r="M46" s="19">
        <v>2.1867115222876365</v>
      </c>
      <c r="N46" s="19">
        <v>22.371740958788898</v>
      </c>
      <c r="O46" s="19">
        <v>14.634146341463413</v>
      </c>
    </row>
    <row r="47" spans="8:15" ht="15.75" x14ac:dyDescent="0.25">
      <c r="H47" s="17">
        <f t="shared" si="0"/>
        <v>2011</v>
      </c>
      <c r="I47" s="18">
        <v>40725</v>
      </c>
      <c r="J47" s="19">
        <v>4.3837882547559959</v>
      </c>
      <c r="K47" s="19">
        <v>50.951199338296107</v>
      </c>
      <c r="L47" s="19">
        <v>4.1356492969396186</v>
      </c>
      <c r="M47" s="19">
        <v>3.6393713813068649</v>
      </c>
      <c r="N47" s="19">
        <v>19.354838709677416</v>
      </c>
      <c r="O47" s="19">
        <v>17.535153019023983</v>
      </c>
    </row>
    <row r="48" spans="8:15" ht="15.75" x14ac:dyDescent="0.25">
      <c r="H48" s="17">
        <f t="shared" si="0"/>
        <v>2011</v>
      </c>
      <c r="I48" s="18">
        <v>40817</v>
      </c>
      <c r="J48" s="19">
        <v>2.3564064801178204</v>
      </c>
      <c r="K48" s="19">
        <v>48.159057437407952</v>
      </c>
      <c r="L48" s="19">
        <v>3.9764359351988214</v>
      </c>
      <c r="M48" s="19">
        <v>2.8718703976435935</v>
      </c>
      <c r="N48" s="19">
        <v>27.83505154639175</v>
      </c>
      <c r="O48" s="19">
        <v>14.80117820324006</v>
      </c>
    </row>
    <row r="49" spans="8:15" ht="15.75" x14ac:dyDescent="0.25">
      <c r="H49" s="17">
        <f t="shared" si="0"/>
        <v>2012</v>
      </c>
      <c r="I49" s="18">
        <v>40909</v>
      </c>
      <c r="J49" s="19">
        <v>4.4494720965309202</v>
      </c>
      <c r="K49" s="19">
        <v>51.43288084464556</v>
      </c>
      <c r="L49" s="19">
        <v>1.9607843137254906</v>
      </c>
      <c r="M49" s="19">
        <v>2.0361990950226243</v>
      </c>
      <c r="N49" s="19">
        <v>24.509803921568629</v>
      </c>
      <c r="O49" s="19">
        <v>15.610859728506787</v>
      </c>
    </row>
    <row r="50" spans="8:15" ht="15.75" x14ac:dyDescent="0.25">
      <c r="H50" s="17">
        <f t="shared" si="0"/>
        <v>2012</v>
      </c>
      <c r="I50" s="18">
        <v>41000</v>
      </c>
      <c r="J50" s="19">
        <v>2.7754415475189238</v>
      </c>
      <c r="K50" s="19">
        <v>55.508830950378474</v>
      </c>
      <c r="L50" s="19">
        <v>3.4482758620689653</v>
      </c>
      <c r="M50" s="19">
        <v>1.4297729184188395</v>
      </c>
      <c r="N50" s="19">
        <v>20.605550883095038</v>
      </c>
      <c r="O50" s="19">
        <v>16.232127838519766</v>
      </c>
    </row>
    <row r="51" spans="8:15" ht="15.75" x14ac:dyDescent="0.25">
      <c r="H51" s="17">
        <f t="shared" si="0"/>
        <v>2012</v>
      </c>
      <c r="I51" s="18">
        <v>41091</v>
      </c>
      <c r="J51" s="19">
        <v>1.94585448392555</v>
      </c>
      <c r="K51" s="19">
        <v>55.076142131979701</v>
      </c>
      <c r="L51" s="19">
        <v>2.4534686971235198</v>
      </c>
      <c r="M51" s="19">
        <v>2.6226734348561767</v>
      </c>
      <c r="N51" s="19">
        <v>18.527918781725887</v>
      </c>
      <c r="O51" s="19">
        <v>19.373942470389171</v>
      </c>
    </row>
    <row r="52" spans="8:15" ht="15.75" x14ac:dyDescent="0.25">
      <c r="H52" s="17">
        <f t="shared" si="0"/>
        <v>2012</v>
      </c>
      <c r="I52" s="18">
        <v>41183</v>
      </c>
      <c r="J52" s="19">
        <v>4.9747048903878595</v>
      </c>
      <c r="K52" s="19">
        <v>50.843170320404717</v>
      </c>
      <c r="L52" s="19">
        <v>2.5295109612141653</v>
      </c>
      <c r="M52" s="19">
        <v>1.5177065767284992</v>
      </c>
      <c r="N52" s="19">
        <v>22.175379426644184</v>
      </c>
      <c r="O52" s="19">
        <v>17.959527824620576</v>
      </c>
    </row>
    <row r="53" spans="8:15" ht="15.75" x14ac:dyDescent="0.25">
      <c r="H53" s="17">
        <f t="shared" si="0"/>
        <v>2013</v>
      </c>
      <c r="I53" s="18">
        <v>41275</v>
      </c>
      <c r="J53" s="19">
        <v>2.0089285714285716</v>
      </c>
      <c r="K53" s="19">
        <v>51.636904761904766</v>
      </c>
      <c r="L53" s="19">
        <v>2.2321428571428572</v>
      </c>
      <c r="M53" s="19">
        <v>3.4226190476190474</v>
      </c>
      <c r="N53" s="19">
        <v>20.907738095238095</v>
      </c>
      <c r="O53" s="19">
        <v>19.791666666666664</v>
      </c>
    </row>
    <row r="54" spans="8:15" ht="15.75" x14ac:dyDescent="0.25">
      <c r="H54" s="17">
        <f t="shared" si="0"/>
        <v>2013</v>
      </c>
      <c r="I54" s="18">
        <v>41365</v>
      </c>
      <c r="J54" s="19">
        <v>3.048264182895851</v>
      </c>
      <c r="K54" s="19">
        <v>52.074513124470791</v>
      </c>
      <c r="L54" s="19">
        <v>3.8103302286198142</v>
      </c>
      <c r="M54" s="19">
        <v>3.2176121930567314</v>
      </c>
      <c r="N54" s="19">
        <v>17.781541066892466</v>
      </c>
      <c r="O54" s="19">
        <v>20.067739204064353</v>
      </c>
    </row>
    <row r="55" spans="8:15" ht="15.75" x14ac:dyDescent="0.25">
      <c r="H55" s="17">
        <f t="shared" si="0"/>
        <v>2013</v>
      </c>
      <c r="I55" s="18">
        <v>41456</v>
      </c>
      <c r="J55" s="19">
        <v>1.8502202643171806</v>
      </c>
      <c r="K55" s="19">
        <v>53.920704845814981</v>
      </c>
      <c r="L55" s="19">
        <v>8.6343612334801776</v>
      </c>
      <c r="M55" s="19">
        <v>2.9074889867841409</v>
      </c>
      <c r="N55" s="19">
        <v>18.590308370044053</v>
      </c>
      <c r="O55" s="19">
        <v>14.096916299559473</v>
      </c>
    </row>
    <row r="56" spans="8:15" ht="15.75" x14ac:dyDescent="0.25">
      <c r="H56" s="17">
        <f t="shared" si="0"/>
        <v>2013</v>
      </c>
      <c r="I56" s="18">
        <v>41548</v>
      </c>
      <c r="J56" s="19">
        <v>6.6911090742438128</v>
      </c>
      <c r="K56" s="19">
        <v>51.97066911090743</v>
      </c>
      <c r="L56" s="19">
        <v>6.0494958753437214</v>
      </c>
      <c r="M56" s="19">
        <v>3.3913840513290565</v>
      </c>
      <c r="N56" s="19">
        <v>14.115490375802016</v>
      </c>
      <c r="O56" s="19">
        <v>17.781851512373969</v>
      </c>
    </row>
    <row r="57" spans="8:15" ht="15.75" x14ac:dyDescent="0.25">
      <c r="H57" s="17">
        <f t="shared" si="0"/>
        <v>2014</v>
      </c>
      <c r="I57" s="18">
        <v>41640</v>
      </c>
      <c r="J57" s="19">
        <v>6.2200956937799043</v>
      </c>
      <c r="K57" s="19">
        <v>60.28708133971292</v>
      </c>
      <c r="L57" s="19">
        <v>5.454545454545455</v>
      </c>
      <c r="M57" s="19">
        <v>0.38277511961722488</v>
      </c>
      <c r="N57" s="19">
        <v>10.813397129186605</v>
      </c>
      <c r="O57" s="19">
        <v>16.842105263157897</v>
      </c>
    </row>
    <row r="58" spans="8:15" ht="15.75" x14ac:dyDescent="0.25">
      <c r="H58" s="17">
        <f t="shared" si="0"/>
        <v>2014</v>
      </c>
      <c r="I58" s="18">
        <v>41730</v>
      </c>
      <c r="J58" s="19">
        <v>7.6146788990825689</v>
      </c>
      <c r="K58" s="19">
        <v>46.513761467889914</v>
      </c>
      <c r="L58" s="19">
        <v>4.0366972477064227</v>
      </c>
      <c r="M58" s="19">
        <v>2.9357798165137616</v>
      </c>
      <c r="N58" s="19">
        <v>19.449541284403669</v>
      </c>
      <c r="O58" s="19">
        <v>19.449541284403669</v>
      </c>
    </row>
    <row r="59" spans="8:15" ht="15.75" x14ac:dyDescent="0.25">
      <c r="H59" s="17">
        <f t="shared" si="0"/>
        <v>2014</v>
      </c>
      <c r="I59" s="18">
        <v>41821</v>
      </c>
      <c r="J59" s="19">
        <v>8.1081081081081088</v>
      </c>
      <c r="K59" s="19">
        <v>45.752895752895753</v>
      </c>
      <c r="L59" s="19">
        <v>5.0193050193050199</v>
      </c>
      <c r="M59" s="19">
        <v>4.1505791505791505</v>
      </c>
      <c r="N59" s="19">
        <v>14.285714285714288</v>
      </c>
      <c r="O59" s="19">
        <v>22.683397683397686</v>
      </c>
    </row>
    <row r="60" spans="8:15" ht="15.75" x14ac:dyDescent="0.25">
      <c r="H60" s="17">
        <f t="shared" si="0"/>
        <v>2014</v>
      </c>
      <c r="I60" s="18">
        <v>41913</v>
      </c>
      <c r="J60" s="19">
        <v>6.4516129032258061</v>
      </c>
      <c r="K60" s="19">
        <v>37.903225806451609</v>
      </c>
      <c r="L60" s="19">
        <v>7.5268817204301079</v>
      </c>
      <c r="M60" s="19">
        <v>6.2724014336917557</v>
      </c>
      <c r="N60" s="19">
        <v>14.784946236559138</v>
      </c>
      <c r="O60" s="19">
        <v>27.060931899641577</v>
      </c>
    </row>
    <row r="61" spans="8:15" ht="15.75" x14ac:dyDescent="0.25">
      <c r="H61" s="17">
        <f t="shared" si="0"/>
        <v>2015</v>
      </c>
      <c r="I61" s="18">
        <v>42005</v>
      </c>
      <c r="J61" s="19">
        <v>9.9897013388259523</v>
      </c>
      <c r="K61" s="19">
        <v>43.563336766220388</v>
      </c>
      <c r="L61" s="19">
        <v>15.550978372811535</v>
      </c>
      <c r="M61" s="19">
        <v>4.4284243048403704</v>
      </c>
      <c r="N61" s="19">
        <v>10.504634397528321</v>
      </c>
      <c r="O61" s="19">
        <v>15.962924819773431</v>
      </c>
    </row>
    <row r="62" spans="8:15" ht="15.75" x14ac:dyDescent="0.25">
      <c r="H62" s="17">
        <f t="shared" si="0"/>
        <v>2015</v>
      </c>
      <c r="I62" s="18">
        <v>42095</v>
      </c>
      <c r="J62" s="19">
        <v>6.9825436408977568</v>
      </c>
      <c r="K62" s="19">
        <v>38.819617622610146</v>
      </c>
      <c r="L62" s="19">
        <v>17.040731504571909</v>
      </c>
      <c r="M62" s="19">
        <v>4.8212801330008315</v>
      </c>
      <c r="N62" s="19">
        <v>13.632585203657523</v>
      </c>
      <c r="O62" s="19">
        <v>18.703241895261851</v>
      </c>
    </row>
    <row r="63" spans="8:15" ht="15.75" x14ac:dyDescent="0.25">
      <c r="H63" s="17">
        <f t="shared" si="0"/>
        <v>2015</v>
      </c>
      <c r="I63" s="18">
        <v>42186</v>
      </c>
      <c r="J63" s="19">
        <v>9.8708487084870828</v>
      </c>
      <c r="K63" s="19">
        <v>46.125461254612539</v>
      </c>
      <c r="L63" s="19">
        <v>13.284132841328411</v>
      </c>
      <c r="M63" s="19">
        <v>4.7970479704797047</v>
      </c>
      <c r="N63" s="19">
        <v>8.6715867158671571</v>
      </c>
      <c r="O63" s="19">
        <v>17.250922509225088</v>
      </c>
    </row>
    <row r="64" spans="8:15" ht="15.75" x14ac:dyDescent="0.25">
      <c r="H64" s="17">
        <f t="shared" si="0"/>
        <v>2015</v>
      </c>
      <c r="I64" s="18">
        <v>42278</v>
      </c>
      <c r="J64" s="19">
        <v>5.0045495905368513</v>
      </c>
      <c r="K64" s="19">
        <v>43.494085532302087</v>
      </c>
      <c r="L64" s="19">
        <v>21.019108280254777</v>
      </c>
      <c r="M64" s="19">
        <v>3.8216560509554141</v>
      </c>
      <c r="N64" s="19">
        <v>10.91901728844404</v>
      </c>
      <c r="O64" s="19">
        <v>15.741583257506825</v>
      </c>
    </row>
    <row r="65" spans="8:15" ht="15.75" x14ac:dyDescent="0.25">
      <c r="H65" s="17">
        <f t="shared" si="0"/>
        <v>2016</v>
      </c>
      <c r="I65" s="18">
        <v>42370</v>
      </c>
      <c r="J65" s="19">
        <v>4.1295546558704439</v>
      </c>
      <c r="K65" s="19">
        <v>33.27935222672064</v>
      </c>
      <c r="L65" s="19">
        <v>22.753036437246958</v>
      </c>
      <c r="M65" s="19">
        <v>6.3967611336032375</v>
      </c>
      <c r="N65" s="19">
        <v>13.927125506072871</v>
      </c>
      <c r="O65" s="19">
        <v>19.514170040485826</v>
      </c>
    </row>
    <row r="66" spans="8:15" ht="15.75" x14ac:dyDescent="0.25">
      <c r="H66" s="17">
        <f t="shared" si="0"/>
        <v>2016</v>
      </c>
      <c r="I66" s="18">
        <v>42461</v>
      </c>
      <c r="J66" s="19">
        <v>5.6143205858421483</v>
      </c>
      <c r="K66" s="19">
        <v>36.126932465419038</v>
      </c>
      <c r="L66" s="19">
        <v>25.142392188771357</v>
      </c>
      <c r="M66" s="19">
        <v>7.2416598860862491</v>
      </c>
      <c r="N66" s="19">
        <v>7.6484947111472747</v>
      </c>
      <c r="O66" s="19">
        <v>18.226200162733928</v>
      </c>
    </row>
    <row r="67" spans="8:15" ht="15.75" x14ac:dyDescent="0.25">
      <c r="H67" s="17">
        <f t="shared" si="0"/>
        <v>2016</v>
      </c>
      <c r="I67" s="18">
        <v>42552</v>
      </c>
      <c r="J67" s="19">
        <v>6.3174114021571635</v>
      </c>
      <c r="K67" s="19">
        <v>34.668721109399073</v>
      </c>
      <c r="L67" s="19">
        <v>26.194144838212637</v>
      </c>
      <c r="M67" s="19">
        <v>4.314329738058551</v>
      </c>
      <c r="N67" s="19">
        <v>8.8597842835130969</v>
      </c>
      <c r="O67" s="19">
        <v>19.645608628659474</v>
      </c>
    </row>
    <row r="68" spans="8:15" ht="15.75" x14ac:dyDescent="0.25">
      <c r="H68" s="17">
        <f t="shared" si="0"/>
        <v>2016</v>
      </c>
      <c r="I68" s="18">
        <v>42644</v>
      </c>
      <c r="J68" s="19">
        <v>4.6420141620771043</v>
      </c>
      <c r="K68" s="19">
        <v>31.864673485444527</v>
      </c>
      <c r="L68" s="19">
        <v>31.077891424075528</v>
      </c>
      <c r="M68" s="19">
        <v>3.6978756884343036</v>
      </c>
      <c r="N68" s="19">
        <v>11.801730920535011</v>
      </c>
      <c r="O68" s="19">
        <v>16.915814319433515</v>
      </c>
    </row>
    <row r="69" spans="8:15" ht="15.75" x14ac:dyDescent="0.25">
      <c r="H69" s="17">
        <f t="shared" si="0"/>
        <v>2017</v>
      </c>
      <c r="I69" s="18">
        <v>42736</v>
      </c>
      <c r="J69" s="19">
        <v>6.29139072847682</v>
      </c>
      <c r="K69" s="19">
        <v>30.711920529801322</v>
      </c>
      <c r="L69" s="19">
        <v>25.827814569536422</v>
      </c>
      <c r="M69" s="19">
        <v>6.7880794701986744</v>
      </c>
      <c r="N69" s="19">
        <v>11.754966887417218</v>
      </c>
      <c r="O69" s="19">
        <v>18.625827814569533</v>
      </c>
    </row>
    <row r="70" spans="8:15" ht="15.75" x14ac:dyDescent="0.25">
      <c r="H70" s="17">
        <f t="shared" si="0"/>
        <v>2017</v>
      </c>
      <c r="I70" s="18">
        <v>42826</v>
      </c>
      <c r="J70" s="19">
        <v>3.7450199203187253</v>
      </c>
      <c r="K70" s="19">
        <v>28.446215139442231</v>
      </c>
      <c r="L70" s="19">
        <v>32.509960159362549</v>
      </c>
      <c r="M70" s="19">
        <v>7.4103585657370523</v>
      </c>
      <c r="N70" s="19">
        <v>10.278884462151394</v>
      </c>
      <c r="O70" s="19">
        <v>17.60956175298805</v>
      </c>
    </row>
    <row r="71" spans="8:15" ht="15.75" x14ac:dyDescent="0.25">
      <c r="H71" s="17">
        <f t="shared" si="0"/>
        <v>2017</v>
      </c>
      <c r="I71" s="18">
        <v>42917</v>
      </c>
      <c r="J71" s="19">
        <v>14.226973684210527</v>
      </c>
      <c r="K71" s="19">
        <v>20.476973684210527</v>
      </c>
      <c r="L71" s="19">
        <v>25.411184210526315</v>
      </c>
      <c r="M71" s="19">
        <v>7.8947368421052637</v>
      </c>
      <c r="N71" s="19">
        <v>8.3059210526315805</v>
      </c>
      <c r="O71" s="19">
        <v>23.684210526315795</v>
      </c>
    </row>
    <row r="72" spans="8:15" ht="15.75" x14ac:dyDescent="0.25">
      <c r="H72" s="17">
        <f t="shared" si="0"/>
        <v>2017</v>
      </c>
      <c r="I72" s="18">
        <v>43009</v>
      </c>
      <c r="J72" s="19">
        <v>15.455304928989138</v>
      </c>
      <c r="K72" s="19">
        <v>22.723475355054298</v>
      </c>
      <c r="L72" s="19">
        <v>30.576441102756892</v>
      </c>
      <c r="M72" s="19">
        <v>11.027568922305763</v>
      </c>
      <c r="N72" s="19">
        <v>6.6833751044277356</v>
      </c>
      <c r="O72" s="19">
        <v>13.533834586466162</v>
      </c>
    </row>
    <row r="73" spans="8:15" ht="15.75" x14ac:dyDescent="0.25">
      <c r="H73" s="17">
        <f t="shared" si="0"/>
        <v>2018</v>
      </c>
      <c r="I73" s="18">
        <v>43101</v>
      </c>
      <c r="J73" s="19">
        <v>18.928262748487466</v>
      </c>
      <c r="K73" s="19">
        <v>13.915298184961108</v>
      </c>
      <c r="L73" s="19">
        <v>28.003457216940358</v>
      </c>
      <c r="M73" s="19">
        <v>8.210890233362143</v>
      </c>
      <c r="N73" s="19">
        <v>10.458081244598098</v>
      </c>
      <c r="O73" s="19">
        <v>20.484010371650822</v>
      </c>
    </row>
    <row r="74" spans="8:15" ht="15.75" x14ac:dyDescent="0.25">
      <c r="H74" s="17">
        <f t="shared" si="0"/>
        <v>2018</v>
      </c>
      <c r="I74" s="18">
        <v>43191</v>
      </c>
      <c r="J74" s="19">
        <v>20.400728597449909</v>
      </c>
      <c r="K74" s="19">
        <v>17.941712204007288</v>
      </c>
      <c r="L74" s="19">
        <v>26.958105646630244</v>
      </c>
      <c r="M74" s="19">
        <v>9.7449908925318773</v>
      </c>
      <c r="N74" s="19">
        <v>9.1074681238615671</v>
      </c>
      <c r="O74" s="19">
        <v>15.846994535519126</v>
      </c>
    </row>
    <row r="75" spans="8:15" ht="15.75" x14ac:dyDescent="0.25">
      <c r="H75" s="17">
        <f t="shared" si="0"/>
        <v>2018</v>
      </c>
      <c r="I75" s="18">
        <v>43282</v>
      </c>
      <c r="J75" s="19">
        <v>13.84876805437553</v>
      </c>
      <c r="K75" s="19">
        <v>19.796091758708577</v>
      </c>
      <c r="L75" s="19">
        <v>32.540356839422252</v>
      </c>
      <c r="M75" s="19">
        <v>9.9405267629566669</v>
      </c>
      <c r="N75" s="19">
        <v>9.9405267629566669</v>
      </c>
      <c r="O75" s="19">
        <v>13.933729821580284</v>
      </c>
    </row>
    <row r="76" spans="8:15" ht="15.75" x14ac:dyDescent="0.25">
      <c r="H76" s="17">
        <f t="shared" si="0"/>
        <v>2018</v>
      </c>
      <c r="I76" s="18">
        <v>43374</v>
      </c>
      <c r="J76" s="19">
        <v>16.254125412541253</v>
      </c>
      <c r="K76" s="19">
        <v>20.627062706270628</v>
      </c>
      <c r="L76" s="19">
        <v>28.71287128712871</v>
      </c>
      <c r="M76" s="19">
        <v>9.9834983498349832</v>
      </c>
      <c r="N76" s="19">
        <v>9.8184818481848186</v>
      </c>
      <c r="O76" s="19">
        <v>14.603960396039604</v>
      </c>
    </row>
    <row r="77" spans="8:15" ht="15.75" x14ac:dyDescent="0.25">
      <c r="H77" s="17">
        <f t="shared" si="0"/>
        <v>2019</v>
      </c>
      <c r="I77" s="18">
        <v>43466</v>
      </c>
      <c r="J77" s="19">
        <v>14.650205761316871</v>
      </c>
      <c r="K77" s="19">
        <v>21.893004115226336</v>
      </c>
      <c r="L77" s="19">
        <v>28.148148148148149</v>
      </c>
      <c r="M77" s="19">
        <v>10.123456790123456</v>
      </c>
      <c r="N77" s="19">
        <v>10.617283950617283</v>
      </c>
      <c r="O77" s="19">
        <v>14.567901234567898</v>
      </c>
    </row>
    <row r="78" spans="8:15" ht="15.75" x14ac:dyDescent="0.25">
      <c r="H78" s="17">
        <f t="shared" ref="H78:H83" si="1">YEAR(I78)</f>
        <v>2019</v>
      </c>
      <c r="I78" s="18">
        <v>43556</v>
      </c>
      <c r="J78" s="19">
        <v>16.936170212765955</v>
      </c>
      <c r="K78" s="19">
        <v>19.063829787234042</v>
      </c>
      <c r="L78" s="19">
        <v>26.127659574468083</v>
      </c>
      <c r="M78" s="19">
        <v>8.5957446808510642</v>
      </c>
      <c r="N78" s="19">
        <v>12.340425531914894</v>
      </c>
      <c r="O78" s="19">
        <v>16.936170212765955</v>
      </c>
    </row>
    <row r="79" spans="8:15" ht="15.75" x14ac:dyDescent="0.25">
      <c r="H79" s="17">
        <f t="shared" si="1"/>
        <v>2019</v>
      </c>
      <c r="I79" s="18">
        <v>43647</v>
      </c>
      <c r="J79" s="19">
        <v>9.9091659785301385</v>
      </c>
      <c r="K79" s="19">
        <v>22.378199834847234</v>
      </c>
      <c r="L79" s="19">
        <v>29.47976878612717</v>
      </c>
      <c r="M79" s="19">
        <v>8.175061932287365</v>
      </c>
      <c r="N79" s="19">
        <v>11.230388109000824</v>
      </c>
      <c r="O79" s="19">
        <v>18.827415359207265</v>
      </c>
    </row>
    <row r="80" spans="8:15" ht="15.75" x14ac:dyDescent="0.25">
      <c r="H80" s="17">
        <f t="shared" si="1"/>
        <v>2019</v>
      </c>
      <c r="I80" s="18">
        <v>43739</v>
      </c>
      <c r="J80" s="19">
        <v>30.128205128205131</v>
      </c>
      <c r="K80" s="19">
        <v>27.197802197802201</v>
      </c>
      <c r="L80" s="19">
        <v>14.652014652014653</v>
      </c>
      <c r="M80" s="19">
        <v>5.1282051282051286</v>
      </c>
      <c r="N80" s="19">
        <v>5.5860805860805867</v>
      </c>
      <c r="O80" s="19">
        <v>17.307692307692307</v>
      </c>
    </row>
    <row r="81" spans="8:15" ht="15.75" x14ac:dyDescent="0.25">
      <c r="H81" s="17">
        <f t="shared" si="1"/>
        <v>2020</v>
      </c>
      <c r="I81" s="18">
        <v>43831</v>
      </c>
      <c r="J81" s="19">
        <v>32.073643410852718</v>
      </c>
      <c r="K81" s="19">
        <v>15.019379844961241</v>
      </c>
      <c r="L81" s="19">
        <v>22.965116279069768</v>
      </c>
      <c r="M81" s="19">
        <v>4.9418604651162799</v>
      </c>
      <c r="N81" s="19">
        <v>6.9767441860465134</v>
      </c>
      <c r="O81" s="19">
        <v>18.023255813953494</v>
      </c>
    </row>
    <row r="82" spans="8:15" ht="15.75" x14ac:dyDescent="0.25">
      <c r="H82" s="17">
        <f t="shared" si="1"/>
        <v>2020</v>
      </c>
      <c r="I82" s="18">
        <v>43922</v>
      </c>
      <c r="J82" s="19">
        <v>14.700544464609802</v>
      </c>
      <c r="K82" s="19">
        <v>37.931034482758626</v>
      </c>
      <c r="L82" s="19">
        <v>12.79491833030853</v>
      </c>
      <c r="M82" s="19">
        <v>5.4446460980036306</v>
      </c>
      <c r="N82" s="19">
        <v>9.8003629764065341</v>
      </c>
      <c r="O82" s="19">
        <v>19.328493647912889</v>
      </c>
    </row>
    <row r="83" spans="8:15" ht="15.75" x14ac:dyDescent="0.25">
      <c r="H83" s="17">
        <f t="shared" si="1"/>
        <v>2020</v>
      </c>
      <c r="I83" s="18">
        <v>44013</v>
      </c>
      <c r="J83" s="19">
        <v>29.552238805970145</v>
      </c>
      <c r="K83" s="19">
        <v>29.353233830845767</v>
      </c>
      <c r="L83" s="19">
        <v>10.945273631840795</v>
      </c>
      <c r="M83" s="19">
        <v>4.8756218905472632</v>
      </c>
      <c r="N83" s="19">
        <v>10.945273631840795</v>
      </c>
      <c r="O83" s="19">
        <v>14.328358208955223</v>
      </c>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dimension ref="A1:L57"/>
  <sheetViews>
    <sheetView zoomScale="75" zoomScaleNormal="75" workbookViewId="0"/>
  </sheetViews>
  <sheetFormatPr defaultRowHeight="15.75" x14ac:dyDescent="0.25"/>
  <cols>
    <col min="1" max="1" width="13.7109375" style="51" bestFit="1" customWidth="1"/>
    <col min="2" max="2" width="62" style="51" customWidth="1"/>
    <col min="3" max="3" width="22.5703125" style="51" customWidth="1"/>
    <col min="4" max="7" width="9.140625" style="51"/>
    <col min="8" max="8" width="13.5703125" style="51" customWidth="1"/>
    <col min="9" max="9" width="13" style="51" customWidth="1"/>
    <col min="10" max="10" width="14" style="51" customWidth="1"/>
    <col min="11" max="11" width="12.42578125" style="51" customWidth="1"/>
    <col min="12" max="12" width="12.7109375" style="51" customWidth="1"/>
    <col min="13" max="16384" width="9.140625" style="51"/>
  </cols>
  <sheetData>
    <row r="1" spans="1:12" x14ac:dyDescent="0.25">
      <c r="A1" s="223" t="s">
        <v>2</v>
      </c>
      <c r="B1" s="52" t="s">
        <v>677</v>
      </c>
      <c r="C1" s="190" t="s">
        <v>529</v>
      </c>
    </row>
    <row r="2" spans="1:12" x14ac:dyDescent="0.25">
      <c r="A2" s="223" t="s">
        <v>3</v>
      </c>
      <c r="B2" s="52" t="s">
        <v>678</v>
      </c>
    </row>
    <row r="3" spans="1:12" x14ac:dyDescent="0.25">
      <c r="A3" s="223" t="s">
        <v>4</v>
      </c>
      <c r="B3" s="51" t="s">
        <v>663</v>
      </c>
    </row>
    <row r="4" spans="1:12" x14ac:dyDescent="0.25">
      <c r="A4" s="223" t="s">
        <v>5</v>
      </c>
      <c r="B4" s="51" t="s">
        <v>679</v>
      </c>
    </row>
    <row r="5" spans="1:12" x14ac:dyDescent="0.25">
      <c r="A5" s="224" t="s">
        <v>6</v>
      </c>
      <c r="B5" s="51" t="s">
        <v>976</v>
      </c>
    </row>
    <row r="6" spans="1:12" x14ac:dyDescent="0.25">
      <c r="A6" s="224" t="s">
        <v>7</v>
      </c>
      <c r="B6" s="51" t="s">
        <v>977</v>
      </c>
    </row>
    <row r="8" spans="1:12" ht="31.5" x14ac:dyDescent="0.25">
      <c r="H8" s="160" t="s">
        <v>681</v>
      </c>
      <c r="I8" s="160" t="s">
        <v>682</v>
      </c>
      <c r="J8" s="160" t="s">
        <v>683</v>
      </c>
      <c r="K8" s="160" t="s">
        <v>684</v>
      </c>
      <c r="L8" s="160" t="s">
        <v>685</v>
      </c>
    </row>
    <row r="9" spans="1:12" ht="31.5" x14ac:dyDescent="0.25">
      <c r="H9" s="160" t="s">
        <v>672</v>
      </c>
      <c r="I9" s="160" t="s">
        <v>673</v>
      </c>
      <c r="J9" s="160" t="s">
        <v>674</v>
      </c>
      <c r="K9" s="160" t="s">
        <v>675</v>
      </c>
      <c r="L9" s="160" t="s">
        <v>676</v>
      </c>
    </row>
    <row r="10" spans="1:12" x14ac:dyDescent="0.25">
      <c r="F10" s="156" t="s">
        <v>95</v>
      </c>
      <c r="G10" s="154" t="s">
        <v>96</v>
      </c>
      <c r="H10" s="192">
        <v>0</v>
      </c>
      <c r="I10" s="192">
        <v>45.454545454545453</v>
      </c>
      <c r="J10" s="192">
        <v>45.454545454545453</v>
      </c>
      <c r="K10" s="192">
        <v>0</v>
      </c>
      <c r="L10" s="192">
        <v>9.0909090909090917</v>
      </c>
    </row>
    <row r="11" spans="1:12" x14ac:dyDescent="0.25">
      <c r="F11" s="156" t="s">
        <v>65</v>
      </c>
      <c r="G11" s="154" t="s">
        <v>66</v>
      </c>
      <c r="H11" s="192">
        <v>5.2631578947368416</v>
      </c>
      <c r="I11" s="192">
        <v>26.315789473684209</v>
      </c>
      <c r="J11" s="192">
        <v>57.894736842105267</v>
      </c>
      <c r="K11" s="192">
        <v>5.2631578947368416</v>
      </c>
      <c r="L11" s="192">
        <v>5.2631578947368416</v>
      </c>
    </row>
    <row r="12" spans="1:12" x14ac:dyDescent="0.25">
      <c r="F12" s="156" t="s">
        <v>67</v>
      </c>
      <c r="G12" s="154" t="s">
        <v>68</v>
      </c>
      <c r="H12" s="192">
        <v>11.76470588235294</v>
      </c>
      <c r="I12" s="192">
        <v>35.294117647058826</v>
      </c>
      <c r="J12" s="192">
        <v>47.058823529411761</v>
      </c>
      <c r="K12" s="192">
        <v>0</v>
      </c>
      <c r="L12" s="192">
        <v>5.8823529411764701</v>
      </c>
    </row>
    <row r="13" spans="1:12" x14ac:dyDescent="0.25">
      <c r="F13" s="156" t="s">
        <v>69</v>
      </c>
      <c r="G13" s="154" t="s">
        <v>70</v>
      </c>
      <c r="H13" s="192">
        <v>6.25</v>
      </c>
      <c r="I13" s="192">
        <v>31.25</v>
      </c>
      <c r="J13" s="192">
        <v>50</v>
      </c>
      <c r="K13" s="192">
        <v>6.25</v>
      </c>
      <c r="L13" s="192">
        <v>6.25</v>
      </c>
    </row>
    <row r="14" spans="1:12" x14ac:dyDescent="0.25">
      <c r="F14" s="156" t="s">
        <v>97</v>
      </c>
      <c r="G14" s="154" t="s">
        <v>98</v>
      </c>
      <c r="H14" s="192">
        <v>4.5454545454545459</v>
      </c>
      <c r="I14" s="192">
        <v>54.54545454545454</v>
      </c>
      <c r="J14" s="192">
        <v>31.818181818181817</v>
      </c>
      <c r="K14" s="192">
        <v>9.0909090909090917</v>
      </c>
      <c r="L14" s="192">
        <v>0</v>
      </c>
    </row>
    <row r="15" spans="1:12" x14ac:dyDescent="0.25">
      <c r="F15" s="156" t="s">
        <v>65</v>
      </c>
      <c r="G15" s="154" t="s">
        <v>66</v>
      </c>
      <c r="H15" s="192">
        <v>0</v>
      </c>
      <c r="I15" s="192">
        <v>36</v>
      </c>
      <c r="J15" s="192">
        <v>56.000000000000007</v>
      </c>
      <c r="K15" s="192">
        <v>8</v>
      </c>
      <c r="L15" s="192">
        <v>0</v>
      </c>
    </row>
    <row r="16" spans="1:12" x14ac:dyDescent="0.25">
      <c r="F16" s="156" t="s">
        <v>67</v>
      </c>
      <c r="G16" s="154" t="s">
        <v>68</v>
      </c>
      <c r="H16" s="192">
        <v>0</v>
      </c>
      <c r="I16" s="192">
        <v>35</v>
      </c>
      <c r="J16" s="192">
        <v>55.000000000000007</v>
      </c>
      <c r="K16" s="192">
        <v>10</v>
      </c>
      <c r="L16" s="192">
        <v>0</v>
      </c>
    </row>
    <row r="17" spans="6:12" x14ac:dyDescent="0.25">
      <c r="F17" s="156" t="s">
        <v>69</v>
      </c>
      <c r="G17" s="154" t="s">
        <v>70</v>
      </c>
      <c r="H17" s="192">
        <v>7.1428571428571423</v>
      </c>
      <c r="I17" s="192">
        <v>28.571428571428569</v>
      </c>
      <c r="J17" s="192">
        <v>57.142857142857139</v>
      </c>
      <c r="K17" s="192">
        <v>7.1428571428571423</v>
      </c>
      <c r="L17" s="192">
        <v>0</v>
      </c>
    </row>
    <row r="18" spans="6:12" x14ac:dyDescent="0.25">
      <c r="F18" s="156" t="s">
        <v>99</v>
      </c>
      <c r="G18" s="154" t="s">
        <v>100</v>
      </c>
      <c r="H18" s="192">
        <v>0</v>
      </c>
      <c r="I18" s="192">
        <v>33.333333333333329</v>
      </c>
      <c r="J18" s="192">
        <v>62.5</v>
      </c>
      <c r="K18" s="192">
        <v>4.1666666666666661</v>
      </c>
      <c r="L18" s="192">
        <v>0</v>
      </c>
    </row>
    <row r="19" spans="6:12" x14ac:dyDescent="0.25">
      <c r="F19" s="156" t="s">
        <v>65</v>
      </c>
      <c r="G19" s="154" t="s">
        <v>66</v>
      </c>
      <c r="H19" s="192">
        <v>0</v>
      </c>
      <c r="I19" s="192">
        <v>31.578947368421051</v>
      </c>
      <c r="J19" s="192">
        <v>63.157894736842103</v>
      </c>
      <c r="K19" s="192">
        <v>5.2631578947368416</v>
      </c>
      <c r="L19" s="192">
        <v>0</v>
      </c>
    </row>
    <row r="20" spans="6:12" x14ac:dyDescent="0.25">
      <c r="F20" s="156" t="s">
        <v>67</v>
      </c>
      <c r="G20" s="154" t="s">
        <v>68</v>
      </c>
      <c r="H20" s="192">
        <v>5.8823529411764701</v>
      </c>
      <c r="I20" s="192">
        <v>17.647058823529413</v>
      </c>
      <c r="J20" s="192">
        <v>64.705882352941174</v>
      </c>
      <c r="K20" s="192">
        <v>11.76470588235294</v>
      </c>
      <c r="L20" s="192">
        <v>0</v>
      </c>
    </row>
    <row r="21" spans="6:12" x14ac:dyDescent="0.25">
      <c r="F21" s="156" t="s">
        <v>69</v>
      </c>
      <c r="G21" s="154" t="s">
        <v>70</v>
      </c>
      <c r="H21" s="192">
        <v>0</v>
      </c>
      <c r="I21" s="192">
        <v>14.285714285714285</v>
      </c>
      <c r="J21" s="192">
        <v>71.428571428571431</v>
      </c>
      <c r="K21" s="192">
        <v>14.285714285714285</v>
      </c>
      <c r="L21" s="192">
        <v>0</v>
      </c>
    </row>
    <row r="22" spans="6:12" x14ac:dyDescent="0.25">
      <c r="F22" s="156" t="s">
        <v>101</v>
      </c>
      <c r="G22" s="154" t="s">
        <v>102</v>
      </c>
      <c r="H22" s="192">
        <v>0</v>
      </c>
      <c r="I22" s="192">
        <v>8</v>
      </c>
      <c r="J22" s="192">
        <v>76</v>
      </c>
      <c r="K22" s="192">
        <v>16</v>
      </c>
      <c r="L22" s="192">
        <v>0</v>
      </c>
    </row>
    <row r="23" spans="6:12" x14ac:dyDescent="0.25">
      <c r="F23" s="156" t="s">
        <v>65</v>
      </c>
      <c r="G23" s="154" t="s">
        <v>66</v>
      </c>
      <c r="H23" s="192">
        <v>4</v>
      </c>
      <c r="I23" s="192">
        <v>8</v>
      </c>
      <c r="J23" s="192">
        <v>64</v>
      </c>
      <c r="K23" s="192">
        <v>20</v>
      </c>
      <c r="L23" s="192">
        <v>4</v>
      </c>
    </row>
    <row r="24" spans="6:12" x14ac:dyDescent="0.25">
      <c r="F24" s="156" t="s">
        <v>67</v>
      </c>
      <c r="G24" s="154" t="s">
        <v>68</v>
      </c>
      <c r="H24" s="192">
        <v>11.111111111111111</v>
      </c>
      <c r="I24" s="192">
        <v>0</v>
      </c>
      <c r="J24" s="192">
        <v>66.666666666666657</v>
      </c>
      <c r="K24" s="192">
        <v>16.666666666666664</v>
      </c>
      <c r="L24" s="192">
        <v>5.5555555555555554</v>
      </c>
    </row>
    <row r="25" spans="6:12" x14ac:dyDescent="0.25">
      <c r="F25" s="156" t="s">
        <v>69</v>
      </c>
      <c r="G25" s="154" t="s">
        <v>70</v>
      </c>
      <c r="H25" s="192">
        <v>5.2631578947368416</v>
      </c>
      <c r="I25" s="192">
        <v>5.2631578947368416</v>
      </c>
      <c r="J25" s="192">
        <v>57.894736842105267</v>
      </c>
      <c r="K25" s="192">
        <v>21.052631578947366</v>
      </c>
      <c r="L25" s="192">
        <v>10.526315789473683</v>
      </c>
    </row>
    <row r="26" spans="6:12" x14ac:dyDescent="0.25">
      <c r="F26" s="156" t="s">
        <v>530</v>
      </c>
      <c r="G26" s="154" t="s">
        <v>244</v>
      </c>
      <c r="H26" s="192">
        <v>0</v>
      </c>
      <c r="I26" s="192">
        <v>8.3333333333333321</v>
      </c>
      <c r="J26" s="192">
        <v>50</v>
      </c>
      <c r="K26" s="192">
        <v>33.333333333333329</v>
      </c>
      <c r="L26" s="192">
        <v>8.3333333333333321</v>
      </c>
    </row>
    <row r="27" spans="6:12" x14ac:dyDescent="0.25">
      <c r="F27" s="156" t="s">
        <v>65</v>
      </c>
      <c r="G27" s="154" t="s">
        <v>66</v>
      </c>
      <c r="H27" s="192">
        <v>8.695652173913043</v>
      </c>
      <c r="I27" s="192">
        <v>8.695652173913043</v>
      </c>
      <c r="J27" s="192">
        <v>43.478260869565219</v>
      </c>
      <c r="K27" s="192">
        <v>30.434782608695656</v>
      </c>
      <c r="L27" s="192">
        <v>8.695652173913043</v>
      </c>
    </row>
    <row r="28" spans="6:12" x14ac:dyDescent="0.25">
      <c r="F28" s="156" t="s">
        <v>67</v>
      </c>
      <c r="G28" s="154" t="s">
        <v>68</v>
      </c>
      <c r="H28" s="192">
        <v>5.2631578947368416</v>
      </c>
      <c r="I28" s="192">
        <v>26.315789473684209</v>
      </c>
      <c r="J28" s="192">
        <v>47.368421052631575</v>
      </c>
      <c r="K28" s="192">
        <v>15.789473684210526</v>
      </c>
      <c r="L28" s="192">
        <v>5.2631578947368416</v>
      </c>
    </row>
    <row r="29" spans="6:12" x14ac:dyDescent="0.25">
      <c r="F29" s="156" t="s">
        <v>69</v>
      </c>
      <c r="G29" s="154" t="s">
        <v>70</v>
      </c>
      <c r="H29" s="192">
        <v>3.7037037037037033</v>
      </c>
      <c r="I29" s="192">
        <v>11.111111111111111</v>
      </c>
      <c r="J29" s="192">
        <v>51.851851851851848</v>
      </c>
      <c r="K29" s="192">
        <v>33.333333333333329</v>
      </c>
      <c r="L29" s="192">
        <v>0</v>
      </c>
    </row>
    <row r="30" spans="6:12" x14ac:dyDescent="0.25">
      <c r="F30" s="156" t="s">
        <v>743</v>
      </c>
      <c r="G30" s="154" t="s">
        <v>744</v>
      </c>
      <c r="H30" s="192">
        <v>6.25</v>
      </c>
      <c r="I30" s="192">
        <v>12.5</v>
      </c>
      <c r="J30" s="192">
        <v>56.25</v>
      </c>
      <c r="K30" s="192">
        <v>25</v>
      </c>
      <c r="L30" s="192">
        <v>0</v>
      </c>
    </row>
    <row r="31" spans="6:12" x14ac:dyDescent="0.25">
      <c r="F31" s="156" t="s">
        <v>65</v>
      </c>
      <c r="G31" s="154" t="s">
        <v>66</v>
      </c>
      <c r="H31" s="192">
        <v>8.3333333333333321</v>
      </c>
      <c r="I31" s="192">
        <v>0</v>
      </c>
      <c r="J31" s="192">
        <v>41.666666666666671</v>
      </c>
      <c r="K31" s="192">
        <v>50</v>
      </c>
      <c r="L31" s="192">
        <v>0</v>
      </c>
    </row>
    <row r="32" spans="6:12" x14ac:dyDescent="0.25">
      <c r="F32" s="156"/>
      <c r="G32" s="154"/>
      <c r="H32" s="192"/>
      <c r="I32" s="192"/>
    </row>
    <row r="33" spans="6:9" x14ac:dyDescent="0.25">
      <c r="F33" s="156"/>
      <c r="G33" s="154"/>
      <c r="H33" s="192"/>
      <c r="I33" s="192"/>
    </row>
    <row r="34" spans="6:9" x14ac:dyDescent="0.25">
      <c r="F34" s="156"/>
      <c r="G34" s="154"/>
      <c r="H34" s="192"/>
      <c r="I34" s="192"/>
    </row>
    <row r="35" spans="6:9" x14ac:dyDescent="0.25">
      <c r="F35" s="156"/>
      <c r="G35" s="154"/>
      <c r="H35" s="192"/>
      <c r="I35" s="192"/>
    </row>
    <row r="36" spans="6:9" x14ac:dyDescent="0.25">
      <c r="F36" s="156"/>
      <c r="G36" s="154"/>
      <c r="H36" s="192"/>
      <c r="I36" s="192"/>
    </row>
    <row r="37" spans="6:9" x14ac:dyDescent="0.25">
      <c r="F37" s="156"/>
      <c r="G37" s="154"/>
      <c r="H37" s="192"/>
      <c r="I37" s="192"/>
    </row>
    <row r="38" spans="6:9" x14ac:dyDescent="0.25">
      <c r="F38" s="156"/>
      <c r="G38" s="154"/>
      <c r="H38" s="192"/>
      <c r="I38" s="192"/>
    </row>
    <row r="39" spans="6:9" x14ac:dyDescent="0.25">
      <c r="F39" s="156"/>
      <c r="G39" s="154"/>
      <c r="H39" s="192"/>
      <c r="I39" s="192"/>
    </row>
    <row r="40" spans="6:9" x14ac:dyDescent="0.25">
      <c r="F40" s="156"/>
      <c r="G40" s="154"/>
      <c r="H40" s="192"/>
      <c r="I40" s="192"/>
    </row>
    <row r="41" spans="6:9" x14ac:dyDescent="0.25">
      <c r="F41" s="156"/>
      <c r="G41" s="154"/>
      <c r="H41" s="192"/>
      <c r="I41" s="192"/>
    </row>
    <row r="42" spans="6:9" x14ac:dyDescent="0.25">
      <c r="F42" s="156"/>
      <c r="G42" s="154"/>
      <c r="H42" s="192"/>
      <c r="I42" s="192"/>
    </row>
    <row r="43" spans="6:9" x14ac:dyDescent="0.25">
      <c r="F43" s="156"/>
      <c r="G43" s="154"/>
      <c r="H43" s="192"/>
      <c r="I43" s="192"/>
    </row>
    <row r="44" spans="6:9" x14ac:dyDescent="0.25">
      <c r="F44" s="156"/>
      <c r="G44" s="154"/>
      <c r="H44" s="192"/>
      <c r="I44" s="192"/>
    </row>
    <row r="45" spans="6:9" x14ac:dyDescent="0.25">
      <c r="F45" s="156"/>
      <c r="G45" s="154"/>
      <c r="H45" s="192"/>
      <c r="I45" s="192"/>
    </row>
    <row r="46" spans="6:9" x14ac:dyDescent="0.25">
      <c r="F46" s="156"/>
      <c r="G46" s="154"/>
      <c r="H46" s="192"/>
      <c r="I46" s="192"/>
    </row>
    <row r="47" spans="6:9" x14ac:dyDescent="0.25">
      <c r="F47" s="156"/>
      <c r="G47" s="154"/>
      <c r="H47" s="192"/>
      <c r="I47" s="192"/>
    </row>
    <row r="48" spans="6:9" x14ac:dyDescent="0.25">
      <c r="F48" s="156"/>
      <c r="G48" s="154"/>
      <c r="H48" s="192"/>
      <c r="I48" s="192"/>
    </row>
    <row r="49" spans="6:9" x14ac:dyDescent="0.25">
      <c r="F49" s="156"/>
      <c r="G49" s="154"/>
      <c r="H49" s="192"/>
      <c r="I49" s="192"/>
    </row>
    <row r="50" spans="6:9" x14ac:dyDescent="0.25">
      <c r="F50" s="156"/>
      <c r="G50" s="154"/>
      <c r="H50" s="192"/>
      <c r="I50" s="192"/>
    </row>
    <row r="51" spans="6:9" x14ac:dyDescent="0.25">
      <c r="F51" s="156"/>
      <c r="G51" s="154"/>
      <c r="H51" s="192"/>
      <c r="I51" s="192"/>
    </row>
    <row r="52" spans="6:9" x14ac:dyDescent="0.25">
      <c r="F52" s="156"/>
      <c r="G52" s="154"/>
      <c r="H52" s="192"/>
      <c r="I52" s="192"/>
    </row>
    <row r="53" spans="6:9" x14ac:dyDescent="0.25">
      <c r="F53" s="156"/>
      <c r="G53" s="154"/>
      <c r="H53" s="192"/>
      <c r="I53" s="192"/>
    </row>
    <row r="54" spans="6:9" x14ac:dyDescent="0.25">
      <c r="F54" s="156"/>
      <c r="G54" s="154"/>
      <c r="H54" s="192"/>
      <c r="I54" s="192"/>
    </row>
    <row r="55" spans="6:9" x14ac:dyDescent="0.25">
      <c r="F55" s="156"/>
      <c r="G55" s="154"/>
      <c r="H55" s="192"/>
      <c r="I55" s="192"/>
    </row>
    <row r="56" spans="6:9" x14ac:dyDescent="0.25">
      <c r="F56" s="156"/>
      <c r="G56" s="154"/>
      <c r="H56" s="192"/>
      <c r="I56" s="192"/>
    </row>
    <row r="57" spans="6:9" x14ac:dyDescent="0.25">
      <c r="F57" s="156"/>
      <c r="G57" s="154"/>
      <c r="H57" s="192"/>
      <c r="I57" s="192"/>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M57"/>
  <sheetViews>
    <sheetView zoomScale="75" zoomScaleNormal="75" workbookViewId="0"/>
  </sheetViews>
  <sheetFormatPr defaultRowHeight="15.75" x14ac:dyDescent="0.25"/>
  <cols>
    <col min="1" max="1" width="13.7109375" style="51" bestFit="1" customWidth="1"/>
    <col min="2" max="2" width="80.140625" style="51" bestFit="1" customWidth="1"/>
    <col min="3" max="3" width="20.42578125" style="51" customWidth="1"/>
    <col min="4" max="7" width="9.140625" style="51"/>
    <col min="8" max="9" width="11.28515625" style="51" customWidth="1"/>
    <col min="10" max="10" width="10" style="51" customWidth="1"/>
    <col min="11" max="12" width="12" style="51" customWidth="1"/>
    <col min="13" max="13" width="10" style="51" customWidth="1"/>
    <col min="14" max="16384" width="9.140625" style="51"/>
  </cols>
  <sheetData>
    <row r="1" spans="1:13" x14ac:dyDescent="0.25">
      <c r="A1" s="223" t="s">
        <v>2</v>
      </c>
      <c r="B1" s="52" t="s">
        <v>680</v>
      </c>
      <c r="C1" s="190" t="s">
        <v>529</v>
      </c>
    </row>
    <row r="2" spans="1:13" x14ac:dyDescent="0.25">
      <c r="A2" s="223" t="s">
        <v>3</v>
      </c>
      <c r="B2" s="52" t="s">
        <v>698</v>
      </c>
    </row>
    <row r="3" spans="1:13" x14ac:dyDescent="0.25">
      <c r="A3" s="223" t="s">
        <v>4</v>
      </c>
      <c r="B3" s="51" t="s">
        <v>663</v>
      </c>
    </row>
    <row r="4" spans="1:13" x14ac:dyDescent="0.25">
      <c r="A4" s="223" t="s">
        <v>5</v>
      </c>
      <c r="B4" s="51" t="s">
        <v>679</v>
      </c>
    </row>
    <row r="5" spans="1:13" x14ac:dyDescent="0.25">
      <c r="A5" s="224" t="s">
        <v>6</v>
      </c>
      <c r="B5" s="51" t="s">
        <v>976</v>
      </c>
    </row>
    <row r="6" spans="1:13" x14ac:dyDescent="0.25">
      <c r="A6" s="224" t="s">
        <v>7</v>
      </c>
      <c r="B6" s="51" t="s">
        <v>977</v>
      </c>
    </row>
    <row r="8" spans="1:13" ht="31.5" x14ac:dyDescent="0.25">
      <c r="H8" s="160" t="s">
        <v>692</v>
      </c>
      <c r="I8" s="160" t="s">
        <v>693</v>
      </c>
      <c r="J8" s="160" t="s">
        <v>694</v>
      </c>
      <c r="K8" s="160" t="s">
        <v>695</v>
      </c>
      <c r="L8" s="160" t="s">
        <v>696</v>
      </c>
      <c r="M8" s="160" t="s">
        <v>697</v>
      </c>
    </row>
    <row r="9" spans="1:13" ht="31.5" x14ac:dyDescent="0.25">
      <c r="H9" s="160" t="s">
        <v>686</v>
      </c>
      <c r="I9" s="160" t="s">
        <v>687</v>
      </c>
      <c r="J9" s="160" t="s">
        <v>688</v>
      </c>
      <c r="K9" s="160" t="s">
        <v>689</v>
      </c>
      <c r="L9" s="160" t="s">
        <v>690</v>
      </c>
      <c r="M9" s="160" t="s">
        <v>691</v>
      </c>
    </row>
    <row r="10" spans="1:13" x14ac:dyDescent="0.25">
      <c r="F10" s="156" t="s">
        <v>761</v>
      </c>
      <c r="G10" s="154" t="s">
        <v>762</v>
      </c>
      <c r="H10" s="192">
        <v>41.666666666666671</v>
      </c>
      <c r="I10" s="192">
        <v>16.666666666666664</v>
      </c>
      <c r="J10" s="192">
        <v>0</v>
      </c>
      <c r="K10" s="192">
        <v>8.3333333333333321</v>
      </c>
      <c r="L10" s="192">
        <v>16.666666666666664</v>
      </c>
      <c r="M10" s="192">
        <v>16.666666666666664</v>
      </c>
    </row>
    <row r="11" spans="1:13" x14ac:dyDescent="0.25">
      <c r="F11" s="156"/>
      <c r="G11" s="154"/>
      <c r="H11" s="192"/>
      <c r="I11" s="192"/>
    </row>
    <row r="12" spans="1:13" x14ac:dyDescent="0.25">
      <c r="F12" s="156"/>
      <c r="G12" s="154"/>
      <c r="H12" s="192"/>
      <c r="I12" s="192"/>
    </row>
    <row r="13" spans="1:13" x14ac:dyDescent="0.25">
      <c r="F13" s="156"/>
      <c r="G13" s="154"/>
      <c r="H13" s="192"/>
      <c r="I13" s="192"/>
    </row>
    <row r="14" spans="1:13" x14ac:dyDescent="0.25">
      <c r="F14" s="156"/>
      <c r="G14" s="154"/>
      <c r="H14" s="192"/>
      <c r="I14" s="192"/>
    </row>
    <row r="15" spans="1:13" x14ac:dyDescent="0.25">
      <c r="F15" s="156"/>
      <c r="G15" s="154"/>
      <c r="H15" s="192"/>
      <c r="I15" s="192"/>
    </row>
    <row r="16" spans="1:13" x14ac:dyDescent="0.25">
      <c r="F16" s="156"/>
      <c r="G16" s="154"/>
      <c r="H16" s="192"/>
      <c r="I16" s="192"/>
    </row>
    <row r="17" spans="6:9" x14ac:dyDescent="0.25">
      <c r="F17" s="156"/>
      <c r="G17" s="154"/>
      <c r="H17" s="192"/>
      <c r="I17" s="192"/>
    </row>
    <row r="18" spans="6:9" x14ac:dyDescent="0.25">
      <c r="F18" s="156"/>
      <c r="G18" s="154"/>
      <c r="H18" s="192"/>
      <c r="I18" s="192"/>
    </row>
    <row r="19" spans="6:9" x14ac:dyDescent="0.25">
      <c r="F19" s="156"/>
      <c r="G19" s="154"/>
      <c r="H19" s="192"/>
      <c r="I19" s="192"/>
    </row>
    <row r="20" spans="6:9" x14ac:dyDescent="0.25">
      <c r="F20" s="156"/>
      <c r="G20" s="154"/>
      <c r="H20" s="192"/>
      <c r="I20" s="192"/>
    </row>
    <row r="21" spans="6:9" x14ac:dyDescent="0.25">
      <c r="F21" s="156"/>
      <c r="G21" s="154"/>
      <c r="H21" s="192"/>
      <c r="I21" s="192"/>
    </row>
    <row r="22" spans="6:9" x14ac:dyDescent="0.25">
      <c r="F22" s="156"/>
      <c r="G22" s="154"/>
      <c r="H22" s="192"/>
      <c r="I22" s="192"/>
    </row>
    <row r="23" spans="6:9" x14ac:dyDescent="0.25">
      <c r="F23" s="156"/>
      <c r="G23" s="154"/>
      <c r="H23" s="192"/>
      <c r="I23" s="192"/>
    </row>
    <row r="24" spans="6:9" x14ac:dyDescent="0.25">
      <c r="F24" s="156"/>
      <c r="G24" s="154"/>
      <c r="H24" s="192"/>
      <c r="I24" s="192"/>
    </row>
    <row r="25" spans="6:9" x14ac:dyDescent="0.25">
      <c r="F25" s="156"/>
      <c r="G25" s="154"/>
      <c r="H25" s="192"/>
      <c r="I25" s="192"/>
    </row>
    <row r="26" spans="6:9" x14ac:dyDescent="0.25">
      <c r="F26" s="156"/>
      <c r="G26" s="154"/>
      <c r="H26" s="192"/>
      <c r="I26" s="192"/>
    </row>
    <row r="27" spans="6:9" x14ac:dyDescent="0.25">
      <c r="F27" s="156"/>
      <c r="G27" s="154"/>
      <c r="H27" s="192"/>
      <c r="I27" s="192"/>
    </row>
    <row r="28" spans="6:9" x14ac:dyDescent="0.25">
      <c r="F28" s="156"/>
      <c r="G28" s="154"/>
      <c r="H28" s="192"/>
      <c r="I28" s="192"/>
    </row>
    <row r="29" spans="6:9" x14ac:dyDescent="0.25">
      <c r="F29" s="156"/>
      <c r="G29" s="154"/>
      <c r="H29" s="192"/>
      <c r="I29" s="192"/>
    </row>
    <row r="30" spans="6:9" x14ac:dyDescent="0.25">
      <c r="F30" s="156"/>
      <c r="G30" s="154"/>
      <c r="H30" s="192"/>
      <c r="I30" s="192"/>
    </row>
    <row r="31" spans="6:9" x14ac:dyDescent="0.25">
      <c r="F31" s="156"/>
      <c r="G31" s="154"/>
      <c r="H31" s="192"/>
      <c r="I31" s="192"/>
    </row>
    <row r="32" spans="6:9" x14ac:dyDescent="0.25">
      <c r="F32" s="156"/>
      <c r="G32" s="154"/>
      <c r="H32" s="192"/>
      <c r="I32" s="192"/>
    </row>
    <row r="33" spans="6:9" x14ac:dyDescent="0.25">
      <c r="F33" s="156"/>
      <c r="G33" s="154"/>
      <c r="H33" s="192"/>
      <c r="I33" s="192"/>
    </row>
    <row r="34" spans="6:9" x14ac:dyDescent="0.25">
      <c r="F34" s="156"/>
      <c r="G34" s="154"/>
      <c r="H34" s="192"/>
      <c r="I34" s="192"/>
    </row>
    <row r="35" spans="6:9" x14ac:dyDescent="0.25">
      <c r="F35" s="156"/>
      <c r="G35" s="154"/>
      <c r="H35" s="192"/>
      <c r="I35" s="192"/>
    </row>
    <row r="36" spans="6:9" x14ac:dyDescent="0.25">
      <c r="F36" s="156"/>
      <c r="G36" s="154"/>
      <c r="H36" s="192"/>
      <c r="I36" s="192"/>
    </row>
    <row r="37" spans="6:9" x14ac:dyDescent="0.25">
      <c r="F37" s="156"/>
      <c r="G37" s="154"/>
      <c r="H37" s="192"/>
      <c r="I37" s="192"/>
    </row>
    <row r="38" spans="6:9" x14ac:dyDescent="0.25">
      <c r="F38" s="156"/>
      <c r="G38" s="154"/>
      <c r="H38" s="192"/>
      <c r="I38" s="192"/>
    </row>
    <row r="39" spans="6:9" x14ac:dyDescent="0.25">
      <c r="F39" s="156"/>
      <c r="G39" s="154"/>
      <c r="H39" s="192"/>
      <c r="I39" s="192"/>
    </row>
    <row r="40" spans="6:9" x14ac:dyDescent="0.25">
      <c r="F40" s="156"/>
      <c r="G40" s="154"/>
      <c r="H40" s="192"/>
      <c r="I40" s="192"/>
    </row>
    <row r="41" spans="6:9" x14ac:dyDescent="0.25">
      <c r="F41" s="156"/>
      <c r="G41" s="154"/>
      <c r="H41" s="192"/>
      <c r="I41" s="192"/>
    </row>
    <row r="42" spans="6:9" x14ac:dyDescent="0.25">
      <c r="F42" s="156"/>
      <c r="G42" s="154"/>
      <c r="H42" s="192"/>
      <c r="I42" s="192"/>
    </row>
    <row r="43" spans="6:9" x14ac:dyDescent="0.25">
      <c r="F43" s="156"/>
      <c r="G43" s="154"/>
      <c r="H43" s="192"/>
      <c r="I43" s="192"/>
    </row>
    <row r="44" spans="6:9" x14ac:dyDescent="0.25">
      <c r="F44" s="156"/>
      <c r="G44" s="154"/>
      <c r="H44" s="192"/>
      <c r="I44" s="192"/>
    </row>
    <row r="45" spans="6:9" x14ac:dyDescent="0.25">
      <c r="F45" s="156"/>
      <c r="G45" s="154"/>
      <c r="H45" s="192"/>
      <c r="I45" s="192"/>
    </row>
    <row r="46" spans="6:9" x14ac:dyDescent="0.25">
      <c r="F46" s="156"/>
      <c r="G46" s="154"/>
      <c r="H46" s="192"/>
      <c r="I46" s="192"/>
    </row>
    <row r="47" spans="6:9" x14ac:dyDescent="0.25">
      <c r="F47" s="156"/>
      <c r="G47" s="154"/>
      <c r="H47" s="192"/>
      <c r="I47" s="192"/>
    </row>
    <row r="48" spans="6:9" x14ac:dyDescent="0.25">
      <c r="F48" s="156"/>
      <c r="G48" s="154"/>
      <c r="H48" s="192"/>
      <c r="I48" s="192"/>
    </row>
    <row r="49" spans="6:9" x14ac:dyDescent="0.25">
      <c r="F49" s="156"/>
      <c r="G49" s="154"/>
      <c r="H49" s="192"/>
      <c r="I49" s="192"/>
    </row>
    <row r="50" spans="6:9" x14ac:dyDescent="0.25">
      <c r="F50" s="156"/>
      <c r="G50" s="154"/>
      <c r="H50" s="192"/>
      <c r="I50" s="192"/>
    </row>
    <row r="51" spans="6:9" x14ac:dyDescent="0.25">
      <c r="F51" s="156"/>
      <c r="G51" s="154"/>
      <c r="H51" s="192"/>
      <c r="I51" s="192"/>
    </row>
    <row r="52" spans="6:9" x14ac:dyDescent="0.25">
      <c r="F52" s="156"/>
      <c r="G52" s="154"/>
      <c r="H52" s="192"/>
      <c r="I52" s="192"/>
    </row>
    <row r="53" spans="6:9" x14ac:dyDescent="0.25">
      <c r="F53" s="156"/>
      <c r="G53" s="154"/>
      <c r="H53" s="192"/>
      <c r="I53" s="192"/>
    </row>
    <row r="54" spans="6:9" x14ac:dyDescent="0.25">
      <c r="F54" s="156"/>
      <c r="G54" s="154"/>
      <c r="H54" s="192"/>
      <c r="I54" s="192"/>
    </row>
    <row r="55" spans="6:9" x14ac:dyDescent="0.25">
      <c r="F55" s="156"/>
      <c r="G55" s="154"/>
      <c r="H55" s="192"/>
      <c r="I55" s="192"/>
    </row>
    <row r="56" spans="6:9" x14ac:dyDescent="0.25">
      <c r="F56" s="156"/>
      <c r="G56" s="154"/>
      <c r="H56" s="192"/>
      <c r="I56" s="192"/>
    </row>
    <row r="57" spans="6:9" x14ac:dyDescent="0.25">
      <c r="F57" s="156"/>
      <c r="G57" s="154"/>
      <c r="H57" s="192"/>
      <c r="I57" s="192"/>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D42A-9D14-4DC4-91D7-686685B3C069}">
  <dimension ref="A1:C6"/>
  <sheetViews>
    <sheetView showGridLines="0" zoomScale="75" zoomScaleNormal="75" workbookViewId="0"/>
  </sheetViews>
  <sheetFormatPr defaultRowHeight="15.75" x14ac:dyDescent="0.25"/>
  <cols>
    <col min="1" max="1" width="13.7109375" style="153" customWidth="1"/>
    <col min="2" max="2" width="67.42578125" style="153" customWidth="1"/>
    <col min="3" max="12" width="9.140625" style="153"/>
    <col min="13" max="13" width="16.7109375" style="153" bestFit="1" customWidth="1"/>
    <col min="14" max="14" width="32.5703125" style="153" bestFit="1" customWidth="1"/>
    <col min="15" max="16" width="14.7109375" style="153" customWidth="1"/>
    <col min="17" max="17" width="20.140625" style="153" customWidth="1"/>
    <col min="18" max="18" width="16.140625" style="153" customWidth="1"/>
    <col min="19" max="19" width="15.28515625" style="153" customWidth="1"/>
    <col min="20" max="20" width="12.85546875" style="153" customWidth="1"/>
    <col min="21" max="24" width="9.140625" style="153"/>
    <col min="25" max="25" width="41.85546875" style="153" customWidth="1"/>
    <col min="26" max="27" width="23" style="153" customWidth="1"/>
    <col min="28" max="16384" width="9.140625" style="153"/>
  </cols>
  <sheetData>
    <row r="1" spans="1:3" x14ac:dyDescent="0.25">
      <c r="A1" s="53" t="s">
        <v>2</v>
      </c>
      <c r="B1" s="76" t="s">
        <v>460</v>
      </c>
      <c r="C1" s="186" t="s">
        <v>529</v>
      </c>
    </row>
    <row r="2" spans="1:3" x14ac:dyDescent="0.25">
      <c r="A2" s="53" t="s">
        <v>3</v>
      </c>
      <c r="B2" s="76" t="s">
        <v>461</v>
      </c>
    </row>
    <row r="3" spans="1:3" x14ac:dyDescent="0.25">
      <c r="A3" s="53" t="s">
        <v>4</v>
      </c>
      <c r="B3" s="77" t="s">
        <v>103</v>
      </c>
    </row>
    <row r="4" spans="1:3" x14ac:dyDescent="0.25">
      <c r="A4" s="53" t="s">
        <v>5</v>
      </c>
      <c r="B4" s="77" t="s">
        <v>185</v>
      </c>
    </row>
    <row r="5" spans="1:3" x14ac:dyDescent="0.25">
      <c r="A5" s="57" t="s">
        <v>6</v>
      </c>
      <c r="B5"/>
    </row>
    <row r="6" spans="1:3" x14ac:dyDescent="0.25">
      <c r="A6" s="57" t="s">
        <v>7</v>
      </c>
      <c r="B6"/>
    </row>
  </sheetData>
  <hyperlinks>
    <hyperlink ref="C1" location="Jegyzék_index!A1" display="Vissza a jegyzékre / Return to the Index" xr:uid="{B34BD028-A47A-4C74-AAF4-8676F328C41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8090-578D-4A41-BA16-51BFB7AB0E70}">
  <dimension ref="A1:H36"/>
  <sheetViews>
    <sheetView zoomScale="75" zoomScaleNormal="75" workbookViewId="0"/>
  </sheetViews>
  <sheetFormatPr defaultRowHeight="15.75" x14ac:dyDescent="0.25"/>
  <cols>
    <col min="1" max="1" width="13.7109375" style="154" bestFit="1" customWidth="1"/>
    <col min="2" max="2" width="87.7109375" style="154" customWidth="1"/>
    <col min="3" max="3" width="26.28515625" style="154" customWidth="1"/>
    <col min="4" max="4" width="15.5703125" style="154" customWidth="1"/>
    <col min="5" max="5" width="16.28515625" style="154" customWidth="1"/>
    <col min="6" max="6" width="7.42578125" style="154" bestFit="1" customWidth="1"/>
    <col min="7" max="7" width="19.42578125" style="154" bestFit="1" customWidth="1"/>
    <col min="8" max="8" width="16.140625" style="154" customWidth="1"/>
    <col min="9" max="16384" width="9.140625" style="154"/>
  </cols>
  <sheetData>
    <row r="1" spans="1:8" x14ac:dyDescent="0.25">
      <c r="A1" s="154" t="s">
        <v>2</v>
      </c>
      <c r="B1" s="121" t="s">
        <v>882</v>
      </c>
      <c r="C1" s="186" t="s">
        <v>529</v>
      </c>
    </row>
    <row r="2" spans="1:8" x14ac:dyDescent="0.25">
      <c r="A2" s="154" t="s">
        <v>3</v>
      </c>
      <c r="B2" s="121" t="s">
        <v>883</v>
      </c>
    </row>
    <row r="3" spans="1:8" x14ac:dyDescent="0.25">
      <c r="A3" s="154" t="s">
        <v>4</v>
      </c>
      <c r="B3" s="154" t="s">
        <v>880</v>
      </c>
    </row>
    <row r="4" spans="1:8" x14ac:dyDescent="0.25">
      <c r="A4" s="154" t="s">
        <v>5</v>
      </c>
      <c r="B4" s="154" t="s">
        <v>881</v>
      </c>
    </row>
    <row r="5" spans="1:8" x14ac:dyDescent="0.25">
      <c r="A5" s="154" t="s">
        <v>6</v>
      </c>
      <c r="B5" s="65"/>
    </row>
    <row r="6" spans="1:8" x14ac:dyDescent="0.25">
      <c r="A6" s="154" t="s">
        <v>7</v>
      </c>
      <c r="B6" s="65"/>
    </row>
    <row r="7" spans="1:8" x14ac:dyDescent="0.25">
      <c r="H7" s="158"/>
    </row>
    <row r="8" spans="1:8" x14ac:dyDescent="0.25">
      <c r="H8" s="158"/>
    </row>
    <row r="9" spans="1:8" x14ac:dyDescent="0.25">
      <c r="D9" s="155"/>
      <c r="F9" s="158" t="s">
        <v>247</v>
      </c>
      <c r="G9" s="158" t="s">
        <v>249</v>
      </c>
      <c r="H9" s="157"/>
    </row>
    <row r="10" spans="1:8" x14ac:dyDescent="0.25">
      <c r="E10" s="155"/>
      <c r="F10" s="158" t="s">
        <v>245</v>
      </c>
      <c r="G10" s="158" t="s">
        <v>251</v>
      </c>
      <c r="H10" s="157"/>
    </row>
    <row r="11" spans="1:8" ht="31.5" x14ac:dyDescent="0.25">
      <c r="D11" s="236" t="s">
        <v>874</v>
      </c>
      <c r="E11" s="236" t="s">
        <v>878</v>
      </c>
      <c r="F11" s="196">
        <v>47</v>
      </c>
      <c r="G11" s="235">
        <v>98</v>
      </c>
      <c r="H11" s="157"/>
    </row>
    <row r="12" spans="1:8" ht="31.5" x14ac:dyDescent="0.25">
      <c r="D12" s="236" t="s">
        <v>875</v>
      </c>
      <c r="E12" s="236" t="s">
        <v>871</v>
      </c>
      <c r="F12" s="196">
        <v>64</v>
      </c>
      <c r="G12" s="235">
        <v>8</v>
      </c>
      <c r="H12" s="157"/>
    </row>
    <row r="13" spans="1:8" ht="63" x14ac:dyDescent="0.25">
      <c r="D13" s="236" t="s">
        <v>876</v>
      </c>
      <c r="E13" s="236" t="s">
        <v>879</v>
      </c>
      <c r="F13" s="196">
        <v>30</v>
      </c>
      <c r="G13" s="235">
        <v>84</v>
      </c>
      <c r="H13" s="157"/>
    </row>
    <row r="14" spans="1:8" ht="47.25" x14ac:dyDescent="0.25">
      <c r="D14" s="236" t="s">
        <v>877</v>
      </c>
      <c r="E14" s="236" t="s">
        <v>872</v>
      </c>
      <c r="F14" s="196">
        <v>4</v>
      </c>
      <c r="G14" s="235">
        <v>8</v>
      </c>
      <c r="H14" s="157"/>
    </row>
    <row r="15" spans="1:8" x14ac:dyDescent="0.25">
      <c r="D15" s="236" t="s">
        <v>9</v>
      </c>
      <c r="E15" s="236" t="s">
        <v>873</v>
      </c>
      <c r="F15" s="196">
        <v>2</v>
      </c>
      <c r="G15" s="235"/>
    </row>
    <row r="16" spans="1:8" x14ac:dyDescent="0.25">
      <c r="F16" s="162"/>
      <c r="G16" s="162"/>
    </row>
    <row r="18" spans="4:7" x14ac:dyDescent="0.25">
      <c r="D18" s="155"/>
    </row>
    <row r="19" spans="4:7" x14ac:dyDescent="0.25">
      <c r="E19" s="155"/>
      <c r="F19" s="155"/>
      <c r="G19" s="155"/>
    </row>
    <row r="20" spans="4:7" x14ac:dyDescent="0.25">
      <c r="E20" s="163"/>
      <c r="F20" s="163"/>
      <c r="G20" s="163"/>
    </row>
    <row r="21" spans="4:7" x14ac:dyDescent="0.25">
      <c r="E21" s="163"/>
      <c r="F21" s="163"/>
      <c r="G21" s="163"/>
    </row>
    <row r="22" spans="4:7" x14ac:dyDescent="0.25">
      <c r="E22" s="163"/>
      <c r="F22" s="163"/>
      <c r="G22" s="163"/>
    </row>
    <row r="23" spans="4:7" x14ac:dyDescent="0.25">
      <c r="E23" s="163"/>
      <c r="F23" s="163"/>
      <c r="G23" s="163"/>
    </row>
    <row r="24" spans="4:7" x14ac:dyDescent="0.25">
      <c r="E24" s="163"/>
      <c r="F24" s="163"/>
      <c r="G24" s="163"/>
    </row>
    <row r="25" spans="4:7" x14ac:dyDescent="0.25">
      <c r="E25" s="163"/>
      <c r="F25" s="163"/>
      <c r="G25" s="163"/>
    </row>
    <row r="29" spans="4:7" x14ac:dyDescent="0.25">
      <c r="D29" s="155"/>
    </row>
    <row r="30" spans="4:7" x14ac:dyDescent="0.25">
      <c r="E30" s="155"/>
      <c r="F30" s="155"/>
      <c r="G30" s="155"/>
    </row>
    <row r="31" spans="4:7" x14ac:dyDescent="0.25">
      <c r="E31" s="156"/>
      <c r="F31" s="156"/>
      <c r="G31" s="156"/>
    </row>
    <row r="32" spans="4:7" x14ac:dyDescent="0.25">
      <c r="E32" s="156"/>
      <c r="F32" s="156"/>
      <c r="G32" s="156"/>
    </row>
    <row r="33" spans="5:7" x14ac:dyDescent="0.25">
      <c r="E33" s="156"/>
      <c r="F33" s="156"/>
      <c r="G33" s="156"/>
    </row>
    <row r="34" spans="5:7" x14ac:dyDescent="0.25">
      <c r="E34" s="156"/>
      <c r="F34" s="156"/>
      <c r="G34" s="156"/>
    </row>
    <row r="35" spans="5:7" x14ac:dyDescent="0.25">
      <c r="E35" s="156"/>
      <c r="F35" s="156"/>
      <c r="G35" s="156"/>
    </row>
    <row r="36" spans="5:7" x14ac:dyDescent="0.25">
      <c r="E36" s="156"/>
      <c r="F36" s="156"/>
      <c r="G36" s="156"/>
    </row>
  </sheetData>
  <hyperlinks>
    <hyperlink ref="C1" location="Jegyzék_index!A1" display="Vissza a jegyzékre / Return to the Index" xr:uid="{3F460D92-72A5-41EE-93FC-8C9A92E5C093}"/>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53" t="s">
        <v>2</v>
      </c>
      <c r="B1" s="76" t="s">
        <v>338</v>
      </c>
    </row>
    <row r="2" spans="1:51" ht="15.75" x14ac:dyDescent="0.25">
      <c r="A2" s="53" t="s">
        <v>3</v>
      </c>
      <c r="B2" s="76"/>
    </row>
    <row r="3" spans="1:51" ht="15.75" x14ac:dyDescent="0.25">
      <c r="A3" s="53" t="s">
        <v>4</v>
      </c>
      <c r="B3" s="77" t="s">
        <v>292</v>
      </c>
    </row>
    <row r="4" spans="1:51" ht="15.75" x14ac:dyDescent="0.25">
      <c r="A4" s="53" t="s">
        <v>5</v>
      </c>
      <c r="B4" s="77" t="s">
        <v>292</v>
      </c>
    </row>
    <row r="5" spans="1:51" ht="15.75" x14ac:dyDescent="0.25">
      <c r="A5" s="57" t="s">
        <v>6</v>
      </c>
    </row>
    <row r="6" spans="1:51" ht="15.75" x14ac:dyDescent="0.25">
      <c r="A6" s="57" t="s">
        <v>7</v>
      </c>
      <c r="B6" s="77"/>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87</v>
      </c>
      <c r="S7" t="s">
        <v>65</v>
      </c>
      <c r="T7" t="s">
        <v>67</v>
      </c>
      <c r="U7" t="s">
        <v>69</v>
      </c>
      <c r="V7" t="s">
        <v>89</v>
      </c>
      <c r="W7" t="s">
        <v>65</v>
      </c>
      <c r="X7" t="s">
        <v>67</v>
      </c>
      <c r="Y7" t="s">
        <v>69</v>
      </c>
      <c r="Z7" t="s">
        <v>91</v>
      </c>
      <c r="AA7" t="s">
        <v>65</v>
      </c>
      <c r="AB7" t="s">
        <v>67</v>
      </c>
      <c r="AC7" t="s">
        <v>69</v>
      </c>
      <c r="AD7" t="s">
        <v>93</v>
      </c>
      <c r="AE7" t="s">
        <v>65</v>
      </c>
      <c r="AF7" t="s">
        <v>67</v>
      </c>
      <c r="AG7" t="s">
        <v>69</v>
      </c>
      <c r="AH7" t="s">
        <v>95</v>
      </c>
      <c r="AI7" t="s">
        <v>65</v>
      </c>
      <c r="AJ7" t="s">
        <v>67</v>
      </c>
      <c r="AK7" t="s">
        <v>69</v>
      </c>
      <c r="AL7" t="s">
        <v>97</v>
      </c>
      <c r="AM7" t="s">
        <v>65</v>
      </c>
      <c r="AN7" t="s">
        <v>67</v>
      </c>
      <c r="AO7" t="s">
        <v>69</v>
      </c>
      <c r="AP7" t="s">
        <v>99</v>
      </c>
      <c r="AQ7" t="s">
        <v>65</v>
      </c>
      <c r="AR7" t="s">
        <v>67</v>
      </c>
      <c r="AS7" t="s">
        <v>69</v>
      </c>
      <c r="AT7" t="s">
        <v>101</v>
      </c>
      <c r="AU7" t="s">
        <v>65</v>
      </c>
      <c r="AV7" t="s">
        <v>67</v>
      </c>
      <c r="AW7" t="s">
        <v>69</v>
      </c>
    </row>
    <row r="8" spans="1:51" x14ac:dyDescent="0.25">
      <c r="R8" t="s">
        <v>88</v>
      </c>
      <c r="S8" t="s">
        <v>66</v>
      </c>
      <c r="T8" t="s">
        <v>68</v>
      </c>
      <c r="U8" t="s">
        <v>70</v>
      </c>
      <c r="V8" t="s">
        <v>90</v>
      </c>
      <c r="W8" t="s">
        <v>66</v>
      </c>
      <c r="X8" t="s">
        <v>68</v>
      </c>
      <c r="Y8" t="s">
        <v>70</v>
      </c>
      <c r="Z8" t="s">
        <v>92</v>
      </c>
      <c r="AA8" t="s">
        <v>66</v>
      </c>
      <c r="AB8" t="s">
        <v>68</v>
      </c>
      <c r="AC8" t="s">
        <v>70</v>
      </c>
      <c r="AD8" t="s">
        <v>94</v>
      </c>
      <c r="AE8" t="s">
        <v>66</v>
      </c>
      <c r="AF8" t="s">
        <v>68</v>
      </c>
      <c r="AG8" t="s">
        <v>70</v>
      </c>
      <c r="AH8" t="s">
        <v>96</v>
      </c>
      <c r="AI8" t="s">
        <v>66</v>
      </c>
      <c r="AJ8" t="s">
        <v>68</v>
      </c>
      <c r="AK8" t="s">
        <v>70</v>
      </c>
      <c r="AL8" t="s">
        <v>98</v>
      </c>
      <c r="AM8" t="s">
        <v>66</v>
      </c>
      <c r="AN8" t="s">
        <v>68</v>
      </c>
      <c r="AO8" t="s">
        <v>70</v>
      </c>
      <c r="AP8" t="s">
        <v>100</v>
      </c>
      <c r="AQ8" t="s">
        <v>66</v>
      </c>
      <c r="AR8" t="s">
        <v>68</v>
      </c>
      <c r="AS8" t="s">
        <v>70</v>
      </c>
      <c r="AT8" t="s">
        <v>102</v>
      </c>
      <c r="AU8" t="s">
        <v>66</v>
      </c>
      <c r="AV8" t="s">
        <v>68</v>
      </c>
      <c r="AW8" t="s">
        <v>70</v>
      </c>
    </row>
    <row r="9" spans="1:51" x14ac:dyDescent="0.25">
      <c r="R9" t="s">
        <v>339</v>
      </c>
      <c r="S9" t="s">
        <v>340</v>
      </c>
      <c r="T9" t="s">
        <v>68</v>
      </c>
      <c r="U9" t="s">
        <v>70</v>
      </c>
      <c r="V9" t="s">
        <v>339</v>
      </c>
      <c r="W9" t="s">
        <v>341</v>
      </c>
      <c r="X9" t="s">
        <v>68</v>
      </c>
      <c r="Y9" t="s">
        <v>70</v>
      </c>
      <c r="Z9" t="s">
        <v>339</v>
      </c>
      <c r="AA9" t="s">
        <v>342</v>
      </c>
      <c r="AB9" t="s">
        <v>68</v>
      </c>
      <c r="AC9" t="s">
        <v>70</v>
      </c>
      <c r="AD9" t="s">
        <v>339</v>
      </c>
      <c r="AE9" t="s">
        <v>343</v>
      </c>
      <c r="AF9" t="s">
        <v>68</v>
      </c>
      <c r="AG9" t="s">
        <v>70</v>
      </c>
      <c r="AH9" t="s">
        <v>339</v>
      </c>
      <c r="AI9" t="s">
        <v>344</v>
      </c>
      <c r="AJ9" t="s">
        <v>68</v>
      </c>
      <c r="AK9" t="s">
        <v>70</v>
      </c>
      <c r="AL9" t="s">
        <v>339</v>
      </c>
      <c r="AM9" t="s">
        <v>345</v>
      </c>
      <c r="AN9" t="s">
        <v>68</v>
      </c>
      <c r="AO9" t="s">
        <v>70</v>
      </c>
      <c r="AP9" t="s">
        <v>339</v>
      </c>
      <c r="AQ9" t="s">
        <v>346</v>
      </c>
      <c r="AR9" t="s">
        <v>68</v>
      </c>
      <c r="AS9" t="s">
        <v>70</v>
      </c>
      <c r="AT9" t="s">
        <v>339</v>
      </c>
      <c r="AU9" t="s">
        <v>347</v>
      </c>
      <c r="AV9" t="s">
        <v>68</v>
      </c>
      <c r="AW9" t="s">
        <v>70</v>
      </c>
    </row>
    <row r="10" spans="1:51" x14ac:dyDescent="0.25">
      <c r="N10" t="s">
        <v>348</v>
      </c>
      <c r="O10" t="s">
        <v>349</v>
      </c>
      <c r="P10" t="s">
        <v>350</v>
      </c>
      <c r="R10" s="137">
        <v>40633</v>
      </c>
      <c r="S10" s="137">
        <v>40724</v>
      </c>
      <c r="T10" s="137">
        <v>40816</v>
      </c>
      <c r="U10" s="137">
        <v>40908</v>
      </c>
      <c r="V10" s="137">
        <v>40999</v>
      </c>
      <c r="W10" s="137">
        <v>41090</v>
      </c>
      <c r="X10" s="137">
        <v>41182</v>
      </c>
      <c r="Y10" s="137">
        <v>41274</v>
      </c>
      <c r="Z10" s="137">
        <v>41364</v>
      </c>
      <c r="AA10" s="137">
        <v>41455</v>
      </c>
      <c r="AB10" s="137">
        <v>41547</v>
      </c>
      <c r="AC10" s="137">
        <v>41639</v>
      </c>
      <c r="AD10" s="137">
        <v>41729</v>
      </c>
      <c r="AE10" s="137">
        <v>41820</v>
      </c>
      <c r="AF10" s="137">
        <v>41912</v>
      </c>
      <c r="AG10" s="137">
        <v>42004</v>
      </c>
      <c r="AH10" s="137">
        <v>42094</v>
      </c>
      <c r="AI10" s="137">
        <v>42185</v>
      </c>
      <c r="AJ10" s="137">
        <v>42277</v>
      </c>
      <c r="AK10" s="137">
        <v>42369</v>
      </c>
      <c r="AL10" s="137">
        <v>42460</v>
      </c>
      <c r="AM10" s="137">
        <v>42551</v>
      </c>
      <c r="AN10" s="137">
        <v>42643</v>
      </c>
      <c r="AO10" s="137">
        <v>42735</v>
      </c>
      <c r="AP10" s="137">
        <v>42825</v>
      </c>
      <c r="AQ10" s="137">
        <v>42916</v>
      </c>
      <c r="AR10" s="137">
        <v>43008</v>
      </c>
      <c r="AS10" s="137">
        <v>43100</v>
      </c>
      <c r="AT10" s="137">
        <v>43190</v>
      </c>
      <c r="AU10" s="137">
        <v>43281</v>
      </c>
      <c r="AV10" s="137">
        <v>43373</v>
      </c>
      <c r="AW10" s="137">
        <v>43465</v>
      </c>
    </row>
    <row r="11" spans="1:51" s="138" customFormat="1" ht="15.75" x14ac:dyDescent="0.25">
      <c r="N11" s="138" t="s">
        <v>351</v>
      </c>
      <c r="O11">
        <v>4</v>
      </c>
      <c r="P11" s="139" t="s">
        <v>352</v>
      </c>
      <c r="Q11" s="139"/>
      <c r="R11" s="140">
        <v>37.421836000000006</v>
      </c>
      <c r="S11" s="140">
        <v>94.805315000000007</v>
      </c>
      <c r="T11" s="140">
        <v>41.799432000000003</v>
      </c>
      <c r="U11" s="140">
        <v>80.887505000000004</v>
      </c>
      <c r="V11" s="140">
        <v>47.410699999999999</v>
      </c>
      <c r="W11" s="140">
        <v>87.433211</v>
      </c>
      <c r="X11" s="140">
        <v>18.689858000000001</v>
      </c>
      <c r="Y11" s="140">
        <v>55.928822999999994</v>
      </c>
      <c r="Z11" s="140">
        <v>44.838230000000003</v>
      </c>
      <c r="AA11" s="140">
        <v>50.984249000000005</v>
      </c>
      <c r="AB11" s="140">
        <v>80.377172999999999</v>
      </c>
      <c r="AC11" s="140">
        <v>38.830468000000003</v>
      </c>
      <c r="AD11" s="140">
        <v>33.833205999999997</v>
      </c>
      <c r="AE11" s="140">
        <v>70.670479</v>
      </c>
      <c r="AF11" s="140">
        <v>14.037869000000001</v>
      </c>
      <c r="AG11" s="140">
        <v>59.218781</v>
      </c>
      <c r="AH11" s="140">
        <v>44.467931999999998</v>
      </c>
      <c r="AI11" s="140">
        <v>43.827735000000004</v>
      </c>
      <c r="AJ11" s="140">
        <v>77.281917000000007</v>
      </c>
      <c r="AK11" s="140">
        <v>120.425049</v>
      </c>
      <c r="AL11" s="140">
        <v>53.124873000000001</v>
      </c>
      <c r="AM11" s="140">
        <v>95.866985</v>
      </c>
      <c r="AN11" s="141">
        <v>116.498496</v>
      </c>
      <c r="AO11" s="141">
        <v>109.359904</v>
      </c>
      <c r="AP11" s="141">
        <v>83.983258980000002</v>
      </c>
      <c r="AQ11" s="141">
        <v>98.032103000000006</v>
      </c>
      <c r="AR11" s="141">
        <v>141.72528599999998</v>
      </c>
      <c r="AS11" s="141">
        <v>160.762775</v>
      </c>
      <c r="AT11" s="141">
        <v>118.85669222599999</v>
      </c>
      <c r="AU11" s="141">
        <v>196.12883400000001</v>
      </c>
      <c r="AV11" s="141">
        <v>153.65242800000001</v>
      </c>
      <c r="AW11" s="141">
        <v>145.75314</v>
      </c>
    </row>
    <row r="12" spans="1:51" s="132" customFormat="1" x14ac:dyDescent="0.25">
      <c r="N12" s="142" t="s">
        <v>353</v>
      </c>
      <c r="O12">
        <v>4</v>
      </c>
      <c r="P12" s="143" t="s">
        <v>354</v>
      </c>
      <c r="Q12" s="143"/>
      <c r="R12" s="144">
        <v>17.686453</v>
      </c>
      <c r="S12" s="144">
        <v>56.148403999999999</v>
      </c>
      <c r="T12" s="144">
        <v>31.988647</v>
      </c>
      <c r="U12" s="144">
        <v>62.249235999999996</v>
      </c>
      <c r="V12" s="144">
        <v>15.95485</v>
      </c>
      <c r="W12" s="144">
        <v>54.991447999999998</v>
      </c>
      <c r="X12" s="144">
        <v>10.499618</v>
      </c>
      <c r="Y12" s="144">
        <v>33.052819999999997</v>
      </c>
      <c r="Z12" s="144">
        <v>13.152108</v>
      </c>
      <c r="AA12" s="144">
        <v>27.602654999999999</v>
      </c>
      <c r="AB12" s="144">
        <v>36.660050000000005</v>
      </c>
      <c r="AC12" s="144">
        <v>17.752312000000003</v>
      </c>
      <c r="AD12" s="144">
        <v>11.327125000000001</v>
      </c>
      <c r="AE12" s="144">
        <v>32.041868999999998</v>
      </c>
      <c r="AF12" s="144">
        <v>4.1435000000000004</v>
      </c>
      <c r="AG12" s="144">
        <v>27.342428999999999</v>
      </c>
      <c r="AH12" s="144">
        <v>30.722453000000002</v>
      </c>
      <c r="AI12" s="144">
        <v>29.009758999999999</v>
      </c>
      <c r="AJ12" s="144">
        <v>12.051382</v>
      </c>
      <c r="AK12" s="144">
        <v>34.996690000000001</v>
      </c>
      <c r="AL12" s="144">
        <v>20.606955999999997</v>
      </c>
      <c r="AM12" s="144">
        <v>33.307214000000002</v>
      </c>
      <c r="AN12" s="144">
        <v>46.434392000000003</v>
      </c>
      <c r="AO12" s="144">
        <v>33.160769000000002</v>
      </c>
      <c r="AP12" s="144">
        <v>25.015542240999999</v>
      </c>
      <c r="AQ12" s="144">
        <v>44.484732000000001</v>
      </c>
      <c r="AR12" s="144">
        <v>41.286276000000001</v>
      </c>
      <c r="AS12" s="144">
        <v>44.774321</v>
      </c>
      <c r="AT12" s="144">
        <v>44.386916226000004</v>
      </c>
      <c r="AU12" s="144">
        <v>66.441699</v>
      </c>
      <c r="AV12" s="144">
        <v>54.955408000000006</v>
      </c>
      <c r="AW12" s="144">
        <v>90.460633999999999</v>
      </c>
    </row>
    <row r="13" spans="1:51" x14ac:dyDescent="0.25">
      <c r="N13" s="137" t="s">
        <v>355</v>
      </c>
      <c r="O13">
        <v>4</v>
      </c>
      <c r="P13" s="145" t="s">
        <v>356</v>
      </c>
      <c r="Q13" s="145" t="s">
        <v>357</v>
      </c>
      <c r="R13" s="146">
        <v>7.1863000000000001</v>
      </c>
      <c r="S13" s="146">
        <v>24.100999999999999</v>
      </c>
      <c r="T13" s="146">
        <v>21.024000000000001</v>
      </c>
      <c r="U13" s="146">
        <v>45.818400000000004</v>
      </c>
      <c r="V13" s="146">
        <v>6.8940000000000001</v>
      </c>
      <c r="W13" s="146">
        <v>44.192938000000005</v>
      </c>
      <c r="X13" s="146">
        <v>3.2921269999999998</v>
      </c>
      <c r="Y13" s="146">
        <v>17.994005000000001</v>
      </c>
      <c r="Z13" s="146">
        <v>3.7696709999999998</v>
      </c>
      <c r="AA13" s="146">
        <v>18.109241000000001</v>
      </c>
      <c r="AB13" s="146">
        <v>25.260337</v>
      </c>
      <c r="AC13" s="146">
        <v>2.1436550000000003</v>
      </c>
      <c r="AD13" s="146">
        <v>7.595491</v>
      </c>
      <c r="AE13" s="146">
        <v>29.015999999999998</v>
      </c>
      <c r="AF13" s="146">
        <v>0.73099999999999998</v>
      </c>
      <c r="AG13" s="146">
        <v>17.358000000000001</v>
      </c>
      <c r="AH13" s="146">
        <v>22.570599999999999</v>
      </c>
      <c r="AI13" s="146">
        <v>21.611000000000001</v>
      </c>
      <c r="AJ13" s="146">
        <v>1.9990940000000001</v>
      </c>
      <c r="AK13" s="146">
        <v>21.341999999999999</v>
      </c>
      <c r="AL13" s="146">
        <v>13.205</v>
      </c>
      <c r="AM13" s="146">
        <v>11.407</v>
      </c>
      <c r="AN13" s="146">
        <v>18.820736</v>
      </c>
      <c r="AO13" s="146">
        <v>12.282999999999999</v>
      </c>
      <c r="AP13" s="146">
        <v>10.263038</v>
      </c>
      <c r="AQ13" s="146">
        <v>11.59</v>
      </c>
      <c r="AR13" s="146">
        <v>13.355117</v>
      </c>
      <c r="AS13" s="146">
        <v>15.529502000000001</v>
      </c>
      <c r="AT13" s="146">
        <v>16.568999999999999</v>
      </c>
      <c r="AU13" s="146">
        <v>28.908883999999997</v>
      </c>
      <c r="AV13" s="146">
        <v>16.349</v>
      </c>
      <c r="AW13" s="146">
        <v>56.584830000000004</v>
      </c>
      <c r="AY13" s="135">
        <f>+SUM(AT13:AW13,AT19:AW19)/SUM(AP13:AS13,AP19:AS19)*100-100</f>
        <v>49.824030907363692</v>
      </c>
    </row>
    <row r="14" spans="1:51" x14ac:dyDescent="0.25">
      <c r="N14" s="137" t="s">
        <v>358</v>
      </c>
      <c r="O14">
        <v>4</v>
      </c>
      <c r="P14" s="145" t="s">
        <v>359</v>
      </c>
      <c r="Q14" s="145" t="s">
        <v>360</v>
      </c>
      <c r="R14" s="146">
        <v>3.3690010000000004</v>
      </c>
      <c r="S14" s="146">
        <v>0.93281899999999995</v>
      </c>
      <c r="T14" s="146">
        <v>2.0710000000000002</v>
      </c>
      <c r="U14" s="146">
        <v>2.266</v>
      </c>
      <c r="V14" s="146">
        <v>0.437</v>
      </c>
      <c r="W14" s="146">
        <v>2.9980000000000002</v>
      </c>
      <c r="X14" s="146">
        <v>0.33</v>
      </c>
      <c r="Y14" s="146">
        <v>3.089</v>
      </c>
      <c r="Z14" s="146">
        <v>5.8999999999999997E-2</v>
      </c>
      <c r="AA14" s="146">
        <v>0.874</v>
      </c>
      <c r="AB14" s="146">
        <v>4.4020000000000001</v>
      </c>
      <c r="AC14" s="146">
        <v>0.84399999999999997</v>
      </c>
      <c r="AD14" s="146">
        <v>0.109016</v>
      </c>
      <c r="AE14" s="146">
        <v>0.13200000000000001</v>
      </c>
      <c r="AF14" s="146">
        <v>0.13136500000000001</v>
      </c>
      <c r="AG14" s="146">
        <v>0.65576099999999993</v>
      </c>
      <c r="AH14" s="146">
        <v>3.0762879999999999</v>
      </c>
      <c r="AI14" s="146">
        <v>0.67428500000000002</v>
      </c>
      <c r="AJ14" s="146">
        <v>3.7959999999999998</v>
      </c>
      <c r="AK14" s="146">
        <v>2.8759999999999999</v>
      </c>
      <c r="AL14" s="146">
        <v>0.13600000000000001</v>
      </c>
      <c r="AM14" s="146">
        <v>1.1893860000000001</v>
      </c>
      <c r="AN14" s="146">
        <v>16.798999999999999</v>
      </c>
      <c r="AO14" s="146">
        <v>4.42347</v>
      </c>
      <c r="AP14" s="146">
        <v>3.4706452410000002</v>
      </c>
      <c r="AQ14" s="146">
        <v>10.946</v>
      </c>
      <c r="AR14" s="146">
        <v>9.2439999999999998</v>
      </c>
      <c r="AS14" s="146">
        <v>4.8455940000000002</v>
      </c>
      <c r="AT14" s="146">
        <v>6.8319999999999999</v>
      </c>
      <c r="AU14" s="146">
        <v>9.8130000000000006</v>
      </c>
      <c r="AV14" s="146">
        <v>4.2990000000000004</v>
      </c>
      <c r="AW14" s="146">
        <v>6.5060000000000002</v>
      </c>
      <c r="AY14" s="135">
        <f t="shared" ref="AY14:AY17" si="0">+SUM(AT14:AW14,AT20:AW20)/SUM(AP14:AS14,AP20:AS20)*100-100</f>
        <v>25.663285018159016</v>
      </c>
    </row>
    <row r="15" spans="1:51" x14ac:dyDescent="0.25">
      <c r="N15" s="137" t="s">
        <v>361</v>
      </c>
      <c r="O15">
        <v>4</v>
      </c>
      <c r="P15" s="145" t="s">
        <v>362</v>
      </c>
      <c r="Q15" s="145"/>
      <c r="R15" s="146">
        <v>4.918622</v>
      </c>
      <c r="S15" s="146">
        <v>24.343143000000001</v>
      </c>
      <c r="T15" s="146">
        <v>5.3987590000000001</v>
      </c>
      <c r="U15" s="146">
        <v>2.1607609999999999</v>
      </c>
      <c r="V15" s="146">
        <v>4.7599900000000002</v>
      </c>
      <c r="W15" s="146">
        <v>5.6870159999999998</v>
      </c>
      <c r="X15" s="146">
        <v>4.0749589999999998</v>
      </c>
      <c r="Y15" s="146">
        <v>2.967679</v>
      </c>
      <c r="Z15" s="146">
        <v>3.674868</v>
      </c>
      <c r="AA15" s="146">
        <v>2.7189969999999999</v>
      </c>
      <c r="AB15" s="146">
        <v>2.742394</v>
      </c>
      <c r="AC15" s="146">
        <v>3.409262</v>
      </c>
      <c r="AD15" s="146">
        <v>0.86973800000000001</v>
      </c>
      <c r="AE15" s="146">
        <v>1.400892</v>
      </c>
      <c r="AF15" s="146">
        <v>1.1983299999999999</v>
      </c>
      <c r="AG15" s="146">
        <v>1.9486790000000001</v>
      </c>
      <c r="AH15" s="146">
        <v>2.048581</v>
      </c>
      <c r="AI15" s="146">
        <v>2.4827399999999997</v>
      </c>
      <c r="AJ15" s="146">
        <v>1.6767159999999999</v>
      </c>
      <c r="AK15" s="146">
        <v>2.9953370000000001</v>
      </c>
      <c r="AL15" s="146">
        <v>3.002246</v>
      </c>
      <c r="AM15" s="146">
        <v>4.6983509999999997</v>
      </c>
      <c r="AN15" s="146">
        <v>4.2307110000000003</v>
      </c>
      <c r="AO15" s="146">
        <v>4.780386</v>
      </c>
      <c r="AP15" s="146">
        <v>4.3451059999999995</v>
      </c>
      <c r="AQ15" s="146">
        <v>11.468048000000001</v>
      </c>
      <c r="AR15" s="146">
        <v>10.64913</v>
      </c>
      <c r="AS15" s="146">
        <v>17.641486</v>
      </c>
      <c r="AT15" s="146">
        <v>11.720754999999999</v>
      </c>
      <c r="AU15" s="146">
        <v>15.922252</v>
      </c>
      <c r="AV15" s="146">
        <v>15.615119</v>
      </c>
      <c r="AW15" s="146">
        <v>25.219175</v>
      </c>
      <c r="AY15" s="135">
        <f t="shared" si="0"/>
        <v>56.280247852975776</v>
      </c>
    </row>
    <row r="16" spans="1:51" x14ac:dyDescent="0.25">
      <c r="N16" s="137" t="s">
        <v>363</v>
      </c>
      <c r="O16">
        <v>4</v>
      </c>
      <c r="P16" s="145" t="s">
        <v>364</v>
      </c>
      <c r="Q16" s="145" t="s">
        <v>365</v>
      </c>
      <c r="R16" s="146">
        <v>0.61461699999999997</v>
      </c>
      <c r="S16" s="146">
        <v>1.4955699999999998</v>
      </c>
      <c r="T16" s="146">
        <v>2.2807140000000001</v>
      </c>
      <c r="U16" s="146">
        <v>0.173959</v>
      </c>
      <c r="V16" s="146">
        <v>1.874914</v>
      </c>
      <c r="W16" s="146">
        <v>1.4013610000000001</v>
      </c>
      <c r="X16" s="146">
        <v>0.61779200000000001</v>
      </c>
      <c r="Y16" s="146">
        <v>4.2119070000000001</v>
      </c>
      <c r="Z16" s="146">
        <v>3.972715</v>
      </c>
      <c r="AA16" s="146">
        <v>4.7089999999999996</v>
      </c>
      <c r="AB16" s="146">
        <v>1.7087249999999998</v>
      </c>
      <c r="AC16" s="146">
        <v>9.9953310000000002</v>
      </c>
      <c r="AD16" s="146">
        <v>1.7167670000000002</v>
      </c>
      <c r="AE16" s="146">
        <v>0.82997699999999996</v>
      </c>
      <c r="AF16" s="146">
        <v>8.6615999999999999E-2</v>
      </c>
      <c r="AG16" s="146">
        <v>6.1547340000000004</v>
      </c>
      <c r="AH16" s="146">
        <v>1.407</v>
      </c>
      <c r="AI16" s="146">
        <v>2.7429999999999999</v>
      </c>
      <c r="AJ16" s="146">
        <v>2.697959</v>
      </c>
      <c r="AK16" s="146">
        <v>7.4885669999999998</v>
      </c>
      <c r="AL16" s="146">
        <v>3.7926840000000004</v>
      </c>
      <c r="AM16" s="146">
        <v>14.770899999999999</v>
      </c>
      <c r="AN16" s="146">
        <v>2.2589999999999999</v>
      </c>
      <c r="AO16" s="146">
        <v>9.2889999999999997</v>
      </c>
      <c r="AP16" s="146">
        <v>5.3279499999999995</v>
      </c>
      <c r="AQ16" s="146">
        <v>4.3760000000000003</v>
      </c>
      <c r="AR16" s="146">
        <v>5.57294</v>
      </c>
      <c r="AS16" s="146">
        <v>2.8803899999999998</v>
      </c>
      <c r="AT16" s="146">
        <v>6.3279830000000006</v>
      </c>
      <c r="AU16" s="146">
        <v>9.4115629999999992</v>
      </c>
      <c r="AV16" s="146">
        <v>17.697714999999999</v>
      </c>
      <c r="AW16" s="146">
        <v>0.88382899999999998</v>
      </c>
      <c r="AY16" s="135">
        <f t="shared" si="0"/>
        <v>110.24488444315418</v>
      </c>
    </row>
    <row r="17" spans="14:51" x14ac:dyDescent="0.25">
      <c r="N17" s="137" t="s">
        <v>366</v>
      </c>
      <c r="O17">
        <v>4</v>
      </c>
      <c r="P17" s="145" t="s">
        <v>367</v>
      </c>
      <c r="Q17" s="145" t="s">
        <v>368</v>
      </c>
      <c r="R17" s="146">
        <v>1.5979129999999999</v>
      </c>
      <c r="S17" s="146">
        <v>5.2758720000000006</v>
      </c>
      <c r="T17" s="146">
        <v>1.2141740000000001</v>
      </c>
      <c r="U17" s="146">
        <v>11.830116</v>
      </c>
      <c r="V17" s="146">
        <v>1.9889459999999999</v>
      </c>
      <c r="W17" s="146">
        <v>0.71213300000000002</v>
      </c>
      <c r="X17" s="146">
        <v>2.1847399999999997</v>
      </c>
      <c r="Y17" s="146">
        <v>4.7902290000000001</v>
      </c>
      <c r="Z17" s="146">
        <v>1.675854</v>
      </c>
      <c r="AA17" s="146">
        <v>1.1914169999999999</v>
      </c>
      <c r="AB17" s="146">
        <v>2.5465940000000002</v>
      </c>
      <c r="AC17" s="146">
        <v>1.3600640000000002</v>
      </c>
      <c r="AD17" s="146">
        <v>1.0361130000000001</v>
      </c>
      <c r="AE17" s="146">
        <v>0.66300000000000003</v>
      </c>
      <c r="AF17" s="146">
        <v>1.996189</v>
      </c>
      <c r="AG17" s="146">
        <v>1.2252550000000002</v>
      </c>
      <c r="AH17" s="146">
        <v>1.6199839999999999</v>
      </c>
      <c r="AI17" s="146">
        <v>1.498734</v>
      </c>
      <c r="AJ17" s="146">
        <v>1.881613</v>
      </c>
      <c r="AK17" s="146">
        <v>0.29478599999999999</v>
      </c>
      <c r="AL17" s="146">
        <v>0.471026</v>
      </c>
      <c r="AM17" s="146">
        <v>1.2415769999999999</v>
      </c>
      <c r="AN17" s="146">
        <v>4.3249449999999996</v>
      </c>
      <c r="AO17" s="146">
        <v>2.3849130000000001</v>
      </c>
      <c r="AP17" s="146">
        <v>1.6088030000000002</v>
      </c>
      <c r="AQ17" s="146">
        <v>6.1046839999999998</v>
      </c>
      <c r="AR17" s="146">
        <v>2.4650889999999999</v>
      </c>
      <c r="AS17" s="146">
        <v>3.8773490000000002</v>
      </c>
      <c r="AT17" s="146">
        <v>2.9371782259999999</v>
      </c>
      <c r="AU17" s="146">
        <v>2.3860000000000001</v>
      </c>
      <c r="AV17" s="146">
        <v>0.99457399999999996</v>
      </c>
      <c r="AW17" s="146">
        <v>1.2667999999999999</v>
      </c>
      <c r="AY17" s="135">
        <f t="shared" si="0"/>
        <v>-39.813919388031103</v>
      </c>
    </row>
    <row r="18" spans="14:51" s="132" customFormat="1" x14ac:dyDescent="0.25">
      <c r="N18" s="142" t="s">
        <v>369</v>
      </c>
      <c r="O18">
        <v>4</v>
      </c>
      <c r="P18" s="143" t="s">
        <v>370</v>
      </c>
      <c r="Q18" s="143"/>
      <c r="R18" s="144">
        <v>4.2189019999999999</v>
      </c>
      <c r="S18" s="144">
        <v>6.4070429999999998</v>
      </c>
      <c r="T18" s="144">
        <v>2.532762</v>
      </c>
      <c r="U18" s="144">
        <v>3.3928319999999998</v>
      </c>
      <c r="V18" s="144">
        <v>12.019723000000001</v>
      </c>
      <c r="W18" s="144">
        <v>9.9680529999999994</v>
      </c>
      <c r="X18" s="144">
        <v>1.216043</v>
      </c>
      <c r="Y18" s="144">
        <v>14.156817999999999</v>
      </c>
      <c r="Z18" s="144">
        <v>17.396919</v>
      </c>
      <c r="AA18" s="144">
        <v>15.996906000000001</v>
      </c>
      <c r="AB18" s="144">
        <v>23.482740000000003</v>
      </c>
      <c r="AC18" s="144">
        <v>13.600234</v>
      </c>
      <c r="AD18" s="144">
        <v>11.045052999999999</v>
      </c>
      <c r="AE18" s="144">
        <v>29.067</v>
      </c>
      <c r="AF18" s="144">
        <v>2.8950420000000001</v>
      </c>
      <c r="AG18" s="144">
        <v>14.571</v>
      </c>
      <c r="AH18" s="144">
        <v>5.0092920000000003</v>
      </c>
      <c r="AI18" s="144">
        <v>3.8651719999999998</v>
      </c>
      <c r="AJ18" s="144">
        <v>29.870232999999999</v>
      </c>
      <c r="AK18" s="144">
        <v>29.481234000000001</v>
      </c>
      <c r="AL18" s="144">
        <v>15.874469999999999</v>
      </c>
      <c r="AM18" s="144">
        <v>19.270743</v>
      </c>
      <c r="AN18" s="144">
        <v>43.016047</v>
      </c>
      <c r="AO18" s="144">
        <v>41.244714000000002</v>
      </c>
      <c r="AP18" s="144">
        <v>41.445698999999998</v>
      </c>
      <c r="AQ18" s="144">
        <v>25.966184000000002</v>
      </c>
      <c r="AR18" s="144">
        <v>32.133013999999996</v>
      </c>
      <c r="AS18" s="144">
        <v>59.739008999999996</v>
      </c>
      <c r="AT18" s="144">
        <v>46.0657</v>
      </c>
      <c r="AU18" s="144">
        <v>70.626587000000001</v>
      </c>
      <c r="AV18" s="144">
        <v>57.554018999999997</v>
      </c>
      <c r="AW18" s="144">
        <v>29.131906999999998</v>
      </c>
    </row>
    <row r="19" spans="14:51" x14ac:dyDescent="0.25">
      <c r="N19" s="137" t="s">
        <v>371</v>
      </c>
      <c r="O19">
        <v>4</v>
      </c>
      <c r="P19" s="145" t="s">
        <v>372</v>
      </c>
      <c r="Q19" s="145" t="s">
        <v>373</v>
      </c>
      <c r="R19" s="146">
        <v>0.25588100000000003</v>
      </c>
      <c r="S19" s="146">
        <v>6.8299000000000012E-2</v>
      </c>
      <c r="T19" s="146">
        <v>0.64100000000000001</v>
      </c>
      <c r="U19" s="146">
        <v>0.38475999999999999</v>
      </c>
      <c r="V19" s="146">
        <v>10.331</v>
      </c>
      <c r="W19" s="146">
        <v>8.5470000000000006</v>
      </c>
      <c r="X19" s="146">
        <v>0.3</v>
      </c>
      <c r="Y19" s="146">
        <v>12.109</v>
      </c>
      <c r="Z19" s="146">
        <v>14.952999999999999</v>
      </c>
      <c r="AA19" s="146">
        <v>8.3960000000000008</v>
      </c>
      <c r="AB19" s="146">
        <v>11.820056000000001</v>
      </c>
      <c r="AC19" s="146">
        <v>11.138999999999999</v>
      </c>
      <c r="AD19" s="146">
        <v>10.365120000000001</v>
      </c>
      <c r="AE19" s="146">
        <v>9.6470000000000002</v>
      </c>
      <c r="AF19" s="146">
        <v>0.76300000000000001</v>
      </c>
      <c r="AG19" s="146">
        <v>9.4009999999999998</v>
      </c>
      <c r="AH19" s="146">
        <v>3.573</v>
      </c>
      <c r="AI19" s="146">
        <v>8.7999999999999995E-2</v>
      </c>
      <c r="AJ19" s="146">
        <v>18.25</v>
      </c>
      <c r="AK19" s="146">
        <v>11.052</v>
      </c>
      <c r="AL19" s="146">
        <v>11.079000000000001</v>
      </c>
      <c r="AM19" s="146">
        <v>8.1709999999999994</v>
      </c>
      <c r="AN19" s="146">
        <v>36.889000000000003</v>
      </c>
      <c r="AO19" s="146">
        <v>35.2361</v>
      </c>
      <c r="AP19" s="146">
        <v>37.898000000000003</v>
      </c>
      <c r="AQ19" s="146">
        <v>16.466000000000001</v>
      </c>
      <c r="AR19" s="146">
        <v>15.856375</v>
      </c>
      <c r="AS19" s="146">
        <v>44.569900000000004</v>
      </c>
      <c r="AT19" s="146">
        <v>20.088000000000001</v>
      </c>
      <c r="AU19" s="146">
        <v>48.863191</v>
      </c>
      <c r="AV19" s="146">
        <v>39.566714999999995</v>
      </c>
      <c r="AW19" s="146">
        <v>21.071000000000002</v>
      </c>
    </row>
    <row r="20" spans="14:51" x14ac:dyDescent="0.25">
      <c r="N20" s="137" t="s">
        <v>374</v>
      </c>
      <c r="O20">
        <v>4</v>
      </c>
      <c r="P20" s="145" t="s">
        <v>375</v>
      </c>
      <c r="Q20" s="145" t="s">
        <v>376</v>
      </c>
      <c r="R20" s="146">
        <v>0.249</v>
      </c>
      <c r="S20" s="146">
        <v>0</v>
      </c>
      <c r="T20" s="146">
        <v>0</v>
      </c>
      <c r="U20" s="146">
        <v>0</v>
      </c>
      <c r="V20" s="146">
        <v>0.39800000000000002</v>
      </c>
      <c r="W20" s="146">
        <v>0.17748</v>
      </c>
      <c r="X20" s="146">
        <v>0</v>
      </c>
      <c r="Y20" s="146">
        <v>0</v>
      </c>
      <c r="Z20" s="146">
        <v>6.6000000000000003E-2</v>
      </c>
      <c r="AA20" s="146">
        <v>0</v>
      </c>
      <c r="AB20" s="146">
        <v>4.2220000000000004</v>
      </c>
      <c r="AC20" s="146">
        <v>1E-3</v>
      </c>
      <c r="AD20" s="146">
        <v>0</v>
      </c>
      <c r="AE20" s="146">
        <v>0</v>
      </c>
      <c r="AF20" s="146">
        <v>1.9119999999999999</v>
      </c>
      <c r="AG20" s="146">
        <v>1.3660000000000001</v>
      </c>
      <c r="AH20" s="146">
        <v>0</v>
      </c>
      <c r="AI20" s="146">
        <v>0</v>
      </c>
      <c r="AJ20" s="146">
        <v>2.9430000000000001</v>
      </c>
      <c r="AK20" s="146">
        <v>0</v>
      </c>
      <c r="AL20" s="146">
        <v>0</v>
      </c>
      <c r="AM20" s="146">
        <v>0</v>
      </c>
      <c r="AN20" s="146">
        <v>2.016</v>
      </c>
      <c r="AO20" s="146">
        <v>0.622</v>
      </c>
      <c r="AP20" s="146">
        <v>0.88479999999999992</v>
      </c>
      <c r="AQ20" s="146">
        <v>4.9130000000000003</v>
      </c>
      <c r="AR20" s="146">
        <v>1.2270000000000001</v>
      </c>
      <c r="AS20" s="146">
        <v>3.68</v>
      </c>
      <c r="AT20" s="146">
        <v>0.35199999999999998</v>
      </c>
      <c r="AU20" s="146">
        <v>10.994999999999999</v>
      </c>
      <c r="AV20" s="146">
        <v>7.5888800000000005</v>
      </c>
      <c r="AW20" s="146">
        <v>2.8879999999999999</v>
      </c>
    </row>
    <row r="21" spans="14:51" x14ac:dyDescent="0.25">
      <c r="N21" s="137" t="s">
        <v>377</v>
      </c>
      <c r="O21">
        <v>4</v>
      </c>
      <c r="P21" s="145" t="s">
        <v>378</v>
      </c>
      <c r="Q21" s="145"/>
      <c r="R21" s="146">
        <v>0.18454200000000001</v>
      </c>
      <c r="S21" s="146">
        <v>0.18635300000000002</v>
      </c>
      <c r="T21" s="146">
        <v>1.6E-2</v>
      </c>
      <c r="U21" s="146">
        <v>0.21</v>
      </c>
      <c r="V21" s="146">
        <v>0.75</v>
      </c>
      <c r="W21" s="146">
        <v>1.6E-2</v>
      </c>
      <c r="X21" s="146">
        <v>0.416933</v>
      </c>
      <c r="Y21" s="146">
        <v>1.208866</v>
      </c>
      <c r="Z21" s="146">
        <v>1.4933E-2</v>
      </c>
      <c r="AA21" s="146">
        <v>0.14993299999999998</v>
      </c>
      <c r="AB21" s="146">
        <v>0.28493299999999999</v>
      </c>
      <c r="AC21" s="146">
        <v>0.13947100000000001</v>
      </c>
      <c r="AD21" s="146">
        <v>0.26493299999999997</v>
      </c>
      <c r="AE21" s="146">
        <v>0</v>
      </c>
      <c r="AF21" s="146">
        <v>2.7E-2</v>
      </c>
      <c r="AG21" s="146">
        <v>0.22</v>
      </c>
      <c r="AH21" s="146">
        <v>7.1292000000000008E-2</v>
      </c>
      <c r="AI21" s="146">
        <v>9.9171999999999996E-2</v>
      </c>
      <c r="AJ21" s="146">
        <v>2E-3</v>
      </c>
      <c r="AK21" s="146">
        <v>2.9000000000000001E-2</v>
      </c>
      <c r="AL21" s="146">
        <v>0</v>
      </c>
      <c r="AM21" s="146">
        <v>2.3E-2</v>
      </c>
      <c r="AN21" s="146">
        <v>6.6299999999999998E-2</v>
      </c>
      <c r="AO21" s="146">
        <v>0.35650500000000002</v>
      </c>
      <c r="AP21" s="146">
        <v>0.30025999999999997</v>
      </c>
      <c r="AQ21" s="146">
        <v>0.545269</v>
      </c>
      <c r="AR21" s="146">
        <v>0.42091899999999999</v>
      </c>
      <c r="AS21" s="146">
        <v>0.84153299999999998</v>
      </c>
      <c r="AT21" s="146">
        <v>0.59094599999999997</v>
      </c>
      <c r="AU21" s="146">
        <v>1.037396</v>
      </c>
      <c r="AV21" s="146">
        <v>1.642555</v>
      </c>
      <c r="AW21" s="146">
        <v>0.47164100000000003</v>
      </c>
    </row>
    <row r="22" spans="14:51" x14ac:dyDescent="0.25">
      <c r="N22" s="137" t="s">
        <v>379</v>
      </c>
      <c r="O22">
        <v>4</v>
      </c>
      <c r="P22" s="145" t="s">
        <v>380</v>
      </c>
      <c r="Q22" s="145" t="s">
        <v>381</v>
      </c>
      <c r="R22" s="146">
        <v>1.9446669999999999</v>
      </c>
      <c r="S22" s="146">
        <v>0.84104000000000001</v>
      </c>
      <c r="T22" s="146">
        <v>0.307</v>
      </c>
      <c r="U22" s="146">
        <v>0.234877</v>
      </c>
      <c r="V22" s="146">
        <v>0.14899999999999999</v>
      </c>
      <c r="W22" s="146">
        <v>0.69</v>
      </c>
      <c r="X22" s="146">
        <v>0.14000000000000001</v>
      </c>
      <c r="Y22" s="146">
        <v>0.51400000000000001</v>
      </c>
      <c r="Z22" s="146">
        <v>0.14000000000000001</v>
      </c>
      <c r="AA22" s="146">
        <v>4.8299750000000001</v>
      </c>
      <c r="AB22" s="146">
        <v>2.651221</v>
      </c>
      <c r="AC22" s="146">
        <v>0.82547599999999999</v>
      </c>
      <c r="AD22" s="146">
        <v>0</v>
      </c>
      <c r="AE22" s="146">
        <v>0</v>
      </c>
      <c r="AF22" s="146">
        <v>2.042E-3</v>
      </c>
      <c r="AG22" s="146">
        <v>1.365</v>
      </c>
      <c r="AH22" s="146">
        <v>0.51400000000000001</v>
      </c>
      <c r="AI22" s="146">
        <v>0.48899999999999999</v>
      </c>
      <c r="AJ22" s="146">
        <v>6.2076729999999998</v>
      </c>
      <c r="AK22" s="146">
        <v>6.8467340000000005</v>
      </c>
      <c r="AL22" s="146">
        <v>3.3454699999999997</v>
      </c>
      <c r="AM22" s="146">
        <v>7.4367430000000008</v>
      </c>
      <c r="AN22" s="146">
        <v>1.461727</v>
      </c>
      <c r="AO22" s="146">
        <v>3.7440390000000003</v>
      </c>
      <c r="AP22" s="146">
        <v>4.0975000000000004E-2</v>
      </c>
      <c r="AQ22" s="146">
        <v>2.0675149999999998</v>
      </c>
      <c r="AR22" s="146">
        <v>5.7185200000000007</v>
      </c>
      <c r="AS22" s="146">
        <v>8.4510130000000014</v>
      </c>
      <c r="AT22" s="146">
        <v>21.703754</v>
      </c>
      <c r="AU22" s="146">
        <v>8.1039999999999992</v>
      </c>
      <c r="AV22" s="146">
        <v>7.0546189999999998</v>
      </c>
      <c r="AW22" s="146">
        <v>1.2150000000000001</v>
      </c>
    </row>
    <row r="23" spans="14:51" x14ac:dyDescent="0.25">
      <c r="N23" s="137" t="s">
        <v>382</v>
      </c>
      <c r="O23">
        <v>4</v>
      </c>
      <c r="P23" s="145" t="s">
        <v>383</v>
      </c>
      <c r="Q23" s="145" t="s">
        <v>384</v>
      </c>
      <c r="R23" s="146">
        <v>1.5848119999999999</v>
      </c>
      <c r="S23" s="146">
        <v>5.3113509999999993</v>
      </c>
      <c r="T23" s="146">
        <v>1.568762</v>
      </c>
      <c r="U23" s="146">
        <v>2.5631950000000003</v>
      </c>
      <c r="V23" s="146">
        <v>0.39172299999999999</v>
      </c>
      <c r="W23" s="146">
        <v>0.53757299999999997</v>
      </c>
      <c r="X23" s="146">
        <v>0.35911000000000004</v>
      </c>
      <c r="Y23" s="146">
        <v>0.32495200000000002</v>
      </c>
      <c r="Z23" s="146">
        <v>2.2229859999999997</v>
      </c>
      <c r="AA23" s="146">
        <v>2.6209980000000002</v>
      </c>
      <c r="AB23" s="146">
        <v>4.5045299999999999</v>
      </c>
      <c r="AC23" s="146">
        <v>1.495287</v>
      </c>
      <c r="AD23" s="146">
        <v>0.41499999999999998</v>
      </c>
      <c r="AE23" s="146">
        <v>19.420000000000002</v>
      </c>
      <c r="AF23" s="146">
        <v>0.191</v>
      </c>
      <c r="AG23" s="146">
        <v>2.2189999999999999</v>
      </c>
      <c r="AH23" s="146">
        <v>0.85099999999999998</v>
      </c>
      <c r="AI23" s="146">
        <v>3.1890000000000001</v>
      </c>
      <c r="AJ23" s="146">
        <v>2.4675599999999998</v>
      </c>
      <c r="AK23" s="146">
        <v>11.5535</v>
      </c>
      <c r="AL23" s="146">
        <v>1.45</v>
      </c>
      <c r="AM23" s="146">
        <v>3.64</v>
      </c>
      <c r="AN23" s="146">
        <v>2.5830199999999999</v>
      </c>
      <c r="AO23" s="146">
        <v>1.28607</v>
      </c>
      <c r="AP23" s="146">
        <v>2.3216640000000002</v>
      </c>
      <c r="AQ23" s="146">
        <v>1.9744000000000002</v>
      </c>
      <c r="AR23" s="146">
        <v>8.9102000000000015</v>
      </c>
      <c r="AS23" s="146">
        <v>2.1965630000000003</v>
      </c>
      <c r="AT23" s="146">
        <v>3.331</v>
      </c>
      <c r="AU23" s="146">
        <v>1.627</v>
      </c>
      <c r="AV23" s="146">
        <v>1.7012499999999999</v>
      </c>
      <c r="AW23" s="146">
        <v>3.4862660000000001</v>
      </c>
    </row>
    <row r="24" spans="14:51" x14ac:dyDescent="0.25">
      <c r="N24" s="137" t="s">
        <v>385</v>
      </c>
      <c r="O24">
        <v>4</v>
      </c>
      <c r="P24" s="147" t="s">
        <v>386</v>
      </c>
      <c r="Q24" s="147"/>
      <c r="R24" s="146">
        <v>4.665</v>
      </c>
      <c r="S24" s="146">
        <v>9.3119999999999994</v>
      </c>
      <c r="T24" s="146">
        <v>0</v>
      </c>
      <c r="U24" s="146">
        <v>3.0739999999999998</v>
      </c>
      <c r="V24" s="146">
        <v>15.087999999999999</v>
      </c>
      <c r="W24" s="146">
        <v>15.228999999999999</v>
      </c>
      <c r="X24" s="146">
        <v>0.9517770000000001</v>
      </c>
      <c r="Y24" s="146">
        <v>1.747539</v>
      </c>
      <c r="Z24" s="146">
        <v>7.5910000000000002</v>
      </c>
      <c r="AA24" s="146">
        <v>5.5E-2</v>
      </c>
      <c r="AB24" s="146">
        <v>8.6229999999999993</v>
      </c>
      <c r="AC24" s="146">
        <v>4.3559999999999999</v>
      </c>
      <c r="AD24" s="146">
        <v>9.7479999999999993</v>
      </c>
      <c r="AE24" s="146">
        <v>4.7</v>
      </c>
      <c r="AF24" s="146">
        <v>6.2030000000000003</v>
      </c>
      <c r="AG24" s="146">
        <v>0.27800000000000002</v>
      </c>
      <c r="AH24" s="146">
        <v>2.6179999999999999</v>
      </c>
      <c r="AI24" s="146">
        <v>2.077</v>
      </c>
      <c r="AJ24" s="146">
        <v>2.7290000000000001</v>
      </c>
      <c r="AK24" s="146">
        <v>2.569</v>
      </c>
      <c r="AL24" s="146">
        <v>1.282</v>
      </c>
      <c r="AM24" s="146">
        <v>0.83399999999999996</v>
      </c>
      <c r="AN24" s="146">
        <v>1.1599999999999999</v>
      </c>
      <c r="AO24" s="146">
        <v>2.6469999999999998</v>
      </c>
      <c r="AP24" s="146">
        <v>6.8760000000000003</v>
      </c>
      <c r="AQ24" s="146">
        <v>1.3320000000000001</v>
      </c>
      <c r="AR24" s="146">
        <v>2.9889999999999999</v>
      </c>
      <c r="AS24" s="146">
        <v>5.5949999999999998</v>
      </c>
      <c r="AT24" s="146">
        <v>2.6452300000000002</v>
      </c>
      <c r="AU24" s="146">
        <v>2.9679419999999999</v>
      </c>
      <c r="AV24" s="146">
        <v>4.6746930000000004</v>
      </c>
      <c r="AW24" s="146">
        <v>2.2330670000000001</v>
      </c>
    </row>
    <row r="25" spans="14:51" x14ac:dyDescent="0.25">
      <c r="N25" s="137" t="s">
        <v>387</v>
      </c>
      <c r="O25">
        <v>4</v>
      </c>
      <c r="P25" s="147" t="s">
        <v>388</v>
      </c>
      <c r="Q25" s="147"/>
      <c r="R25" s="146">
        <v>3.3538649999999999</v>
      </c>
      <c r="S25" s="146">
        <v>2.3540000000000001</v>
      </c>
      <c r="T25" s="146">
        <v>2.7189999999999999</v>
      </c>
      <c r="U25" s="146">
        <v>7.2709999999999999</v>
      </c>
      <c r="V25" s="146">
        <v>1.2505310000000001</v>
      </c>
      <c r="W25" s="146">
        <v>0.24299999999999999</v>
      </c>
      <c r="X25" s="146">
        <v>0.108611</v>
      </c>
      <c r="Y25" s="146">
        <v>3.262</v>
      </c>
      <c r="Z25" s="146">
        <v>5.1559999999999997</v>
      </c>
      <c r="AA25" s="146">
        <v>2.625</v>
      </c>
      <c r="AB25" s="146">
        <v>0.127</v>
      </c>
      <c r="AC25" s="146">
        <v>2.5649999999999999</v>
      </c>
      <c r="AD25" s="146">
        <v>0</v>
      </c>
      <c r="AE25" s="146">
        <v>2.3879999999999999</v>
      </c>
      <c r="AF25" s="146">
        <v>0</v>
      </c>
      <c r="AG25" s="146">
        <v>4.0250000000000004</v>
      </c>
      <c r="AH25" s="146">
        <v>0</v>
      </c>
      <c r="AI25" s="146">
        <v>6.6E-3</v>
      </c>
      <c r="AJ25" s="146">
        <v>0</v>
      </c>
      <c r="AK25" s="146">
        <v>1.8839999999999999</v>
      </c>
      <c r="AL25" s="146">
        <v>7.0000000000000001E-3</v>
      </c>
      <c r="AM25" s="146">
        <v>2.3119999999999998</v>
      </c>
      <c r="AN25" s="146">
        <v>4.569</v>
      </c>
      <c r="AO25" s="146">
        <v>9.9740000000000002</v>
      </c>
      <c r="AP25" s="146">
        <v>0</v>
      </c>
      <c r="AQ25" s="146">
        <v>2.254</v>
      </c>
      <c r="AR25" s="146">
        <v>8.6539999999999999</v>
      </c>
      <c r="AS25" s="146">
        <v>2.2250000000000001</v>
      </c>
      <c r="AT25" s="146">
        <v>1.35</v>
      </c>
      <c r="AU25" s="146">
        <v>2.3490000000000002</v>
      </c>
      <c r="AV25" s="146">
        <v>0</v>
      </c>
      <c r="AW25" s="146">
        <v>2.298</v>
      </c>
    </row>
    <row r="26" spans="14:51" x14ac:dyDescent="0.25">
      <c r="N26" s="137" t="s">
        <v>389</v>
      </c>
      <c r="O26">
        <v>4</v>
      </c>
      <c r="P26" s="147" t="s">
        <v>390</v>
      </c>
      <c r="Q26" s="147"/>
      <c r="R26" s="146">
        <v>0.204259</v>
      </c>
      <c r="S26" s="146">
        <v>0.17245099999999999</v>
      </c>
      <c r="T26" s="146">
        <v>0.53156399999999993</v>
      </c>
      <c r="U26" s="146">
        <v>5.9226000000000001E-2</v>
      </c>
      <c r="V26" s="146">
        <v>0.71372500000000005</v>
      </c>
      <c r="W26" s="146">
        <v>0.20211500000000002</v>
      </c>
      <c r="X26" s="146">
        <v>0.288323</v>
      </c>
      <c r="Y26" s="146">
        <v>0.21202299999999999</v>
      </c>
      <c r="Z26" s="146">
        <v>4.8339999999999998E-3</v>
      </c>
      <c r="AA26" s="146">
        <v>4.7520000000000001E-3</v>
      </c>
      <c r="AB26" s="146">
        <v>5.092E-2</v>
      </c>
      <c r="AC26" s="146">
        <v>7.8358999999999998E-2</v>
      </c>
      <c r="AD26" s="146">
        <v>9.8028000000000004E-2</v>
      </c>
      <c r="AE26" s="146">
        <v>0</v>
      </c>
      <c r="AF26" s="146">
        <v>5.3789999999999992E-3</v>
      </c>
      <c r="AG26" s="146">
        <v>1.07</v>
      </c>
      <c r="AH26" s="146">
        <v>4.3999999999999997E-2</v>
      </c>
      <c r="AI26" s="146">
        <v>2.0204E-2</v>
      </c>
      <c r="AJ26" s="146">
        <v>0.12130200000000001</v>
      </c>
      <c r="AK26" s="146">
        <v>6.0125999999999999E-2</v>
      </c>
      <c r="AL26" s="146">
        <v>1.4425E-2</v>
      </c>
      <c r="AM26" s="146">
        <v>9.853400000000001E-2</v>
      </c>
      <c r="AN26" s="146">
        <v>9.0999999999999998E-2</v>
      </c>
      <c r="AO26" s="146">
        <v>0.122</v>
      </c>
      <c r="AP26" s="146">
        <v>0.184</v>
      </c>
      <c r="AQ26" s="146">
        <v>0.59799999999999998</v>
      </c>
      <c r="AR26" s="146">
        <v>0</v>
      </c>
      <c r="AS26" s="146">
        <v>0.16200000000000001</v>
      </c>
      <c r="AT26" s="146">
        <v>0</v>
      </c>
      <c r="AU26" s="146">
        <v>0.04</v>
      </c>
      <c r="AV26" s="146">
        <v>0</v>
      </c>
      <c r="AW26" s="146">
        <v>0</v>
      </c>
    </row>
    <row r="27" spans="14:51" x14ac:dyDescent="0.25">
      <c r="N27" s="137" t="s">
        <v>391</v>
      </c>
      <c r="O27">
        <v>4</v>
      </c>
      <c r="P27" s="147" t="s">
        <v>392</v>
      </c>
      <c r="Q27" s="147"/>
      <c r="R27" s="146">
        <v>0</v>
      </c>
      <c r="S27" s="146">
        <v>0</v>
      </c>
      <c r="T27" s="146">
        <v>0</v>
      </c>
      <c r="U27" s="146">
        <v>0</v>
      </c>
      <c r="V27" s="146">
        <v>0</v>
      </c>
      <c r="W27" s="146">
        <v>0</v>
      </c>
      <c r="X27" s="146">
        <v>0</v>
      </c>
      <c r="Y27" s="146">
        <v>0</v>
      </c>
      <c r="Z27" s="146">
        <v>8.5109999999999995E-3</v>
      </c>
      <c r="AA27" s="146">
        <v>0</v>
      </c>
      <c r="AB27" s="146">
        <v>1.8463E-2</v>
      </c>
      <c r="AC27" s="146">
        <v>3.5307000000000005E-2</v>
      </c>
      <c r="AD27" s="146">
        <v>0</v>
      </c>
      <c r="AE27" s="146">
        <v>0</v>
      </c>
      <c r="AF27" s="146">
        <v>0</v>
      </c>
      <c r="AG27" s="146">
        <v>0</v>
      </c>
      <c r="AH27" s="146">
        <v>1E-3</v>
      </c>
      <c r="AI27" s="146">
        <v>0</v>
      </c>
      <c r="AJ27" s="146">
        <v>6.0000000000000001E-3</v>
      </c>
      <c r="AK27" s="146">
        <v>0</v>
      </c>
      <c r="AL27" s="146">
        <v>0</v>
      </c>
      <c r="AM27" s="146">
        <v>0</v>
      </c>
      <c r="AN27" s="146">
        <v>0</v>
      </c>
      <c r="AO27" s="146">
        <v>1.716</v>
      </c>
      <c r="AP27" s="146">
        <v>0</v>
      </c>
      <c r="AQ27" s="146">
        <v>0</v>
      </c>
      <c r="AR27" s="146">
        <v>0</v>
      </c>
      <c r="AS27" s="146">
        <v>0</v>
      </c>
      <c r="AT27" s="146">
        <v>0</v>
      </c>
      <c r="AU27" s="146">
        <v>0</v>
      </c>
      <c r="AV27" s="146">
        <v>0</v>
      </c>
      <c r="AW27" s="146">
        <v>0</v>
      </c>
    </row>
    <row r="28" spans="14:51" x14ac:dyDescent="0.25">
      <c r="N28" s="137" t="s">
        <v>393</v>
      </c>
      <c r="O28">
        <v>4</v>
      </c>
      <c r="P28" s="147" t="s">
        <v>394</v>
      </c>
      <c r="Q28" s="147"/>
      <c r="R28" s="146">
        <v>0.64800000000000002</v>
      </c>
      <c r="S28" s="146">
        <v>0.20499999999999999</v>
      </c>
      <c r="T28" s="146">
        <v>1.0489999999999999</v>
      </c>
      <c r="U28" s="146">
        <v>0</v>
      </c>
      <c r="V28" s="146">
        <v>0</v>
      </c>
      <c r="W28" s="146">
        <v>0</v>
      </c>
      <c r="X28" s="146">
        <v>0</v>
      </c>
      <c r="Y28" s="146">
        <v>0.57299999999999995</v>
      </c>
      <c r="Z28" s="146">
        <v>0</v>
      </c>
      <c r="AA28" s="146">
        <v>0</v>
      </c>
      <c r="AB28" s="146">
        <v>0.126</v>
      </c>
      <c r="AC28" s="146">
        <v>0</v>
      </c>
      <c r="AD28" s="146">
        <v>0</v>
      </c>
      <c r="AE28" s="146">
        <v>0</v>
      </c>
      <c r="AF28" s="146">
        <v>0</v>
      </c>
      <c r="AG28" s="146">
        <v>0</v>
      </c>
      <c r="AH28" s="146">
        <v>0</v>
      </c>
      <c r="AI28" s="146">
        <v>0</v>
      </c>
      <c r="AJ28" s="146">
        <v>1.4450000000000001</v>
      </c>
      <c r="AK28" s="146">
        <v>2.0110000000000001</v>
      </c>
      <c r="AL28" s="146">
        <v>3.7999999999999999E-2</v>
      </c>
      <c r="AM28" s="146">
        <v>1.18</v>
      </c>
      <c r="AN28" s="146">
        <v>0</v>
      </c>
      <c r="AO28" s="146">
        <v>0</v>
      </c>
      <c r="AP28" s="146">
        <v>1E-3</v>
      </c>
      <c r="AQ28" s="146">
        <v>0.29699999999999999</v>
      </c>
      <c r="AR28" s="146">
        <v>3.1</v>
      </c>
      <c r="AS28" s="146">
        <v>0.107</v>
      </c>
      <c r="AT28" s="146">
        <v>0.107</v>
      </c>
      <c r="AU28" s="146">
        <v>0</v>
      </c>
      <c r="AV28" s="146">
        <v>0.33600000000000002</v>
      </c>
      <c r="AW28" s="146">
        <v>0.14899999999999999</v>
      </c>
    </row>
    <row r="29" spans="14:51" x14ac:dyDescent="0.25">
      <c r="N29" s="137" t="s">
        <v>395</v>
      </c>
      <c r="O29">
        <v>4</v>
      </c>
      <c r="P29" s="147" t="s">
        <v>396</v>
      </c>
      <c r="Q29" s="147"/>
      <c r="R29" s="146">
        <v>6.6453569999999997</v>
      </c>
      <c r="S29" s="146">
        <v>20.206417000000002</v>
      </c>
      <c r="T29" s="146">
        <v>2.978459</v>
      </c>
      <c r="U29" s="146">
        <v>4.8412110000000004</v>
      </c>
      <c r="V29" s="146">
        <v>2.3838710000000001</v>
      </c>
      <c r="W29" s="146">
        <v>6.7995950000000001</v>
      </c>
      <c r="X29" s="146">
        <v>5.6254859999999995</v>
      </c>
      <c r="Y29" s="146">
        <v>2.924623</v>
      </c>
      <c r="Z29" s="146">
        <v>1.5288580000000001</v>
      </c>
      <c r="AA29" s="146">
        <v>4.6999360000000001</v>
      </c>
      <c r="AB29" s="146">
        <v>11.289</v>
      </c>
      <c r="AC29" s="146">
        <v>0.44325599999999998</v>
      </c>
      <c r="AD29" s="146">
        <v>1.615</v>
      </c>
      <c r="AE29" s="146">
        <v>2.4736100000000003</v>
      </c>
      <c r="AF29" s="146">
        <v>0.79094799999999998</v>
      </c>
      <c r="AG29" s="146">
        <v>11.932352000000002</v>
      </c>
      <c r="AH29" s="146">
        <v>6.0731869999999999</v>
      </c>
      <c r="AI29" s="146">
        <v>8.8490000000000002</v>
      </c>
      <c r="AJ29" s="146">
        <v>31.059000000000001</v>
      </c>
      <c r="AK29" s="146">
        <v>49.422999000000004</v>
      </c>
      <c r="AL29" s="146">
        <v>15.302022000000001</v>
      </c>
      <c r="AM29" s="146">
        <v>38.864494000000001</v>
      </c>
      <c r="AN29" s="146">
        <v>21.228057</v>
      </c>
      <c r="AO29" s="146">
        <v>20.495420999999997</v>
      </c>
      <c r="AP29" s="146">
        <v>10.461017739000001</v>
      </c>
      <c r="AQ29" s="146">
        <v>23.100187000000002</v>
      </c>
      <c r="AR29" s="146">
        <v>53.562995999999998</v>
      </c>
      <c r="AS29" s="146">
        <v>48.160445000000003</v>
      </c>
      <c r="AT29" s="146">
        <v>24.301846000000001</v>
      </c>
      <c r="AU29" s="146">
        <v>53.703606000000001</v>
      </c>
      <c r="AV29" s="146">
        <v>36.132307999999995</v>
      </c>
      <c r="AW29" s="146">
        <v>21.480532</v>
      </c>
    </row>
    <row r="30" spans="14:51" s="138" customFormat="1" ht="15.75" x14ac:dyDescent="0.25">
      <c r="N30" s="148" t="s">
        <v>397</v>
      </c>
      <c r="O30">
        <v>4</v>
      </c>
      <c r="P30" s="139" t="s">
        <v>398</v>
      </c>
      <c r="Q30" s="139"/>
      <c r="R30" s="141">
        <v>3.7978719999999999</v>
      </c>
      <c r="S30" s="141">
        <v>13.458709000000001</v>
      </c>
      <c r="T30" s="141">
        <v>26.119409000000001</v>
      </c>
      <c r="U30" s="141">
        <v>4.63</v>
      </c>
      <c r="V30" s="141">
        <v>2.3973770000000001</v>
      </c>
      <c r="W30" s="141">
        <v>2.138668</v>
      </c>
      <c r="X30" s="141">
        <v>0.73584299999999991</v>
      </c>
      <c r="Y30" s="141">
        <v>7.5409540000000002</v>
      </c>
      <c r="Z30" s="141">
        <v>12.944694</v>
      </c>
      <c r="AA30" s="141">
        <v>0</v>
      </c>
      <c r="AB30" s="141">
        <v>1.0228159999999999</v>
      </c>
      <c r="AC30" s="141">
        <v>0.89896100000000001</v>
      </c>
      <c r="AD30" s="141">
        <v>0.57871000000000006</v>
      </c>
      <c r="AE30" s="141">
        <v>1.849537</v>
      </c>
      <c r="AF30" s="141">
        <v>0.47939800000000005</v>
      </c>
      <c r="AG30" s="141">
        <v>11.693</v>
      </c>
      <c r="AH30" s="141">
        <v>3.9835940000000001</v>
      </c>
      <c r="AI30" s="141">
        <v>26.763792000000002</v>
      </c>
      <c r="AJ30" s="141">
        <v>0.746</v>
      </c>
      <c r="AK30" s="141">
        <v>5.641</v>
      </c>
      <c r="AL30" s="141">
        <v>13.989000000000001</v>
      </c>
      <c r="AM30" s="141">
        <v>2.0543139999999998</v>
      </c>
      <c r="AN30" s="141">
        <v>5.6672160000000007</v>
      </c>
      <c r="AO30" s="141">
        <v>18.088463000000001</v>
      </c>
      <c r="AP30" s="141">
        <v>1.1839999999999999</v>
      </c>
      <c r="AQ30" s="141">
        <v>1.553172</v>
      </c>
      <c r="AR30" s="141">
        <v>11.248200000000001</v>
      </c>
      <c r="AS30" s="141">
        <v>27.757308000000002</v>
      </c>
      <c r="AT30" s="141">
        <v>2.7172710000000002</v>
      </c>
      <c r="AU30" s="141">
        <v>8.0674460000000003</v>
      </c>
      <c r="AV30" s="141">
        <v>12.178173000000001</v>
      </c>
      <c r="AW30" s="141">
        <v>27.198270000000001</v>
      </c>
    </row>
    <row r="31" spans="14:51" x14ac:dyDescent="0.25">
      <c r="N31" s="137" t="s">
        <v>399</v>
      </c>
      <c r="O31">
        <v>4</v>
      </c>
      <c r="P31" s="147" t="s">
        <v>400</v>
      </c>
      <c r="Q31" s="147"/>
      <c r="R31" s="146">
        <v>0</v>
      </c>
      <c r="S31" s="146">
        <v>0</v>
      </c>
      <c r="T31" s="146">
        <v>0</v>
      </c>
      <c r="U31" s="146">
        <v>0</v>
      </c>
      <c r="V31" s="146">
        <v>0</v>
      </c>
      <c r="W31" s="146">
        <v>0</v>
      </c>
      <c r="X31" s="146">
        <v>0</v>
      </c>
      <c r="Y31" s="146">
        <v>0</v>
      </c>
      <c r="Z31" s="146">
        <v>11.984999999999999</v>
      </c>
      <c r="AA31" s="146">
        <v>0</v>
      </c>
      <c r="AB31" s="146">
        <v>0</v>
      </c>
      <c r="AC31" s="146">
        <v>0</v>
      </c>
      <c r="AD31" s="146">
        <v>0</v>
      </c>
      <c r="AE31" s="146">
        <v>0</v>
      </c>
      <c r="AF31" s="146">
        <v>0</v>
      </c>
      <c r="AG31" s="146">
        <v>2.8000000000000001E-2</v>
      </c>
      <c r="AH31" s="146">
        <v>7.0000000000000001E-3</v>
      </c>
      <c r="AI31" s="146">
        <v>8.1310000000000002</v>
      </c>
      <c r="AJ31" s="146">
        <v>0</v>
      </c>
      <c r="AK31" s="146">
        <v>4.093</v>
      </c>
      <c r="AL31" s="146">
        <v>6.68</v>
      </c>
      <c r="AM31" s="146">
        <v>2.0543139999999998</v>
      </c>
      <c r="AN31" s="146">
        <v>5.6672160000000007</v>
      </c>
      <c r="AO31" s="146">
        <v>2.180463</v>
      </c>
      <c r="AP31" s="146">
        <v>1.1040000000000001</v>
      </c>
      <c r="AQ31" s="146">
        <v>1.54515</v>
      </c>
      <c r="AR31" s="146">
        <v>0.55423</v>
      </c>
      <c r="AS31" s="146">
        <v>2.9689999999999999</v>
      </c>
      <c r="AT31" s="146">
        <v>2.67</v>
      </c>
      <c r="AU31" s="146">
        <v>0.91</v>
      </c>
      <c r="AV31" s="146">
        <v>8.9459999999999997</v>
      </c>
      <c r="AW31" s="146">
        <v>17.116</v>
      </c>
    </row>
    <row r="32" spans="14:51" x14ac:dyDescent="0.25">
      <c r="N32" s="137" t="s">
        <v>401</v>
      </c>
      <c r="O32">
        <v>4</v>
      </c>
      <c r="P32" s="147" t="s">
        <v>402</v>
      </c>
      <c r="Q32" s="147"/>
      <c r="R32" s="146">
        <v>0</v>
      </c>
      <c r="S32" s="146">
        <v>0</v>
      </c>
      <c r="T32" s="146">
        <v>0</v>
      </c>
      <c r="U32" s="146">
        <v>0</v>
      </c>
      <c r="V32" s="146">
        <v>0</v>
      </c>
      <c r="W32" s="146">
        <v>0</v>
      </c>
      <c r="X32" s="146">
        <v>0</v>
      </c>
      <c r="Y32" s="146">
        <v>0</v>
      </c>
      <c r="Z32" s="146">
        <v>0</v>
      </c>
      <c r="AA32" s="146">
        <v>0</v>
      </c>
      <c r="AB32" s="146">
        <v>0</v>
      </c>
      <c r="AC32" s="146">
        <v>0</v>
      </c>
      <c r="AD32" s="146">
        <v>0</v>
      </c>
      <c r="AE32" s="146">
        <v>0</v>
      </c>
      <c r="AF32" s="146">
        <v>0</v>
      </c>
      <c r="AG32" s="146">
        <v>11.664999999999999</v>
      </c>
      <c r="AH32" s="146">
        <v>0</v>
      </c>
      <c r="AI32" s="146">
        <v>3.117</v>
      </c>
      <c r="AJ32" s="146">
        <v>0.746</v>
      </c>
      <c r="AK32" s="146">
        <v>0</v>
      </c>
      <c r="AL32" s="146">
        <v>6.2789999999999999</v>
      </c>
      <c r="AM32" s="146">
        <v>0</v>
      </c>
      <c r="AN32" s="146">
        <v>0</v>
      </c>
      <c r="AO32" s="146">
        <v>11.041</v>
      </c>
      <c r="AP32" s="146">
        <v>0</v>
      </c>
      <c r="AQ32" s="146">
        <v>8.0219999999999996E-3</v>
      </c>
      <c r="AR32" s="146">
        <v>10.69397</v>
      </c>
      <c r="AS32" s="146">
        <v>9.3923080000000017</v>
      </c>
      <c r="AT32" s="146">
        <v>4.3271000000000004E-2</v>
      </c>
      <c r="AU32" s="146">
        <v>3.3471509999999998</v>
      </c>
      <c r="AV32" s="146">
        <v>1.546046</v>
      </c>
      <c r="AW32" s="146">
        <v>9.0065939999999998</v>
      </c>
    </row>
    <row r="33" spans="14:49" x14ac:dyDescent="0.25">
      <c r="N33" s="137"/>
      <c r="O33" s="137"/>
      <c r="P33" s="147"/>
      <c r="Q33" s="147"/>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row>
    <row r="34" spans="14:49" x14ac:dyDescent="0.25">
      <c r="N34" t="s">
        <v>348</v>
      </c>
      <c r="O34" t="s">
        <v>349</v>
      </c>
      <c r="P34" t="s">
        <v>403</v>
      </c>
      <c r="R34" s="137">
        <v>40633</v>
      </c>
      <c r="S34" s="137">
        <v>40724</v>
      </c>
      <c r="T34" s="137">
        <v>40816</v>
      </c>
      <c r="U34" s="137">
        <v>40908</v>
      </c>
      <c r="V34" s="137">
        <v>40999</v>
      </c>
      <c r="W34" s="137">
        <v>41090</v>
      </c>
      <c r="X34" s="137">
        <v>41182</v>
      </c>
      <c r="Y34" s="137">
        <v>41274</v>
      </c>
      <c r="Z34" s="137">
        <v>41364</v>
      </c>
      <c r="AA34" s="137">
        <v>41455</v>
      </c>
      <c r="AB34" s="137">
        <v>41547</v>
      </c>
      <c r="AC34" s="137">
        <v>41639</v>
      </c>
      <c r="AD34" s="137">
        <v>41729</v>
      </c>
      <c r="AE34" s="137">
        <v>41820</v>
      </c>
      <c r="AF34" s="137">
        <v>41912</v>
      </c>
      <c r="AG34" s="137">
        <v>42004</v>
      </c>
      <c r="AH34" s="137">
        <v>42094</v>
      </c>
      <c r="AI34" s="137">
        <v>42185</v>
      </c>
      <c r="AJ34" s="137">
        <v>42277</v>
      </c>
      <c r="AK34" s="137">
        <v>42369</v>
      </c>
      <c r="AL34" s="137">
        <v>42460</v>
      </c>
      <c r="AM34" s="137">
        <v>42551</v>
      </c>
      <c r="AN34" s="137">
        <v>42643</v>
      </c>
      <c r="AO34" s="137">
        <v>42735</v>
      </c>
      <c r="AP34" s="137">
        <v>42825</v>
      </c>
      <c r="AQ34" s="137">
        <v>42916</v>
      </c>
      <c r="AR34" s="137">
        <v>43008</v>
      </c>
      <c r="AS34" s="137">
        <v>43100</v>
      </c>
      <c r="AT34" s="137">
        <v>43190</v>
      </c>
      <c r="AU34" s="137">
        <v>43281</v>
      </c>
      <c r="AV34" s="137">
        <v>43373</v>
      </c>
      <c r="AW34" s="137">
        <v>43465</v>
      </c>
    </row>
    <row r="35" spans="14:49" s="138" customFormat="1" ht="15.75" x14ac:dyDescent="0.25">
      <c r="N35" s="138" t="s">
        <v>351</v>
      </c>
      <c r="O35">
        <v>1</v>
      </c>
      <c r="P35" s="139" t="s">
        <v>352</v>
      </c>
      <c r="Q35" s="139"/>
      <c r="R35" s="140">
        <v>17.138363000000002</v>
      </c>
      <c r="S35" s="140">
        <v>21.75431</v>
      </c>
      <c r="T35" s="140">
        <v>13.699041999999999</v>
      </c>
      <c r="U35" s="140">
        <v>9.9548670000000001</v>
      </c>
      <c r="V35" s="140">
        <v>8.5574619999999992</v>
      </c>
      <c r="W35" s="140">
        <v>6.921176</v>
      </c>
      <c r="X35" s="140">
        <v>5.5505209999999998</v>
      </c>
      <c r="Y35" s="140">
        <v>7.4668590000000004</v>
      </c>
      <c r="Z35" s="140">
        <v>15.670515</v>
      </c>
      <c r="AA35" s="140">
        <v>7.9972120000000002</v>
      </c>
      <c r="AB35" s="140">
        <v>54.558133000000005</v>
      </c>
      <c r="AC35" s="140">
        <v>6.0120209999999998</v>
      </c>
      <c r="AD35" s="140">
        <v>21.579751999999999</v>
      </c>
      <c r="AE35" s="140">
        <v>9.1604789999999987</v>
      </c>
      <c r="AF35" s="140">
        <v>8.591921000000001</v>
      </c>
      <c r="AG35" s="140">
        <v>19.665780999999999</v>
      </c>
      <c r="AH35" s="140">
        <v>11.296629999999999</v>
      </c>
      <c r="AI35" s="140">
        <v>7.191535</v>
      </c>
      <c r="AJ35" s="140">
        <v>23.729240000000001</v>
      </c>
      <c r="AK35" s="140">
        <v>36.110875</v>
      </c>
      <c r="AL35" s="140">
        <v>23.523589999999999</v>
      </c>
      <c r="AM35" s="140">
        <v>26.769359999999999</v>
      </c>
      <c r="AN35" s="141">
        <v>22.6967</v>
      </c>
      <c r="AO35" s="141">
        <v>31.600483000000001</v>
      </c>
      <c r="AP35" s="141">
        <v>27.042389057000001</v>
      </c>
      <c r="AQ35" s="141">
        <v>38.751858999999996</v>
      </c>
      <c r="AR35" s="141">
        <v>31.932487000000002</v>
      </c>
      <c r="AS35" s="141">
        <v>62.634017</v>
      </c>
      <c r="AT35" s="141">
        <v>45.169188999999996</v>
      </c>
      <c r="AU35" s="141">
        <v>48.745745999999997</v>
      </c>
      <c r="AV35" s="141">
        <v>42.222974999999998</v>
      </c>
      <c r="AW35" s="141">
        <v>49.186748000000001</v>
      </c>
    </row>
    <row r="36" spans="14:49" s="132" customFormat="1" x14ac:dyDescent="0.25">
      <c r="N36" s="142" t="s">
        <v>353</v>
      </c>
      <c r="O36">
        <v>1</v>
      </c>
      <c r="P36" s="143" t="s">
        <v>354</v>
      </c>
      <c r="Q36" s="143"/>
      <c r="R36" s="144">
        <v>10.192836</v>
      </c>
      <c r="S36" s="144">
        <v>11.285359</v>
      </c>
      <c r="T36" s="144">
        <v>10.449022999999999</v>
      </c>
      <c r="U36" s="144">
        <v>6.6130750000000003</v>
      </c>
      <c r="V36" s="144">
        <v>4.0666120000000001</v>
      </c>
      <c r="W36" s="144">
        <v>3.1555529999999998</v>
      </c>
      <c r="X36" s="144">
        <v>3.750737</v>
      </c>
      <c r="Y36" s="144">
        <v>3.852328</v>
      </c>
      <c r="Z36" s="144">
        <v>3.519393</v>
      </c>
      <c r="AA36" s="144">
        <v>3.5579319999999997</v>
      </c>
      <c r="AB36" s="144">
        <v>16.874133999999998</v>
      </c>
      <c r="AC36" s="144">
        <v>1.4523119999999998</v>
      </c>
      <c r="AD36" s="144">
        <v>2.2097910000000001</v>
      </c>
      <c r="AE36" s="144">
        <v>1.6248689999999999</v>
      </c>
      <c r="AF36" s="144">
        <v>2.1934999999999998</v>
      </c>
      <c r="AG36" s="144">
        <v>3.0174289999999999</v>
      </c>
      <c r="AH36" s="144">
        <v>6.7744530000000003</v>
      </c>
      <c r="AI36" s="144">
        <v>4.4191589999999996</v>
      </c>
      <c r="AJ36" s="144">
        <v>7.4298980000000006</v>
      </c>
      <c r="AK36" s="144">
        <v>7.6623770000000002</v>
      </c>
      <c r="AL36" s="144">
        <v>10.145697</v>
      </c>
      <c r="AM36" s="144">
        <v>16.667828</v>
      </c>
      <c r="AN36" s="144">
        <v>14.079616</v>
      </c>
      <c r="AO36" s="144">
        <v>10.283299000000001</v>
      </c>
      <c r="AP36" s="144">
        <v>13.847897000000001</v>
      </c>
      <c r="AQ36" s="144">
        <v>18.098731999999998</v>
      </c>
      <c r="AR36" s="144">
        <v>15.977911000000001</v>
      </c>
      <c r="AS36" s="144">
        <v>21.019273000000002</v>
      </c>
      <c r="AT36" s="144">
        <v>15.163401</v>
      </c>
      <c r="AU36" s="144">
        <v>18.817267000000001</v>
      </c>
      <c r="AV36" s="144">
        <v>18.422692999999999</v>
      </c>
      <c r="AW36" s="144">
        <v>27.532310000000003</v>
      </c>
    </row>
    <row r="37" spans="14:49" x14ac:dyDescent="0.25">
      <c r="N37" s="137" t="s">
        <v>355</v>
      </c>
      <c r="O37">
        <v>1</v>
      </c>
      <c r="P37" s="145" t="s">
        <v>356</v>
      </c>
      <c r="Q37" s="145"/>
      <c r="R37" s="146">
        <v>5.1703000000000001</v>
      </c>
      <c r="S37" s="146">
        <v>2.5659999999999998</v>
      </c>
      <c r="T37" s="146">
        <v>4.3630000000000004</v>
      </c>
      <c r="U37" s="146">
        <v>3.6754000000000002</v>
      </c>
      <c r="V37" s="146">
        <v>2.1659999999999999</v>
      </c>
      <c r="W37" s="146">
        <v>0.38793800000000001</v>
      </c>
      <c r="X37" s="146">
        <v>0.42412700000000003</v>
      </c>
      <c r="Y37" s="146">
        <v>0.36500499999999997</v>
      </c>
      <c r="Z37" s="146">
        <v>0.75567100000000009</v>
      </c>
      <c r="AA37" s="146">
        <v>1.268724</v>
      </c>
      <c r="AB37" s="146">
        <v>8.8176740000000002</v>
      </c>
      <c r="AC37" s="146">
        <v>0.28665499999999999</v>
      </c>
      <c r="AD37" s="146">
        <v>0.39215699999999998</v>
      </c>
      <c r="AE37" s="146">
        <v>6.0000000000000001E-3</v>
      </c>
      <c r="AF37" s="146">
        <v>7.8E-2</v>
      </c>
      <c r="AG37" s="146">
        <v>2E-3</v>
      </c>
      <c r="AH37" s="146">
        <v>1.4056</v>
      </c>
      <c r="AI37" s="146">
        <v>0.72599999999999998</v>
      </c>
      <c r="AJ37" s="146">
        <v>0.63009400000000004</v>
      </c>
      <c r="AK37" s="146">
        <v>0.95799999999999996</v>
      </c>
      <c r="AL37" s="146">
        <v>3.399</v>
      </c>
      <c r="AM37" s="146">
        <v>4.0259999999999998</v>
      </c>
      <c r="AN37" s="146">
        <v>2.4947360000000001</v>
      </c>
      <c r="AO37" s="146">
        <v>1.073</v>
      </c>
      <c r="AP37" s="146">
        <v>1.677038</v>
      </c>
      <c r="AQ37" s="146">
        <v>3.395</v>
      </c>
      <c r="AR37" s="146">
        <v>0.43839499999999998</v>
      </c>
      <c r="AS37" s="146">
        <v>0.92050199999999993</v>
      </c>
      <c r="AT37" s="146">
        <v>0.188</v>
      </c>
      <c r="AU37" s="146">
        <v>0.05</v>
      </c>
      <c r="AV37" s="146">
        <v>0.28100000000000003</v>
      </c>
      <c r="AW37" s="146">
        <v>0.312</v>
      </c>
    </row>
    <row r="38" spans="14:49" x14ac:dyDescent="0.25">
      <c r="N38" s="137" t="s">
        <v>358</v>
      </c>
      <c r="O38">
        <v>1</v>
      </c>
      <c r="P38" s="145" t="s">
        <v>359</v>
      </c>
      <c r="Q38" s="145"/>
      <c r="R38" s="146">
        <v>1.1640010000000001</v>
      </c>
      <c r="S38" s="146">
        <v>0.45981900000000003</v>
      </c>
      <c r="T38" s="146">
        <v>0.82199999999999995</v>
      </c>
      <c r="U38" s="146">
        <v>0.153</v>
      </c>
      <c r="V38" s="146">
        <v>0.16800000000000001</v>
      </c>
      <c r="W38" s="146">
        <v>2.1000000000000001E-2</v>
      </c>
      <c r="X38" s="146">
        <v>0.16300000000000001</v>
      </c>
      <c r="Y38" s="146">
        <v>0</v>
      </c>
      <c r="Z38" s="146">
        <v>0</v>
      </c>
      <c r="AA38" s="146">
        <v>0.82799999999999996</v>
      </c>
      <c r="AB38" s="146">
        <v>3.0649999999999999</v>
      </c>
      <c r="AC38" s="146">
        <v>5.2999999999999999E-2</v>
      </c>
      <c r="AD38" s="146">
        <v>0.109016</v>
      </c>
      <c r="AE38" s="146">
        <v>6.4000000000000001E-2</v>
      </c>
      <c r="AF38" s="146">
        <v>0.13136500000000001</v>
      </c>
      <c r="AG38" s="146">
        <v>0.65576099999999993</v>
      </c>
      <c r="AH38" s="146">
        <v>2.7402880000000001</v>
      </c>
      <c r="AI38" s="146">
        <v>0.113285</v>
      </c>
      <c r="AJ38" s="146">
        <v>2.2850000000000001</v>
      </c>
      <c r="AK38" s="146">
        <v>0.33100000000000002</v>
      </c>
      <c r="AL38" s="146">
        <v>0.13400000000000001</v>
      </c>
      <c r="AM38" s="146">
        <v>0.75</v>
      </c>
      <c r="AN38" s="146">
        <v>4.1369999999999996</v>
      </c>
      <c r="AO38" s="146">
        <v>1.583</v>
      </c>
      <c r="AP38" s="146">
        <v>2.6539999999999999</v>
      </c>
      <c r="AQ38" s="146">
        <v>3.532</v>
      </c>
      <c r="AR38" s="146">
        <v>3.0190000000000001</v>
      </c>
      <c r="AS38" s="146">
        <v>0.27200000000000002</v>
      </c>
      <c r="AT38" s="146">
        <v>0.23799999999999999</v>
      </c>
      <c r="AU38" s="146">
        <v>1.8380000000000001</v>
      </c>
      <c r="AV38" s="146">
        <v>0.69699999999999995</v>
      </c>
      <c r="AW38" s="146">
        <v>1.4710000000000001</v>
      </c>
    </row>
    <row r="39" spans="14:49" x14ac:dyDescent="0.25">
      <c r="N39" s="137" t="s">
        <v>361</v>
      </c>
      <c r="O39">
        <v>1</v>
      </c>
      <c r="P39" s="145" t="s">
        <v>362</v>
      </c>
      <c r="Q39" s="145"/>
      <c r="R39" s="146">
        <v>2.7586219999999999</v>
      </c>
      <c r="S39" s="146">
        <v>6.729584</v>
      </c>
      <c r="T39" s="146">
        <v>4.6574620000000007</v>
      </c>
      <c r="U39" s="146">
        <v>1.986251</v>
      </c>
      <c r="V39" s="146">
        <v>0.99249399999999999</v>
      </c>
      <c r="W39" s="146">
        <v>2.2888859999999998</v>
      </c>
      <c r="X39" s="146">
        <v>2.4169589999999999</v>
      </c>
      <c r="Y39" s="146">
        <v>2.850679</v>
      </c>
      <c r="Z39" s="146">
        <v>2.3268680000000002</v>
      </c>
      <c r="AA39" s="146">
        <v>0.97079100000000007</v>
      </c>
      <c r="AB39" s="146">
        <v>1.4461410000000001</v>
      </c>
      <c r="AC39" s="146">
        <v>0.72026199999999996</v>
      </c>
      <c r="AD39" s="146">
        <v>0.86973800000000001</v>
      </c>
      <c r="AE39" s="146">
        <v>1.400892</v>
      </c>
      <c r="AF39" s="146">
        <v>1.1983299999999999</v>
      </c>
      <c r="AG39" s="146">
        <v>1.9486790000000001</v>
      </c>
      <c r="AH39" s="146">
        <v>2.024581</v>
      </c>
      <c r="AI39" s="146">
        <v>2.4827399999999997</v>
      </c>
      <c r="AJ39" s="146">
        <v>1.6487159999999998</v>
      </c>
      <c r="AK39" s="146">
        <v>2.9953370000000001</v>
      </c>
      <c r="AL39" s="146">
        <v>3.002246</v>
      </c>
      <c r="AM39" s="146">
        <v>4.6963509999999999</v>
      </c>
      <c r="AN39" s="146">
        <v>4.2307110000000003</v>
      </c>
      <c r="AO39" s="146">
        <v>4.780386</v>
      </c>
      <c r="AP39" s="146">
        <v>4.3451059999999995</v>
      </c>
      <c r="AQ39" s="146">
        <v>8.1380479999999995</v>
      </c>
      <c r="AR39" s="146">
        <v>8.932129999999999</v>
      </c>
      <c r="AS39" s="146">
        <v>17.624486000000001</v>
      </c>
      <c r="AT39" s="146">
        <v>11.469754999999999</v>
      </c>
      <c r="AU39" s="146">
        <v>15.113252000000001</v>
      </c>
      <c r="AV39" s="146">
        <v>15.615119</v>
      </c>
      <c r="AW39" s="146">
        <v>24.62651</v>
      </c>
    </row>
    <row r="40" spans="14:49" x14ac:dyDescent="0.25">
      <c r="N40" s="137" t="s">
        <v>363</v>
      </c>
      <c r="O40">
        <v>1</v>
      </c>
      <c r="P40" s="145" t="s">
        <v>364</v>
      </c>
      <c r="Q40" s="145"/>
      <c r="R40" s="146">
        <v>0.04</v>
      </c>
      <c r="S40" s="146">
        <v>0.384878</v>
      </c>
      <c r="T40" s="146">
        <v>3.6844999999999996E-2</v>
      </c>
      <c r="U40" s="146">
        <v>8.9915000000000009E-2</v>
      </c>
      <c r="V40" s="146">
        <v>4.8106999999999997E-2</v>
      </c>
      <c r="W40" s="146">
        <v>4.1966999999999997E-2</v>
      </c>
      <c r="X40" s="146">
        <v>9.1911000000000007E-2</v>
      </c>
      <c r="Y40" s="146">
        <v>0.18141499999999999</v>
      </c>
      <c r="Z40" s="146">
        <v>2E-3</v>
      </c>
      <c r="AA40" s="146">
        <v>1.6E-2</v>
      </c>
      <c r="AB40" s="146">
        <v>1.7087249999999998</v>
      </c>
      <c r="AC40" s="146">
        <v>4.6331000000000004E-2</v>
      </c>
      <c r="AD40" s="146">
        <v>0.194767</v>
      </c>
      <c r="AE40" s="146">
        <v>6.0976999999999996E-2</v>
      </c>
      <c r="AF40" s="146">
        <v>7.4616000000000002E-2</v>
      </c>
      <c r="AG40" s="146">
        <v>0.26173399999999997</v>
      </c>
      <c r="AH40" s="146">
        <v>0.19900000000000001</v>
      </c>
      <c r="AI40" s="146">
        <v>0.85399999999999998</v>
      </c>
      <c r="AJ40" s="146">
        <v>1.4354749999999998</v>
      </c>
      <c r="AK40" s="146">
        <v>3.1169499999999997</v>
      </c>
      <c r="AL40" s="146">
        <v>3.1394250000000001</v>
      </c>
      <c r="AM40" s="146">
        <v>5.9539</v>
      </c>
      <c r="AN40" s="146">
        <v>1.2629999999999999</v>
      </c>
      <c r="AO40" s="146">
        <v>1.262</v>
      </c>
      <c r="AP40" s="146">
        <v>4.0089499999999996</v>
      </c>
      <c r="AQ40" s="146">
        <v>0.88600000000000001</v>
      </c>
      <c r="AR40" s="146">
        <v>2.3539400000000001</v>
      </c>
      <c r="AS40" s="146">
        <v>6.139E-2</v>
      </c>
      <c r="AT40" s="146">
        <v>0.62598299999999996</v>
      </c>
      <c r="AU40" s="146">
        <v>0.37101499999999998</v>
      </c>
      <c r="AV40" s="146">
        <v>1.089</v>
      </c>
      <c r="AW40" s="146">
        <v>5.2999999999999999E-2</v>
      </c>
    </row>
    <row r="41" spans="14:49" x14ac:dyDescent="0.25">
      <c r="N41" s="137" t="s">
        <v>366</v>
      </c>
      <c r="O41">
        <v>1</v>
      </c>
      <c r="P41" s="145" t="s">
        <v>367</v>
      </c>
      <c r="Q41" s="145"/>
      <c r="R41" s="146">
        <v>1.0599130000000001</v>
      </c>
      <c r="S41" s="146">
        <v>1.145078</v>
      </c>
      <c r="T41" s="146">
        <v>0.569716</v>
      </c>
      <c r="U41" s="146">
        <v>0.70850900000000006</v>
      </c>
      <c r="V41" s="146">
        <v>0.69201099999999993</v>
      </c>
      <c r="W41" s="146">
        <v>0.41576200000000002</v>
      </c>
      <c r="X41" s="146">
        <v>0.65473999999999999</v>
      </c>
      <c r="Y41" s="146">
        <v>0.45522899999999999</v>
      </c>
      <c r="Z41" s="146">
        <v>0.43485399999999996</v>
      </c>
      <c r="AA41" s="146">
        <v>0.47441699999999998</v>
      </c>
      <c r="AB41" s="146">
        <v>1.8365940000000001</v>
      </c>
      <c r="AC41" s="146">
        <v>0.34606400000000004</v>
      </c>
      <c r="AD41" s="146">
        <v>0.64411300000000005</v>
      </c>
      <c r="AE41" s="146">
        <v>9.2999999999999999E-2</v>
      </c>
      <c r="AF41" s="146">
        <v>0.71118899999999996</v>
      </c>
      <c r="AG41" s="146">
        <v>0.149255</v>
      </c>
      <c r="AH41" s="146">
        <v>0.40498399999999996</v>
      </c>
      <c r="AI41" s="146">
        <v>0.24313399999999999</v>
      </c>
      <c r="AJ41" s="146">
        <v>1.4306130000000001</v>
      </c>
      <c r="AK41" s="146">
        <v>0.26108999999999999</v>
      </c>
      <c r="AL41" s="146">
        <v>0.471026</v>
      </c>
      <c r="AM41" s="146">
        <v>1.2415769999999999</v>
      </c>
      <c r="AN41" s="146">
        <v>1.954169</v>
      </c>
      <c r="AO41" s="146">
        <v>1.584913</v>
      </c>
      <c r="AP41" s="146">
        <v>1.162803</v>
      </c>
      <c r="AQ41" s="146">
        <v>2.1476840000000004</v>
      </c>
      <c r="AR41" s="146">
        <v>1.2344459999999999</v>
      </c>
      <c r="AS41" s="146">
        <v>2.140895</v>
      </c>
      <c r="AT41" s="146">
        <v>2.6416629999999999</v>
      </c>
      <c r="AU41" s="146">
        <v>1.4450000000000001</v>
      </c>
      <c r="AV41" s="146">
        <v>0.74057399999999995</v>
      </c>
      <c r="AW41" s="146">
        <v>1.0697999999999999</v>
      </c>
    </row>
    <row r="42" spans="14:49" s="132" customFormat="1" x14ac:dyDescent="0.25">
      <c r="N42" s="142" t="s">
        <v>369</v>
      </c>
      <c r="O42">
        <v>1</v>
      </c>
      <c r="P42" s="143" t="s">
        <v>370</v>
      </c>
      <c r="Q42" s="143"/>
      <c r="R42" s="144">
        <v>2.4650210000000001</v>
      </c>
      <c r="S42" s="144">
        <v>0.84838099999999994</v>
      </c>
      <c r="T42" s="144">
        <v>0.79776199999999997</v>
      </c>
      <c r="U42" s="144">
        <v>0.37728100000000003</v>
      </c>
      <c r="V42" s="144">
        <v>1.2907230000000001</v>
      </c>
      <c r="W42" s="144">
        <v>1.0215730000000001</v>
      </c>
      <c r="X42" s="144">
        <v>0.98836400000000002</v>
      </c>
      <c r="Y42" s="144">
        <v>1.016885</v>
      </c>
      <c r="Z42" s="144">
        <v>4.336919</v>
      </c>
      <c r="AA42" s="144">
        <v>3.738556</v>
      </c>
      <c r="AB42" s="144">
        <v>17.871616000000003</v>
      </c>
      <c r="AC42" s="144">
        <v>3.4377869999999997</v>
      </c>
      <c r="AD42" s="144">
        <v>9.4949330000000014</v>
      </c>
      <c r="AE42" s="144">
        <v>0.04</v>
      </c>
      <c r="AF42" s="144">
        <v>0.15304200000000001</v>
      </c>
      <c r="AG42" s="144">
        <v>4.1020000000000003</v>
      </c>
      <c r="AH42" s="144">
        <v>1.5992919999999999</v>
      </c>
      <c r="AI42" s="144">
        <v>1.279172</v>
      </c>
      <c r="AJ42" s="144">
        <v>7.3620400000000004</v>
      </c>
      <c r="AK42" s="144">
        <v>8.3673729999999988</v>
      </c>
      <c r="AL42" s="144">
        <v>2.9054699999999998</v>
      </c>
      <c r="AM42" s="144">
        <v>3.056</v>
      </c>
      <c r="AN42" s="144">
        <v>2.2950270000000002</v>
      </c>
      <c r="AO42" s="144">
        <v>10.360763</v>
      </c>
      <c r="AP42" s="144">
        <v>2.2537240000000001</v>
      </c>
      <c r="AQ42" s="144">
        <v>6.8019600000000002</v>
      </c>
      <c r="AR42" s="144">
        <v>3.1561190000000003</v>
      </c>
      <c r="AS42" s="144">
        <v>10.816299000000001</v>
      </c>
      <c r="AT42" s="144">
        <v>23.033712000000001</v>
      </c>
      <c r="AU42" s="144">
        <v>16.582711</v>
      </c>
      <c r="AV42" s="144">
        <v>11.642505999999999</v>
      </c>
      <c r="AW42" s="144">
        <v>7.9489070000000002</v>
      </c>
    </row>
    <row r="43" spans="14:49" x14ac:dyDescent="0.25">
      <c r="N43" s="137" t="s">
        <v>371</v>
      </c>
      <c r="O43">
        <v>1</v>
      </c>
      <c r="P43" s="145" t="s">
        <v>372</v>
      </c>
      <c r="Q43" s="145"/>
      <c r="R43" s="146">
        <v>0.01</v>
      </c>
      <c r="S43" s="146">
        <v>0</v>
      </c>
      <c r="T43" s="146">
        <v>0</v>
      </c>
      <c r="U43" s="146">
        <v>0</v>
      </c>
      <c r="V43" s="146">
        <v>0.14399999999999999</v>
      </c>
      <c r="W43" s="146">
        <v>5.8000000000000003E-2</v>
      </c>
      <c r="X43" s="146">
        <v>0.222</v>
      </c>
      <c r="Y43" s="146">
        <v>5.0000000000000001E-3</v>
      </c>
      <c r="Z43" s="146">
        <v>2.8420000000000001</v>
      </c>
      <c r="AA43" s="146">
        <v>2.1040000000000001</v>
      </c>
      <c r="AB43" s="146">
        <v>8.1999999999999993</v>
      </c>
      <c r="AC43" s="146">
        <v>2.5819999999999999</v>
      </c>
      <c r="AD43" s="146">
        <v>9.0719999999999992</v>
      </c>
      <c r="AE43" s="146">
        <v>0</v>
      </c>
      <c r="AF43" s="146">
        <v>0.04</v>
      </c>
      <c r="AG43" s="146">
        <v>1.86</v>
      </c>
      <c r="AH43" s="146">
        <v>1.419</v>
      </c>
      <c r="AI43" s="146">
        <v>8.7999999999999995E-2</v>
      </c>
      <c r="AJ43" s="146">
        <v>2.69</v>
      </c>
      <c r="AK43" s="146">
        <v>2.5000000000000001E-2</v>
      </c>
      <c r="AL43" s="146">
        <v>0.13300000000000001</v>
      </c>
      <c r="AM43" s="146">
        <v>0.31900000000000001</v>
      </c>
      <c r="AN43" s="146">
        <v>0.34499999999999997</v>
      </c>
      <c r="AO43" s="146">
        <v>8.4170999999999996</v>
      </c>
      <c r="AP43" s="146">
        <v>0.28999999999999998</v>
      </c>
      <c r="AQ43" s="146">
        <v>3.3940000000000001</v>
      </c>
      <c r="AR43" s="146">
        <v>7.9000000000000001E-2</v>
      </c>
      <c r="AS43" s="146">
        <v>1.1869000000000001</v>
      </c>
      <c r="AT43" s="146">
        <v>18.097999999999999</v>
      </c>
      <c r="AU43" s="146">
        <v>2.6733150000000001</v>
      </c>
      <c r="AV43" s="146">
        <v>1.0217149999999999</v>
      </c>
      <c r="AW43" s="146">
        <v>0.51200000000000001</v>
      </c>
    </row>
    <row r="44" spans="14:49" x14ac:dyDescent="0.25">
      <c r="N44" s="137" t="s">
        <v>374</v>
      </c>
      <c r="O44">
        <v>1</v>
      </c>
      <c r="P44" s="145" t="s">
        <v>375</v>
      </c>
      <c r="Q44" s="145"/>
      <c r="R44" s="146">
        <v>0.13600000000000001</v>
      </c>
      <c r="S44" s="146">
        <v>0</v>
      </c>
      <c r="T44" s="146">
        <v>0</v>
      </c>
      <c r="U44" s="146">
        <v>0</v>
      </c>
      <c r="V44" s="146">
        <v>0</v>
      </c>
      <c r="W44" s="146">
        <v>0</v>
      </c>
      <c r="X44" s="146">
        <v>0</v>
      </c>
      <c r="Y44" s="146">
        <v>0</v>
      </c>
      <c r="Z44" s="146">
        <v>0</v>
      </c>
      <c r="AA44" s="146">
        <v>0</v>
      </c>
      <c r="AB44" s="146">
        <v>4.2220000000000004</v>
      </c>
      <c r="AC44" s="146">
        <v>1E-3</v>
      </c>
      <c r="AD44" s="146">
        <v>0</v>
      </c>
      <c r="AE44" s="146">
        <v>0</v>
      </c>
      <c r="AF44" s="146">
        <v>0</v>
      </c>
      <c r="AG44" s="146">
        <v>0</v>
      </c>
      <c r="AH44" s="146">
        <v>0</v>
      </c>
      <c r="AI44" s="146">
        <v>0</v>
      </c>
      <c r="AJ44" s="146">
        <v>0</v>
      </c>
      <c r="AK44" s="146">
        <v>0</v>
      </c>
      <c r="AL44" s="146">
        <v>0</v>
      </c>
      <c r="AM44" s="146">
        <v>0</v>
      </c>
      <c r="AN44" s="146">
        <v>0.55000000000000004</v>
      </c>
      <c r="AO44" s="146">
        <v>0</v>
      </c>
      <c r="AP44" s="146">
        <v>0.88479999999999992</v>
      </c>
      <c r="AQ44" s="146">
        <v>0</v>
      </c>
      <c r="AR44" s="146">
        <v>0</v>
      </c>
      <c r="AS44" s="146">
        <v>3.68</v>
      </c>
      <c r="AT44" s="146">
        <v>0.35199999999999998</v>
      </c>
      <c r="AU44" s="146">
        <v>10.337999999999999</v>
      </c>
      <c r="AV44" s="146">
        <v>6.5918799999999997</v>
      </c>
      <c r="AW44" s="146">
        <v>2.4249999999999998</v>
      </c>
    </row>
    <row r="45" spans="14:49" x14ac:dyDescent="0.25">
      <c r="N45" s="137" t="s">
        <v>377</v>
      </c>
      <c r="O45">
        <v>1</v>
      </c>
      <c r="P45" s="145" t="s">
        <v>378</v>
      </c>
      <c r="Q45" s="145"/>
      <c r="R45" s="146">
        <v>0.18454200000000001</v>
      </c>
      <c r="S45" s="146">
        <v>2.4030000000000003E-2</v>
      </c>
      <c r="T45" s="146">
        <v>0</v>
      </c>
      <c r="U45" s="146">
        <v>0.06</v>
      </c>
      <c r="V45" s="146">
        <v>0.75</v>
      </c>
      <c r="W45" s="146">
        <v>0</v>
      </c>
      <c r="X45" s="146">
        <v>0.36693300000000001</v>
      </c>
      <c r="Y45" s="146">
        <v>0.60293299999999994</v>
      </c>
      <c r="Z45" s="146">
        <v>1.4933E-2</v>
      </c>
      <c r="AA45" s="146">
        <v>0.14993299999999998</v>
      </c>
      <c r="AB45" s="146">
        <v>0.28493299999999999</v>
      </c>
      <c r="AC45" s="146">
        <v>1.7933000000000001E-2</v>
      </c>
      <c r="AD45" s="146">
        <v>7.9329999999999991E-3</v>
      </c>
      <c r="AE45" s="146">
        <v>0</v>
      </c>
      <c r="AF45" s="146">
        <v>2.7E-2</v>
      </c>
      <c r="AG45" s="146">
        <v>8.9999999999999993E-3</v>
      </c>
      <c r="AH45" s="146">
        <v>7.1292000000000008E-2</v>
      </c>
      <c r="AI45" s="146">
        <v>9.9171999999999996E-2</v>
      </c>
      <c r="AJ45" s="146">
        <v>2E-3</v>
      </c>
      <c r="AK45" s="146">
        <v>2.9000000000000001E-2</v>
      </c>
      <c r="AL45" s="146">
        <v>0</v>
      </c>
      <c r="AM45" s="146">
        <v>2.3E-2</v>
      </c>
      <c r="AN45" s="146">
        <v>6.6299999999999998E-2</v>
      </c>
      <c r="AO45" s="146">
        <v>0.34881000000000001</v>
      </c>
      <c r="AP45" s="146">
        <v>0.30025999999999997</v>
      </c>
      <c r="AQ45" s="146">
        <v>0.545269</v>
      </c>
      <c r="AR45" s="146">
        <v>0.42091899999999999</v>
      </c>
      <c r="AS45" s="146">
        <v>0.84153299999999998</v>
      </c>
      <c r="AT45" s="146">
        <v>0.59094599999999997</v>
      </c>
      <c r="AU45" s="146">
        <v>1.037396</v>
      </c>
      <c r="AV45" s="146">
        <v>1.579261</v>
      </c>
      <c r="AW45" s="146">
        <v>0.47164100000000003</v>
      </c>
    </row>
    <row r="46" spans="14:49" x14ac:dyDescent="0.25">
      <c r="N46" s="137" t="s">
        <v>379</v>
      </c>
      <c r="O46">
        <v>1</v>
      </c>
      <c r="P46" s="145" t="s">
        <v>380</v>
      </c>
      <c r="Q46" s="145"/>
      <c r="R46" s="146">
        <v>1.8226669999999998</v>
      </c>
      <c r="S46" s="146">
        <v>0.40899999999999997</v>
      </c>
      <c r="T46" s="146">
        <v>0.14000000000000001</v>
      </c>
      <c r="U46" s="146">
        <v>0.17687700000000001</v>
      </c>
      <c r="V46" s="146">
        <v>0.14899999999999999</v>
      </c>
      <c r="W46" s="146">
        <v>0.69</v>
      </c>
      <c r="X46" s="146">
        <v>0.14000000000000001</v>
      </c>
      <c r="Y46" s="146">
        <v>0.14000000000000001</v>
      </c>
      <c r="Z46" s="146">
        <v>0.14000000000000001</v>
      </c>
      <c r="AA46" s="146">
        <v>0.95062500000000005</v>
      </c>
      <c r="AB46" s="146">
        <v>1.447433</v>
      </c>
      <c r="AC46" s="146">
        <v>3.4567000000000001E-2</v>
      </c>
      <c r="AD46" s="146">
        <v>0</v>
      </c>
      <c r="AE46" s="146">
        <v>0</v>
      </c>
      <c r="AF46" s="146">
        <v>2.042E-3</v>
      </c>
      <c r="AG46" s="146">
        <v>3.4000000000000002E-2</v>
      </c>
      <c r="AH46" s="146">
        <v>0</v>
      </c>
      <c r="AI46" s="146">
        <v>0.47399999999999998</v>
      </c>
      <c r="AJ46" s="146">
        <v>3.2780399999999998</v>
      </c>
      <c r="AK46" s="146">
        <v>2.3638729999999999</v>
      </c>
      <c r="AL46" s="146">
        <v>2.2294699999999996</v>
      </c>
      <c r="AM46" s="146">
        <v>0.59399999999999997</v>
      </c>
      <c r="AN46" s="146">
        <v>0.99772700000000003</v>
      </c>
      <c r="AO46" s="146">
        <v>1.3127829999999998</v>
      </c>
      <c r="AP46" s="146">
        <v>1E-3</v>
      </c>
      <c r="AQ46" s="146">
        <v>0.88829100000000005</v>
      </c>
      <c r="AR46" s="146">
        <v>0</v>
      </c>
      <c r="AS46" s="146">
        <v>3.3953029999999997</v>
      </c>
      <c r="AT46" s="146">
        <v>0.69276599999999999</v>
      </c>
      <c r="AU46" s="146">
        <v>0.91400000000000003</v>
      </c>
      <c r="AV46" s="146">
        <v>0.90939999999999999</v>
      </c>
      <c r="AW46" s="146">
        <v>1.054</v>
      </c>
    </row>
    <row r="47" spans="14:49" x14ac:dyDescent="0.25">
      <c r="N47" s="137" t="s">
        <v>382</v>
      </c>
      <c r="O47">
        <v>1</v>
      </c>
      <c r="P47" s="145" t="s">
        <v>383</v>
      </c>
      <c r="Q47" s="145"/>
      <c r="R47" s="146">
        <v>0.31181200000000003</v>
      </c>
      <c r="S47" s="146">
        <v>0.41535100000000003</v>
      </c>
      <c r="T47" s="146">
        <v>0.65776199999999996</v>
      </c>
      <c r="U47" s="146">
        <v>0.140404</v>
      </c>
      <c r="V47" s="146">
        <v>0.24772300000000003</v>
      </c>
      <c r="W47" s="146">
        <v>0.27357299999999996</v>
      </c>
      <c r="X47" s="146">
        <v>0.25943099999999997</v>
      </c>
      <c r="Y47" s="146">
        <v>0.26895200000000002</v>
      </c>
      <c r="Z47" s="146">
        <v>1.3399860000000001</v>
      </c>
      <c r="AA47" s="146">
        <v>0.53399800000000008</v>
      </c>
      <c r="AB47" s="146">
        <v>3.7172499999999999</v>
      </c>
      <c r="AC47" s="146">
        <v>0.80228700000000008</v>
      </c>
      <c r="AD47" s="146">
        <v>0.41499999999999998</v>
      </c>
      <c r="AE47" s="146">
        <v>0.04</v>
      </c>
      <c r="AF47" s="146">
        <v>8.4000000000000005E-2</v>
      </c>
      <c r="AG47" s="146">
        <v>2.1989999999999998</v>
      </c>
      <c r="AH47" s="146">
        <v>0.109</v>
      </c>
      <c r="AI47" s="146">
        <v>0.61799999999999999</v>
      </c>
      <c r="AJ47" s="146">
        <v>1.3919999999999999</v>
      </c>
      <c r="AK47" s="146">
        <v>5.9494999999999996</v>
      </c>
      <c r="AL47" s="146">
        <v>0.54300000000000004</v>
      </c>
      <c r="AM47" s="146">
        <v>2.12</v>
      </c>
      <c r="AN47" s="146">
        <v>0.33600000000000002</v>
      </c>
      <c r="AO47" s="146">
        <v>0.28206999999999999</v>
      </c>
      <c r="AP47" s="146">
        <v>0.77766400000000002</v>
      </c>
      <c r="AQ47" s="146">
        <v>1.9744000000000002</v>
      </c>
      <c r="AR47" s="146">
        <v>2.6561999999999997</v>
      </c>
      <c r="AS47" s="146">
        <v>1.7125630000000001</v>
      </c>
      <c r="AT47" s="146">
        <v>3.3</v>
      </c>
      <c r="AU47" s="146">
        <v>1.62</v>
      </c>
      <c r="AV47" s="146">
        <v>1.5402499999999999</v>
      </c>
      <c r="AW47" s="146">
        <v>3.4862660000000001</v>
      </c>
    </row>
    <row r="48" spans="14:49" x14ac:dyDescent="0.25">
      <c r="N48" s="137" t="s">
        <v>385</v>
      </c>
      <c r="O48">
        <v>1</v>
      </c>
      <c r="P48" s="147" t="s">
        <v>386</v>
      </c>
      <c r="Q48" s="147"/>
      <c r="R48" s="146">
        <v>0.15</v>
      </c>
      <c r="S48" s="146">
        <v>0.70699999999999996</v>
      </c>
      <c r="T48" s="146">
        <v>0</v>
      </c>
      <c r="U48" s="146">
        <v>0.379</v>
      </c>
      <c r="V48" s="146">
        <v>1.9490000000000001</v>
      </c>
      <c r="W48" s="146">
        <v>1.6439999999999999</v>
      </c>
      <c r="X48" s="146">
        <v>8.0000000000000002E-3</v>
      </c>
      <c r="Y48" s="146">
        <v>0.94199999999999995</v>
      </c>
      <c r="Z48" s="146">
        <v>7.43</v>
      </c>
      <c r="AA48" s="146">
        <v>5.5E-2</v>
      </c>
      <c r="AB48" s="146">
        <v>8.5389999999999997</v>
      </c>
      <c r="AC48" s="146">
        <v>0.28499999999999998</v>
      </c>
      <c r="AD48" s="146">
        <v>8.1620000000000008</v>
      </c>
      <c r="AE48" s="146">
        <v>4.7</v>
      </c>
      <c r="AF48" s="146">
        <v>5.9080000000000004</v>
      </c>
      <c r="AG48" s="146">
        <v>9.5000000000000001E-2</v>
      </c>
      <c r="AH48" s="146">
        <v>2.0259999999999998</v>
      </c>
      <c r="AI48" s="146">
        <v>9.8000000000000004E-2</v>
      </c>
      <c r="AJ48" s="146">
        <v>0.89200000000000002</v>
      </c>
      <c r="AK48" s="146">
        <v>0.63500000000000001</v>
      </c>
      <c r="AL48" s="146">
        <v>1.276</v>
      </c>
      <c r="AM48" s="146">
        <v>0.83</v>
      </c>
      <c r="AN48" s="146">
        <v>1.1559999999999999</v>
      </c>
      <c r="AO48" s="146">
        <v>1.2330000000000001</v>
      </c>
      <c r="AP48" s="146">
        <v>6.875</v>
      </c>
      <c r="AQ48" s="146">
        <v>1.33</v>
      </c>
      <c r="AR48" s="146">
        <v>2.9889999999999999</v>
      </c>
      <c r="AS48" s="146">
        <v>5.0650000000000004</v>
      </c>
      <c r="AT48" s="146">
        <v>2.6452300000000002</v>
      </c>
      <c r="AU48" s="146">
        <v>2.9679419999999999</v>
      </c>
      <c r="AV48" s="146">
        <v>4.6746930000000004</v>
      </c>
      <c r="AW48" s="146">
        <v>2.2330670000000001</v>
      </c>
    </row>
    <row r="49" spans="14:49" x14ac:dyDescent="0.25">
      <c r="N49" s="137" t="s">
        <v>387</v>
      </c>
      <c r="O49">
        <v>1</v>
      </c>
      <c r="P49" s="147" t="s">
        <v>388</v>
      </c>
      <c r="Q49" s="147"/>
      <c r="R49" s="146">
        <v>1.5865000000000001E-2</v>
      </c>
      <c r="S49" s="146">
        <v>0</v>
      </c>
      <c r="T49" s="146">
        <v>0</v>
      </c>
      <c r="U49" s="146">
        <v>0</v>
      </c>
      <c r="V49" s="146">
        <v>7.5309999999999995E-3</v>
      </c>
      <c r="W49" s="146">
        <v>0</v>
      </c>
      <c r="X49" s="146">
        <v>3.7610999999999999E-2</v>
      </c>
      <c r="Y49" s="146">
        <v>0</v>
      </c>
      <c r="Z49" s="146">
        <v>0</v>
      </c>
      <c r="AA49" s="146">
        <v>0</v>
      </c>
      <c r="AB49" s="146">
        <v>0</v>
      </c>
      <c r="AC49" s="146">
        <v>0.59199999999999997</v>
      </c>
      <c r="AD49" s="146">
        <v>0</v>
      </c>
      <c r="AE49" s="146">
        <v>0.35499999999999998</v>
      </c>
      <c r="AF49" s="146">
        <v>0</v>
      </c>
      <c r="AG49" s="146">
        <v>0</v>
      </c>
      <c r="AH49" s="146">
        <v>0</v>
      </c>
      <c r="AI49" s="146">
        <v>0</v>
      </c>
      <c r="AJ49" s="146">
        <v>0</v>
      </c>
      <c r="AK49" s="146">
        <v>7.0000000000000001E-3</v>
      </c>
      <c r="AL49" s="146">
        <v>7.0000000000000001E-3</v>
      </c>
      <c r="AM49" s="146">
        <v>0.57899999999999996</v>
      </c>
      <c r="AN49" s="146">
        <v>0.14299999999999999</v>
      </c>
      <c r="AO49" s="146">
        <v>0</v>
      </c>
      <c r="AP49" s="146">
        <v>0</v>
      </c>
      <c r="AQ49" s="146">
        <v>0</v>
      </c>
      <c r="AR49" s="146">
        <v>0</v>
      </c>
      <c r="AS49" s="146">
        <v>0</v>
      </c>
      <c r="AT49" s="146">
        <v>3.0000000000000001E-3</v>
      </c>
      <c r="AU49" s="146">
        <v>0</v>
      </c>
      <c r="AV49" s="146">
        <v>0</v>
      </c>
      <c r="AW49" s="146">
        <v>0</v>
      </c>
    </row>
    <row r="50" spans="14:49" x14ac:dyDescent="0.25">
      <c r="N50" s="137" t="s">
        <v>389</v>
      </c>
      <c r="O50">
        <v>1</v>
      </c>
      <c r="P50" s="147" t="s">
        <v>390</v>
      </c>
      <c r="Q50" s="147"/>
      <c r="R50" s="146">
        <v>0.204259</v>
      </c>
      <c r="S50" s="146">
        <v>0.17245099999999999</v>
      </c>
      <c r="T50" s="146">
        <v>0.53156399999999993</v>
      </c>
      <c r="U50" s="146">
        <v>5.9226000000000001E-2</v>
      </c>
      <c r="V50" s="146">
        <v>0.71372500000000005</v>
      </c>
      <c r="W50" s="146">
        <v>0.20211500000000002</v>
      </c>
      <c r="X50" s="146">
        <v>0.288323</v>
      </c>
      <c r="Y50" s="146">
        <v>0.21202299999999999</v>
      </c>
      <c r="Z50" s="146">
        <v>4.8339999999999998E-3</v>
      </c>
      <c r="AA50" s="146">
        <v>4.7520000000000001E-3</v>
      </c>
      <c r="AB50" s="146">
        <v>5.092E-2</v>
      </c>
      <c r="AC50" s="146">
        <v>7.8358999999999998E-2</v>
      </c>
      <c r="AD50" s="146">
        <v>9.8028000000000004E-2</v>
      </c>
      <c r="AE50" s="146">
        <v>0</v>
      </c>
      <c r="AF50" s="146">
        <v>5.3789999999999992E-3</v>
      </c>
      <c r="AG50" s="146">
        <v>1.07</v>
      </c>
      <c r="AH50" s="146">
        <v>4.3999999999999997E-2</v>
      </c>
      <c r="AI50" s="146">
        <v>2.0204E-2</v>
      </c>
      <c r="AJ50" s="146">
        <v>0.12130200000000001</v>
      </c>
      <c r="AK50" s="146">
        <v>6.0125999999999999E-2</v>
      </c>
      <c r="AL50" s="146">
        <v>1.4425E-2</v>
      </c>
      <c r="AM50" s="146">
        <v>9.853400000000001E-2</v>
      </c>
      <c r="AN50" s="146">
        <v>9.0999999999999998E-2</v>
      </c>
      <c r="AO50" s="146">
        <v>0.122</v>
      </c>
      <c r="AP50" s="146">
        <v>0.184</v>
      </c>
      <c r="AQ50" s="146">
        <v>0.59799999999999998</v>
      </c>
      <c r="AR50" s="146">
        <v>0</v>
      </c>
      <c r="AS50" s="146">
        <v>0.16200000000000001</v>
      </c>
      <c r="AT50" s="146">
        <v>0</v>
      </c>
      <c r="AU50" s="146">
        <v>0.04</v>
      </c>
      <c r="AV50" s="146">
        <v>0</v>
      </c>
      <c r="AW50" s="146">
        <v>0</v>
      </c>
    </row>
    <row r="51" spans="14:49" x14ac:dyDescent="0.25">
      <c r="N51" s="137" t="s">
        <v>391</v>
      </c>
      <c r="O51">
        <v>1</v>
      </c>
      <c r="P51" s="147" t="s">
        <v>392</v>
      </c>
      <c r="Q51" s="147"/>
      <c r="R51" s="146">
        <v>0</v>
      </c>
      <c r="S51" s="146">
        <v>0</v>
      </c>
      <c r="T51" s="146">
        <v>0</v>
      </c>
      <c r="U51" s="146">
        <v>0</v>
      </c>
      <c r="V51" s="146">
        <v>0</v>
      </c>
      <c r="W51" s="146">
        <v>0</v>
      </c>
      <c r="X51" s="146">
        <v>0</v>
      </c>
      <c r="Y51" s="146">
        <v>0</v>
      </c>
      <c r="Z51" s="146">
        <v>5.1100000000000006E-4</v>
      </c>
      <c r="AA51" s="146">
        <v>0</v>
      </c>
      <c r="AB51" s="146">
        <v>1.8463E-2</v>
      </c>
      <c r="AC51" s="146">
        <v>3.5307000000000005E-2</v>
      </c>
      <c r="AD51" s="146">
        <v>0</v>
      </c>
      <c r="AE51" s="146">
        <v>0</v>
      </c>
      <c r="AF51" s="146">
        <v>0</v>
      </c>
      <c r="AG51" s="146">
        <v>0</v>
      </c>
      <c r="AH51" s="146">
        <v>1E-3</v>
      </c>
      <c r="AI51" s="146">
        <v>0</v>
      </c>
      <c r="AJ51" s="146">
        <v>6.0000000000000001E-3</v>
      </c>
      <c r="AK51" s="146">
        <v>0</v>
      </c>
      <c r="AL51" s="146">
        <v>0</v>
      </c>
      <c r="AM51" s="146">
        <v>0</v>
      </c>
      <c r="AN51" s="146">
        <v>0</v>
      </c>
      <c r="AO51" s="146">
        <v>1.716</v>
      </c>
      <c r="AP51" s="146">
        <v>0</v>
      </c>
      <c r="AQ51" s="146">
        <v>0</v>
      </c>
      <c r="AR51" s="146">
        <v>0</v>
      </c>
      <c r="AS51" s="146">
        <v>0</v>
      </c>
      <c r="AT51" s="146">
        <v>0</v>
      </c>
      <c r="AU51" s="146">
        <v>0</v>
      </c>
      <c r="AV51" s="146">
        <v>0</v>
      </c>
      <c r="AW51" s="146">
        <v>0</v>
      </c>
    </row>
    <row r="52" spans="14:49" x14ac:dyDescent="0.25">
      <c r="N52" s="137" t="s">
        <v>393</v>
      </c>
      <c r="O52">
        <v>1</v>
      </c>
      <c r="P52" s="147" t="s">
        <v>394</v>
      </c>
      <c r="Q52" s="147"/>
      <c r="R52" s="146">
        <v>0.64800000000000002</v>
      </c>
      <c r="S52" s="146">
        <v>0.20499999999999999</v>
      </c>
      <c r="T52" s="146">
        <v>0</v>
      </c>
      <c r="U52" s="146">
        <v>0</v>
      </c>
      <c r="V52" s="146">
        <v>0</v>
      </c>
      <c r="W52" s="146">
        <v>0</v>
      </c>
      <c r="X52" s="146">
        <v>0</v>
      </c>
      <c r="Y52" s="146">
        <v>0.47299999999999998</v>
      </c>
      <c r="Z52" s="146">
        <v>0</v>
      </c>
      <c r="AA52" s="146">
        <v>0</v>
      </c>
      <c r="AB52" s="146">
        <v>0.126</v>
      </c>
      <c r="AC52" s="146">
        <v>0</v>
      </c>
      <c r="AD52" s="146">
        <v>0</v>
      </c>
      <c r="AE52" s="146">
        <v>0</v>
      </c>
      <c r="AF52" s="146">
        <v>0</v>
      </c>
      <c r="AG52" s="146">
        <v>0</v>
      </c>
      <c r="AH52" s="146">
        <v>0</v>
      </c>
      <c r="AI52" s="146">
        <v>0</v>
      </c>
      <c r="AJ52" s="146">
        <v>1.4450000000000001</v>
      </c>
      <c r="AK52" s="146">
        <v>2.0110000000000001</v>
      </c>
      <c r="AL52" s="146">
        <v>3.7999999999999999E-2</v>
      </c>
      <c r="AM52" s="146">
        <v>1.18</v>
      </c>
      <c r="AN52" s="146">
        <v>0</v>
      </c>
      <c r="AO52" s="146">
        <v>0</v>
      </c>
      <c r="AP52" s="146">
        <v>1E-3</v>
      </c>
      <c r="AQ52" s="146">
        <v>0.29699999999999999</v>
      </c>
      <c r="AR52" s="146">
        <v>3.1</v>
      </c>
      <c r="AS52" s="146">
        <v>0.107</v>
      </c>
      <c r="AT52" s="146">
        <v>0.107</v>
      </c>
      <c r="AU52" s="146">
        <v>0</v>
      </c>
      <c r="AV52" s="146">
        <v>0.33600000000000002</v>
      </c>
      <c r="AW52" s="146">
        <v>0.14899999999999999</v>
      </c>
    </row>
    <row r="53" spans="14:49" x14ac:dyDescent="0.25">
      <c r="N53" s="137" t="s">
        <v>395</v>
      </c>
      <c r="O53">
        <v>1</v>
      </c>
      <c r="P53" s="147" t="s">
        <v>396</v>
      </c>
      <c r="Q53" s="147"/>
      <c r="R53" s="146">
        <v>3.4623819999999998</v>
      </c>
      <c r="S53" s="146">
        <v>8.5361190000000011</v>
      </c>
      <c r="T53" s="146">
        <v>1.920693</v>
      </c>
      <c r="U53" s="146">
        <v>2.5262849999999997</v>
      </c>
      <c r="V53" s="146">
        <v>0.52987099999999998</v>
      </c>
      <c r="W53" s="146">
        <v>0.89793499999999993</v>
      </c>
      <c r="X53" s="146">
        <v>0.47748599999999997</v>
      </c>
      <c r="Y53" s="146">
        <v>0.97062300000000001</v>
      </c>
      <c r="Z53" s="146">
        <v>0.37885800000000003</v>
      </c>
      <c r="AA53" s="146">
        <v>0.64097199999999999</v>
      </c>
      <c r="AB53" s="146">
        <v>11.077999999999999</v>
      </c>
      <c r="AC53" s="146">
        <v>0.13125600000000001</v>
      </c>
      <c r="AD53" s="146">
        <v>1.615</v>
      </c>
      <c r="AE53" s="146">
        <v>2.4406099999999999</v>
      </c>
      <c r="AF53" s="146">
        <v>0.33200000000000002</v>
      </c>
      <c r="AG53" s="146">
        <v>11.381352000000001</v>
      </c>
      <c r="AH53" s="146">
        <v>0.851885</v>
      </c>
      <c r="AI53" s="146">
        <v>1.375</v>
      </c>
      <c r="AJ53" s="146">
        <v>6.4729999999999999</v>
      </c>
      <c r="AK53" s="146">
        <v>17.367999000000001</v>
      </c>
      <c r="AL53" s="146">
        <v>9.1369980000000002</v>
      </c>
      <c r="AM53" s="146">
        <v>4.3579979999999994</v>
      </c>
      <c r="AN53" s="146">
        <v>4.9320569999999995</v>
      </c>
      <c r="AO53" s="146">
        <v>7.885421</v>
      </c>
      <c r="AP53" s="146">
        <v>3.880768057</v>
      </c>
      <c r="AQ53" s="146">
        <v>11.626166999999999</v>
      </c>
      <c r="AR53" s="146">
        <v>6.7094570000000004</v>
      </c>
      <c r="AS53" s="146">
        <v>25.464445000000001</v>
      </c>
      <c r="AT53" s="146">
        <v>4.2168459999999994</v>
      </c>
      <c r="AU53" s="146">
        <v>10.337826</v>
      </c>
      <c r="AV53" s="146">
        <v>7.1470829999999994</v>
      </c>
      <c r="AW53" s="146">
        <v>11.323464</v>
      </c>
    </row>
    <row r="54" spans="14:49" s="138" customFormat="1" ht="15.75" x14ac:dyDescent="0.25">
      <c r="N54" s="148" t="s">
        <v>397</v>
      </c>
      <c r="O54">
        <v>1</v>
      </c>
      <c r="P54" s="139" t="s">
        <v>398</v>
      </c>
      <c r="Q54" s="139"/>
      <c r="R54" s="141">
        <v>0</v>
      </c>
      <c r="S54" s="141">
        <v>0</v>
      </c>
      <c r="T54" s="141">
        <v>0</v>
      </c>
      <c r="U54" s="141">
        <v>0.55900000000000005</v>
      </c>
      <c r="V54" s="141">
        <v>0</v>
      </c>
      <c r="W54" s="141">
        <v>0</v>
      </c>
      <c r="X54" s="141">
        <v>0</v>
      </c>
      <c r="Y54" s="141">
        <v>0</v>
      </c>
      <c r="Z54" s="141">
        <v>0</v>
      </c>
      <c r="AA54" s="141">
        <v>0</v>
      </c>
      <c r="AB54" s="141">
        <v>0.36</v>
      </c>
      <c r="AC54" s="141">
        <v>0</v>
      </c>
      <c r="AD54" s="141">
        <v>0</v>
      </c>
      <c r="AE54" s="141">
        <v>5.5E-2</v>
      </c>
      <c r="AF54" s="141">
        <v>0</v>
      </c>
      <c r="AG54" s="141">
        <v>2.8000000000000001E-2</v>
      </c>
      <c r="AH54" s="141">
        <v>7.0000000000000001E-3</v>
      </c>
      <c r="AI54" s="141">
        <v>0.01</v>
      </c>
      <c r="AJ54" s="141">
        <v>0</v>
      </c>
      <c r="AK54" s="141">
        <v>0</v>
      </c>
      <c r="AL54" s="141">
        <v>0</v>
      </c>
      <c r="AM54" s="141">
        <v>0</v>
      </c>
      <c r="AN54" s="141">
        <v>0</v>
      </c>
      <c r="AO54" s="141">
        <v>0</v>
      </c>
      <c r="AP54" s="141">
        <v>0</v>
      </c>
      <c r="AQ54" s="141">
        <v>0</v>
      </c>
      <c r="AR54" s="141">
        <v>0</v>
      </c>
      <c r="AS54" s="141">
        <v>0</v>
      </c>
      <c r="AT54" s="141">
        <v>2E-3</v>
      </c>
      <c r="AU54" s="141">
        <v>0</v>
      </c>
      <c r="AV54" s="141">
        <v>0</v>
      </c>
      <c r="AW54" s="141">
        <v>0</v>
      </c>
    </row>
    <row r="55" spans="14:49" x14ac:dyDescent="0.25">
      <c r="N55" s="137" t="s">
        <v>399</v>
      </c>
      <c r="O55">
        <v>1</v>
      </c>
      <c r="P55" s="147" t="s">
        <v>400</v>
      </c>
      <c r="Q55" s="147"/>
      <c r="R55" s="146">
        <v>0</v>
      </c>
      <c r="S55" s="146">
        <v>0</v>
      </c>
      <c r="T55" s="146">
        <v>0</v>
      </c>
      <c r="U55" s="146">
        <v>0</v>
      </c>
      <c r="V55" s="146">
        <v>0</v>
      </c>
      <c r="W55" s="146">
        <v>0</v>
      </c>
      <c r="X55" s="146">
        <v>0</v>
      </c>
      <c r="Y55" s="146">
        <v>0</v>
      </c>
      <c r="Z55" s="146">
        <v>0</v>
      </c>
      <c r="AA55" s="146">
        <v>0</v>
      </c>
      <c r="AB55" s="146">
        <v>0</v>
      </c>
      <c r="AC55" s="146">
        <v>0</v>
      </c>
      <c r="AD55" s="146">
        <v>0</v>
      </c>
      <c r="AE55" s="146">
        <v>0</v>
      </c>
      <c r="AF55" s="146">
        <v>0</v>
      </c>
      <c r="AG55" s="146">
        <v>2.8000000000000001E-2</v>
      </c>
      <c r="AH55" s="146">
        <v>7.0000000000000001E-3</v>
      </c>
      <c r="AI55" s="146">
        <v>0.01</v>
      </c>
      <c r="AJ55" s="146">
        <v>0</v>
      </c>
      <c r="AK55" s="146">
        <v>0</v>
      </c>
      <c r="AL55" s="146">
        <v>0</v>
      </c>
      <c r="AM55" s="146">
        <v>0</v>
      </c>
      <c r="AN55" s="146">
        <v>0</v>
      </c>
      <c r="AO55" s="146">
        <v>0</v>
      </c>
      <c r="AP55" s="146">
        <v>0</v>
      </c>
      <c r="AQ55" s="146">
        <v>0</v>
      </c>
      <c r="AR55" s="146">
        <v>0</v>
      </c>
      <c r="AS55" s="146">
        <v>0</v>
      </c>
      <c r="AT55" s="146">
        <v>0</v>
      </c>
      <c r="AU55" s="146">
        <v>0</v>
      </c>
      <c r="AV55" s="146">
        <v>0</v>
      </c>
      <c r="AW55" s="146">
        <v>0</v>
      </c>
    </row>
    <row r="56" spans="14:49" x14ac:dyDescent="0.25">
      <c r="N56" s="137" t="s">
        <v>401</v>
      </c>
      <c r="O56">
        <v>1</v>
      </c>
      <c r="P56" s="147" t="s">
        <v>402</v>
      </c>
      <c r="Q56" s="147"/>
      <c r="R56" s="146">
        <v>0</v>
      </c>
      <c r="S56" s="146">
        <v>0</v>
      </c>
      <c r="T56" s="146">
        <v>0</v>
      </c>
      <c r="U56" s="146">
        <v>0</v>
      </c>
      <c r="V56" s="146">
        <v>0</v>
      </c>
      <c r="W56" s="146">
        <v>0</v>
      </c>
      <c r="X56" s="146">
        <v>0</v>
      </c>
      <c r="Y56" s="146">
        <v>0</v>
      </c>
      <c r="Z56" s="146">
        <v>0</v>
      </c>
      <c r="AA56" s="146">
        <v>0</v>
      </c>
      <c r="AB56" s="146">
        <v>0</v>
      </c>
      <c r="AC56" s="146">
        <v>0</v>
      </c>
      <c r="AD56" s="146">
        <v>0</v>
      </c>
      <c r="AE56" s="146">
        <v>0</v>
      </c>
      <c r="AF56" s="146">
        <v>0</v>
      </c>
      <c r="AG56" s="146">
        <v>0</v>
      </c>
      <c r="AH56" s="146">
        <v>0</v>
      </c>
      <c r="AI56" s="146">
        <v>0</v>
      </c>
      <c r="AJ56" s="146">
        <v>0</v>
      </c>
      <c r="AK56" s="146">
        <v>0</v>
      </c>
      <c r="AL56" s="146">
        <v>0</v>
      </c>
      <c r="AM56" s="146">
        <v>0</v>
      </c>
      <c r="AN56" s="146">
        <v>0</v>
      </c>
      <c r="AO56" s="146">
        <v>0</v>
      </c>
      <c r="AP56" s="146">
        <v>0</v>
      </c>
      <c r="AQ56" s="146">
        <v>0</v>
      </c>
      <c r="AR56" s="146">
        <v>0</v>
      </c>
      <c r="AS56" s="146">
        <v>0</v>
      </c>
      <c r="AT56" s="146">
        <v>0</v>
      </c>
      <c r="AU56" s="146">
        <v>0</v>
      </c>
      <c r="AV56" s="146">
        <v>0</v>
      </c>
      <c r="AW56" s="146">
        <v>0</v>
      </c>
    </row>
    <row r="58" spans="14:49" x14ac:dyDescent="0.25">
      <c r="P58" s="147" t="s">
        <v>404</v>
      </c>
      <c r="Q58" s="150" t="s">
        <v>405</v>
      </c>
      <c r="U58" s="151">
        <f>+SUM(R13:U14,R16:U17,R19:U20,R22:U23)/4</f>
        <v>36.801524749999999</v>
      </c>
      <c r="V58" s="151">
        <f t="shared" ref="V58:AW58" si="1">+SUM(S13:V14,S16:V17,S19:V20,S22:V23)/4</f>
        <v>38.217122750000001</v>
      </c>
      <c r="W58" s="151">
        <f t="shared" si="1"/>
        <v>43.524756250000003</v>
      </c>
      <c r="X58" s="151">
        <f t="shared" si="1"/>
        <v>38.054036000000004</v>
      </c>
      <c r="Y58" s="151">
        <f t="shared" si="1"/>
        <v>32.994482499999997</v>
      </c>
      <c r="Z58" s="151">
        <f t="shared" si="1"/>
        <v>34.093143249999983</v>
      </c>
      <c r="AA58" s="151">
        <f t="shared" si="1"/>
        <v>29.461679750000002</v>
      </c>
      <c r="AB58" s="151">
        <f t="shared" si="1"/>
        <v>41.934603249999981</v>
      </c>
      <c r="AC58" s="151">
        <f t="shared" si="1"/>
        <v>38.127283249999998</v>
      </c>
      <c r="AD58" s="151">
        <f t="shared" si="1"/>
        <v>36.721853499999995</v>
      </c>
      <c r="AE58" s="151">
        <f t="shared" si="1"/>
        <v>41.466189999999983</v>
      </c>
      <c r="AF58" s="151">
        <f t="shared" si="1"/>
        <v>28.640627250000009</v>
      </c>
      <c r="AG58" s="151">
        <f t="shared" si="1"/>
        <v>31.625861500000003</v>
      </c>
      <c r="AH58" s="151">
        <f t="shared" si="1"/>
        <v>34.719452750000009</v>
      </c>
      <c r="AI58" s="151">
        <f t="shared" si="1"/>
        <v>27.365713249999999</v>
      </c>
      <c r="AJ58" s="151">
        <f t="shared" si="1"/>
        <v>35.973134999999992</v>
      </c>
      <c r="AK58" s="151">
        <f t="shared" si="1"/>
        <v>41.400344250000003</v>
      </c>
      <c r="AL58" s="151">
        <f t="shared" si="1"/>
        <v>41.367171249999998</v>
      </c>
      <c r="AM58" s="151">
        <f t="shared" si="1"/>
        <v>45.758067999999994</v>
      </c>
      <c r="AN58" s="151">
        <f t="shared" si="1"/>
        <v>56.985700249999987</v>
      </c>
      <c r="AO58" s="151">
        <f t="shared" si="1"/>
        <v>58.93945149999999</v>
      </c>
      <c r="AP58" s="151">
        <f t="shared" si="1"/>
        <v>66.023625310249997</v>
      </c>
      <c r="AQ58" s="151">
        <f t="shared" si="1"/>
        <v>68.668873560249992</v>
      </c>
      <c r="AR58" s="151">
        <f t="shared" si="1"/>
        <v>62.967826810250017</v>
      </c>
      <c r="AS58" s="151">
        <f t="shared" si="1"/>
        <v>67.15825656025001</v>
      </c>
      <c r="AT58" s="151">
        <f t="shared" si="1"/>
        <v>71.239516556500021</v>
      </c>
      <c r="AU58" s="151">
        <f t="shared" si="1"/>
        <v>86.657276306499995</v>
      </c>
      <c r="AV58" s="151">
        <f t="shared" si="1"/>
        <v>94.882904306500009</v>
      </c>
      <c r="AW58" s="151">
        <f t="shared" si="1"/>
        <v>96.850757806499985</v>
      </c>
    </row>
    <row r="59" spans="14:49" x14ac:dyDescent="0.25">
      <c r="Q59" s="150" t="s">
        <v>406</v>
      </c>
      <c r="R59" s="151">
        <f>+SUM(R19:R20,R22:R23)/SUM(R13:R14,R16:R17,R19:R20,R22:R23)*100</f>
        <v>24.010916195393801</v>
      </c>
      <c r="S59" s="151">
        <f t="shared" ref="S59:AW59" si="2">+SUM(S19:S20,S22:S23)/SUM(S13:S14,S16:S17,S19:S20,S22:S23)*100</f>
        <v>16.359064892288952</v>
      </c>
      <c r="T59" s="151">
        <f t="shared" si="2"/>
        <v>8.646690704701502</v>
      </c>
      <c r="U59" s="151">
        <f t="shared" si="2"/>
        <v>5.0304508487551871</v>
      </c>
      <c r="V59" s="151">
        <f t="shared" si="2"/>
        <v>50.166624504002591</v>
      </c>
      <c r="W59" s="151">
        <f t="shared" si="2"/>
        <v>16.794875700102697</v>
      </c>
      <c r="X59" s="151">
        <f t="shared" si="2"/>
        <v>11.062230810536718</v>
      </c>
      <c r="Y59" s="151">
        <f t="shared" si="2"/>
        <v>30.08836013716234</v>
      </c>
      <c r="Z59" s="151">
        <f t="shared" si="2"/>
        <v>64.715141084110186</v>
      </c>
      <c r="AA59" s="151">
        <f t="shared" si="2"/>
        <v>38.906770189737557</v>
      </c>
      <c r="AB59" s="151">
        <f t="shared" si="2"/>
        <v>40.615633283056809</v>
      </c>
      <c r="AC59" s="151">
        <f t="shared" si="2"/>
        <v>48.413370497060953</v>
      </c>
      <c r="AD59" s="151">
        <f t="shared" si="2"/>
        <v>50.759818466451833</v>
      </c>
      <c r="AE59" s="151">
        <f t="shared" si="2"/>
        <v>48.681937423537228</v>
      </c>
      <c r="AF59" s="151">
        <f t="shared" si="2"/>
        <v>49.33661459447891</v>
      </c>
      <c r="AG59" s="151">
        <f t="shared" si="2"/>
        <v>36.107913623811946</v>
      </c>
      <c r="AH59" s="151">
        <f t="shared" si="2"/>
        <v>14.691237667452739</v>
      </c>
      <c r="AI59" s="151">
        <f t="shared" si="2"/>
        <v>12.431907166466306</v>
      </c>
      <c r="AJ59" s="151">
        <f t="shared" si="2"/>
        <v>74.219884109243722</v>
      </c>
      <c r="AK59" s="151">
        <f t="shared" si="2"/>
        <v>47.925980301198692</v>
      </c>
      <c r="AL59" s="151">
        <f t="shared" si="2"/>
        <v>47.415946268695947</v>
      </c>
      <c r="AM59" s="151">
        <f t="shared" si="2"/>
        <v>40.219615657658629</v>
      </c>
      <c r="AN59" s="151">
        <f t="shared" si="2"/>
        <v>50.438071618208959</v>
      </c>
      <c r="AO59" s="151">
        <f t="shared" si="2"/>
        <v>59.028497359957889</v>
      </c>
      <c r="AP59" s="151">
        <f t="shared" si="2"/>
        <v>66.561281935404637</v>
      </c>
      <c r="AQ59" s="151">
        <f t="shared" si="2"/>
        <v>43.500957320303321</v>
      </c>
      <c r="AR59" s="151">
        <f t="shared" si="2"/>
        <v>50.862038561143038</v>
      </c>
      <c r="AS59" s="151">
        <f t="shared" si="2"/>
        <v>68.461307782555849</v>
      </c>
      <c r="AT59" s="151">
        <f t="shared" si="2"/>
        <v>58.195829762778473</v>
      </c>
      <c r="AU59" s="151">
        <f t="shared" si="2"/>
        <v>57.938539774299983</v>
      </c>
      <c r="AV59" s="151">
        <f t="shared" si="2"/>
        <v>58.698619436431784</v>
      </c>
      <c r="AW59" s="151">
        <f t="shared" si="2"/>
        <v>30.521554316494186</v>
      </c>
    </row>
    <row r="60" spans="14:49" x14ac:dyDescent="0.25">
      <c r="Q60" s="150" t="s">
        <v>407</v>
      </c>
      <c r="R60" s="151">
        <f>(1-(SUM(R37:R38,R40:R41,R43:R44,R46:R47)/SUM(R13:R14,R16:R17,R19:R20,R22:R23)))*100</f>
        <v>42.181986861118304</v>
      </c>
      <c r="S60" s="151">
        <f t="shared" ref="S60:AW60" si="3">(1-(SUM(S37:S38,S40:S41,S43:S44,S46:S47)/SUM(S13:S14,S16:S17,S19:S20,S22:S23)))*100</f>
        <v>85.851436036405772</v>
      </c>
      <c r="T60" s="151">
        <f t="shared" si="3"/>
        <v>77.361451764459318</v>
      </c>
      <c r="U60" s="151">
        <f t="shared" si="3"/>
        <v>92.185865545657208</v>
      </c>
      <c r="V60" s="151">
        <f t="shared" si="3"/>
        <v>83.90871088058924</v>
      </c>
      <c r="W60" s="151">
        <f t="shared" si="3"/>
        <v>96.813445819474438</v>
      </c>
      <c r="X60" s="151">
        <f t="shared" si="3"/>
        <v>72.933672159228792</v>
      </c>
      <c r="Y60" s="151">
        <f t="shared" si="3"/>
        <v>96.710436314675306</v>
      </c>
      <c r="Z60" s="151">
        <f t="shared" si="3"/>
        <v>79.468838752092111</v>
      </c>
      <c r="AA60" s="151">
        <f t="shared" si="3"/>
        <v>84.837544009568617</v>
      </c>
      <c r="AB60" s="151">
        <f t="shared" si="3"/>
        <v>42.196606197519593</v>
      </c>
      <c r="AC60" s="151">
        <f t="shared" si="3"/>
        <v>85.067141690242281</v>
      </c>
      <c r="AD60" s="151">
        <f t="shared" si="3"/>
        <v>49.019190435110872</v>
      </c>
      <c r="AE60" s="151">
        <f t="shared" si="3"/>
        <v>99.557886545042379</v>
      </c>
      <c r="AF60" s="151">
        <f t="shared" si="3"/>
        <v>80.712693774113177</v>
      </c>
      <c r="AG60" s="151">
        <f t="shared" si="3"/>
        <v>87.012750111649979</v>
      </c>
      <c r="AH60" s="151">
        <f t="shared" si="3"/>
        <v>81.32245654154579</v>
      </c>
      <c r="AI60" s="151">
        <f t="shared" si="3"/>
        <v>89.712418560857216</v>
      </c>
      <c r="AJ60" s="151">
        <f t="shared" si="3"/>
        <v>67.345240212440956</v>
      </c>
      <c r="AK60" s="151">
        <f t="shared" si="3"/>
        <v>78.837015648899396</v>
      </c>
      <c r="AL60" s="151">
        <f t="shared" si="3"/>
        <v>69.984566527615073</v>
      </c>
      <c r="AM60" s="151">
        <f t="shared" si="3"/>
        <v>68.647009777500728</v>
      </c>
      <c r="AN60" s="151">
        <f t="shared" si="3"/>
        <v>85.81662267313537</v>
      </c>
      <c r="AO60" s="151">
        <f t="shared" si="3"/>
        <v>77.601874742884917</v>
      </c>
      <c r="AP60" s="151">
        <f t="shared" si="3"/>
        <v>81.467131290569313</v>
      </c>
      <c r="AQ60" s="151">
        <f t="shared" si="3"/>
        <v>72.248389260482796</v>
      </c>
      <c r="AR60" s="151">
        <f t="shared" si="3"/>
        <v>84.312590108354328</v>
      </c>
      <c r="AS60" s="151">
        <f t="shared" si="3"/>
        <v>84.459485448099798</v>
      </c>
      <c r="AT60" s="151">
        <f t="shared" si="3"/>
        <v>66.552206453676689</v>
      </c>
      <c r="AU60" s="151">
        <f t="shared" si="3"/>
        <v>83.973400814019712</v>
      </c>
      <c r="AV60" s="151">
        <f t="shared" si="3"/>
        <v>86.487577819171477</v>
      </c>
      <c r="AW60" s="151">
        <f t="shared" si="3"/>
        <v>88.942624855933161</v>
      </c>
    </row>
    <row r="62" spans="14:49" x14ac:dyDescent="0.25">
      <c r="N62" t="s">
        <v>408</v>
      </c>
      <c r="P62" s="150" t="s">
        <v>406</v>
      </c>
      <c r="U62" s="136">
        <f>+SUM(R19:U20,R22:U23)/SUM(R13:U14,R16:U17,R19:U20,R22:U23)*100</f>
        <v>10.8383036493617</v>
      </c>
      <c r="V62" s="136">
        <f t="shared" ref="V62:AW62" si="4">+SUM(S19:V20,S22:V23)/SUM(S13:V14,S16:V17,S19:V20,S22:V23)*100</f>
        <v>15.169906400135785</v>
      </c>
      <c r="W62" s="136">
        <f t="shared" si="4"/>
        <v>15.463251445549448</v>
      </c>
      <c r="X62" s="136">
        <f t="shared" si="4"/>
        <v>16.557848160967737</v>
      </c>
      <c r="Y62" s="136">
        <f t="shared" si="4"/>
        <v>26.495973985953569</v>
      </c>
      <c r="Z62" s="136">
        <f t="shared" si="4"/>
        <v>30.124166536038032</v>
      </c>
      <c r="AA62" s="136">
        <f t="shared" si="4"/>
        <v>39.86196764629485</v>
      </c>
      <c r="AB62" s="136">
        <f t="shared" si="4"/>
        <v>41.358873474020555</v>
      </c>
      <c r="AC62" s="136">
        <f t="shared" si="4"/>
        <v>45.825143468620993</v>
      </c>
      <c r="AD62" s="136">
        <f t="shared" si="4"/>
        <v>43.084469442698477</v>
      </c>
      <c r="AE62" s="136">
        <f t="shared" si="4"/>
        <v>46.125343321872606</v>
      </c>
      <c r="AF62" s="136">
        <f t="shared" si="4"/>
        <v>49.035173452774146</v>
      </c>
      <c r="AG62" s="136">
        <f t="shared" si="4"/>
        <v>45.110361657657933</v>
      </c>
      <c r="AH62" s="136">
        <f t="shared" si="4"/>
        <v>36.884252157459471</v>
      </c>
      <c r="AI62" s="136">
        <f t="shared" si="4"/>
        <v>23.682044903397497</v>
      </c>
      <c r="AJ62" s="136">
        <f t="shared" si="4"/>
        <v>36.779691984031977</v>
      </c>
      <c r="AK62" s="136">
        <f t="shared" si="4"/>
        <v>41.077235124681351</v>
      </c>
      <c r="AL62" s="136">
        <f t="shared" si="4"/>
        <v>47.719565185400491</v>
      </c>
      <c r="AM62" s="136">
        <f t="shared" si="4"/>
        <v>51.598922402055983</v>
      </c>
      <c r="AN62" s="136">
        <f t="shared" si="4"/>
        <v>47.171568274270726</v>
      </c>
      <c r="AO62" s="136">
        <f t="shared" si="4"/>
        <v>50.458634230758001</v>
      </c>
      <c r="AP62" s="136">
        <f t="shared" si="4"/>
        <v>54.613457426128505</v>
      </c>
      <c r="AQ62" s="136">
        <f t="shared" si="4"/>
        <v>54.757090877584972</v>
      </c>
      <c r="AR62" s="136">
        <f t="shared" si="4"/>
        <v>55.253081235982172</v>
      </c>
      <c r="AS62" s="136">
        <f t="shared" si="4"/>
        <v>58.509531459840694</v>
      </c>
      <c r="AT62" s="136">
        <f t="shared" si="4"/>
        <v>56.676844470129964</v>
      </c>
      <c r="AU62" s="136">
        <f t="shared" si="4"/>
        <v>59.335327847297251</v>
      </c>
      <c r="AV62" s="136">
        <f t="shared" si="4"/>
        <v>60.567519164844008</v>
      </c>
      <c r="AW62" s="136">
        <f t="shared" si="4"/>
        <v>51.531779286346932</v>
      </c>
    </row>
    <row r="63" spans="14:49" x14ac:dyDescent="0.25">
      <c r="P63" s="150" t="s">
        <v>407</v>
      </c>
      <c r="U63" s="136">
        <f>(1-(SUM(R37:U38,R40:U41,R43:U44,R46:U47)/SUM(R13:U14,R16:U17,R19:U20,R22:U23)))*100</f>
        <v>81.910907781069582</v>
      </c>
      <c r="V63" s="136">
        <f t="shared" ref="V63:AW63" si="5">(1-(SUM(S37:V38,S40:V41,S43:V44,S46:V47)/SUM(S13:V14,S16:V17,S19:V20,S22:V23)))*100</f>
        <v>86.571205834693558</v>
      </c>
      <c r="W63" s="136">
        <f t="shared" si="5"/>
        <v>90.214471907582478</v>
      </c>
      <c r="X63" s="136">
        <f t="shared" si="5"/>
        <v>91.8521158964584</v>
      </c>
      <c r="Y63" s="136">
        <f t="shared" si="5"/>
        <v>93.276231109246822</v>
      </c>
      <c r="Z63" s="136">
        <f t="shared" si="5"/>
        <v>92.099906335271669</v>
      </c>
      <c r="AA63" s="136">
        <f t="shared" si="5"/>
        <v>87.219767230006624</v>
      </c>
      <c r="AB63" s="136">
        <f t="shared" si="5"/>
        <v>72.50447814836545</v>
      </c>
      <c r="AC63" s="136">
        <f t="shared" si="5"/>
        <v>67.964636583436615</v>
      </c>
      <c r="AD63" s="136">
        <f t="shared" si="5"/>
        <v>63.121825400234769</v>
      </c>
      <c r="AE63" s="136">
        <f t="shared" si="5"/>
        <v>70.905447305382992</v>
      </c>
      <c r="AF63" s="136">
        <f t="shared" si="5"/>
        <v>85.715967516039655</v>
      </c>
      <c r="AG63" s="136">
        <f t="shared" si="5"/>
        <v>86.265993101879616</v>
      </c>
      <c r="AH63" s="136">
        <f t="shared" si="5"/>
        <v>90.765399520878105</v>
      </c>
      <c r="AI63" s="136">
        <f t="shared" si="5"/>
        <v>85.678015353756592</v>
      </c>
      <c r="AJ63" s="136">
        <f t="shared" si="5"/>
        <v>80.751425334489184</v>
      </c>
      <c r="AK63" s="136">
        <f t="shared" si="5"/>
        <v>78.538266623229831</v>
      </c>
      <c r="AL63" s="136">
        <f t="shared" si="5"/>
        <v>76.242045435968748</v>
      </c>
      <c r="AM63" s="136">
        <f t="shared" si="5"/>
        <v>72.026772961655624</v>
      </c>
      <c r="AN63" s="136">
        <f t="shared" si="5"/>
        <v>78.004814023497062</v>
      </c>
      <c r="AO63" s="136">
        <f t="shared" si="5"/>
        <v>77.669500368526514</v>
      </c>
      <c r="AP63" s="136">
        <f t="shared" si="5"/>
        <v>79.532618155243753</v>
      </c>
      <c r="AQ63" s="136">
        <f t="shared" si="5"/>
        <v>79.879483551048224</v>
      </c>
      <c r="AR63" s="136">
        <f t="shared" si="5"/>
        <v>78.969626361879804</v>
      </c>
      <c r="AS63" s="136">
        <f t="shared" si="5"/>
        <v>81.080448405326052</v>
      </c>
      <c r="AT63" s="136">
        <f t="shared" si="5"/>
        <v>77.012645450770094</v>
      </c>
      <c r="AU63" s="136">
        <f t="shared" si="5"/>
        <v>80.227778058246216</v>
      </c>
      <c r="AV63" s="136">
        <f t="shared" si="5"/>
        <v>81.127760969292652</v>
      </c>
      <c r="AW63" s="136">
        <f t="shared" si="5"/>
        <v>82.28211411181303</v>
      </c>
    </row>
    <row r="65" spans="16:49" x14ac:dyDescent="0.25">
      <c r="P65" s="150" t="s">
        <v>409</v>
      </c>
      <c r="R65" s="133">
        <f>+SUM(R13:R14,R16:R17,R19:R20,R22:R23)</f>
        <v>16.802191000000001</v>
      </c>
      <c r="S65" s="133">
        <f t="shared" ref="S65:AW65" si="6">+SUM(S13:S14,S16:S17,S19:S20,S22:S23)</f>
        <v>38.025950999999999</v>
      </c>
      <c r="T65" s="133">
        <f t="shared" si="6"/>
        <v>29.106649999999998</v>
      </c>
      <c r="U65" s="133">
        <f t="shared" si="6"/>
        <v>63.271307</v>
      </c>
      <c r="V65" s="133">
        <f t="shared" si="6"/>
        <v>22.464583000000001</v>
      </c>
      <c r="W65" s="133">
        <f t="shared" si="6"/>
        <v>59.256485000000005</v>
      </c>
      <c r="X65" s="133">
        <f t="shared" si="6"/>
        <v>7.223768999999999</v>
      </c>
      <c r="Y65" s="133">
        <f t="shared" si="6"/>
        <v>43.033093000000008</v>
      </c>
      <c r="Z65" s="133">
        <f t="shared" si="6"/>
        <v>26.859225999999996</v>
      </c>
      <c r="AA65" s="133">
        <f t="shared" si="6"/>
        <v>40.730630999999995</v>
      </c>
      <c r="AB65" s="133">
        <f t="shared" si="6"/>
        <v>57.115463000000005</v>
      </c>
      <c r="AC65" s="133">
        <f t="shared" si="6"/>
        <v>27.803813000000002</v>
      </c>
      <c r="AD65" s="133">
        <f t="shared" si="6"/>
        <v>21.237507000000001</v>
      </c>
      <c r="AE65" s="133">
        <f t="shared" si="6"/>
        <v>59.707977</v>
      </c>
      <c r="AF65" s="133">
        <f t="shared" si="6"/>
        <v>5.813212</v>
      </c>
      <c r="AG65" s="133">
        <f t="shared" si="6"/>
        <v>39.744750000000003</v>
      </c>
      <c r="AH65" s="133">
        <f t="shared" si="6"/>
        <v>33.611871999999998</v>
      </c>
      <c r="AI65" s="133">
        <f t="shared" si="6"/>
        <v>30.293019000000001</v>
      </c>
      <c r="AJ65" s="133">
        <f t="shared" si="6"/>
        <v>40.242899000000001</v>
      </c>
      <c r="AK65" s="133">
        <f t="shared" si="6"/>
        <v>61.453586999999999</v>
      </c>
      <c r="AL65" s="133">
        <f t="shared" si="6"/>
        <v>33.479179999999999</v>
      </c>
      <c r="AM65" s="133">
        <f t="shared" si="6"/>
        <v>47.856605999999999</v>
      </c>
      <c r="AN65" s="133">
        <f t="shared" si="6"/>
        <v>85.153428000000005</v>
      </c>
      <c r="AO65" s="133">
        <f t="shared" si="6"/>
        <v>69.268591999999998</v>
      </c>
      <c r="AP65" s="133">
        <f t="shared" si="6"/>
        <v>61.815875241000001</v>
      </c>
      <c r="AQ65" s="133">
        <f t="shared" si="6"/>
        <v>58.437599000000006</v>
      </c>
      <c r="AR65" s="133">
        <f t="shared" si="6"/>
        <v>62.349240999999999</v>
      </c>
      <c r="AS65" s="133">
        <f t="shared" si="6"/>
        <v>86.030311000000012</v>
      </c>
      <c r="AT65" s="133">
        <f t="shared" si="6"/>
        <v>78.140915226000004</v>
      </c>
      <c r="AU65" s="133">
        <f t="shared" si="6"/>
        <v>120.108638</v>
      </c>
      <c r="AV65" s="133">
        <f t="shared" si="6"/>
        <v>95.251753000000008</v>
      </c>
      <c r="AW65" s="133">
        <f t="shared" si="6"/>
        <v>93.901725000000013</v>
      </c>
    </row>
    <row r="67" spans="16:49" x14ac:dyDescent="0.25">
      <c r="AS67" s="134">
        <f>+SUM(AP65:AS65)</f>
        <v>268.63302624100004</v>
      </c>
      <c r="AT67" s="134"/>
      <c r="AU67" s="134"/>
      <c r="AV67" s="134"/>
      <c r="AW67" s="134">
        <f>+SUM(AT65:AW65)</f>
        <v>387.403031226</v>
      </c>
    </row>
    <row r="68" spans="16:49" x14ac:dyDescent="0.25">
      <c r="AS68" s="134"/>
      <c r="AT68" s="134"/>
      <c r="AU68" s="134"/>
      <c r="AV68" s="134"/>
      <c r="AW68" s="134">
        <f>+AW67/AS67*100-100</f>
        <v>44.212733872285384</v>
      </c>
    </row>
    <row r="70" spans="16:49" x14ac:dyDescent="0.25">
      <c r="R70">
        <v>2011</v>
      </c>
      <c r="S70">
        <v>2012</v>
      </c>
      <c r="T70">
        <v>2013</v>
      </c>
      <c r="U70">
        <v>2014</v>
      </c>
      <c r="V70">
        <v>2015</v>
      </c>
      <c r="W70">
        <v>2016</v>
      </c>
      <c r="X70">
        <v>2017</v>
      </c>
      <c r="Y70">
        <v>2018</v>
      </c>
    </row>
    <row r="71" spans="16:49" x14ac:dyDescent="0.25">
      <c r="P71" t="s">
        <v>410</v>
      </c>
      <c r="Q71" s="145" t="s">
        <v>357</v>
      </c>
      <c r="R71" s="146">
        <f t="shared" ref="R71:Y72" si="7">SUMIF($R$6:$AW$6,R$70,$R13:$AW13)</f>
        <v>98.129700000000014</v>
      </c>
      <c r="S71" s="146">
        <f t="shared" si="7"/>
        <v>72.373070000000013</v>
      </c>
      <c r="T71" s="146">
        <f t="shared" si="7"/>
        <v>49.282904000000002</v>
      </c>
      <c r="U71" s="146">
        <f t="shared" si="7"/>
        <v>54.700491</v>
      </c>
      <c r="V71" s="146">
        <f t="shared" si="7"/>
        <v>67.522694000000001</v>
      </c>
      <c r="W71" s="146">
        <f t="shared" si="7"/>
        <v>55.715736000000007</v>
      </c>
      <c r="X71" s="146">
        <f t="shared" si="7"/>
        <v>50.737656999999999</v>
      </c>
      <c r="Y71" s="146">
        <f t="shared" si="7"/>
        <v>118.41171399999999</v>
      </c>
    </row>
    <row r="72" spans="16:49" x14ac:dyDescent="0.25">
      <c r="P72" t="s">
        <v>411</v>
      </c>
      <c r="Q72" s="145" t="s">
        <v>360</v>
      </c>
      <c r="R72" s="146">
        <f t="shared" si="7"/>
        <v>8.6388200000000008</v>
      </c>
      <c r="S72" s="146">
        <f t="shared" si="7"/>
        <v>6.8540000000000001</v>
      </c>
      <c r="T72" s="146">
        <f t="shared" si="7"/>
        <v>6.1790000000000003</v>
      </c>
      <c r="U72" s="146">
        <f t="shared" si="7"/>
        <v>1.0281419999999999</v>
      </c>
      <c r="V72" s="146">
        <f t="shared" si="7"/>
        <v>10.422573</v>
      </c>
      <c r="W72" s="146">
        <f t="shared" si="7"/>
        <v>22.547856000000003</v>
      </c>
      <c r="X72" s="146">
        <f t="shared" si="7"/>
        <v>28.506239240999996</v>
      </c>
      <c r="Y72" s="146">
        <f t="shared" si="7"/>
        <v>27.45</v>
      </c>
    </row>
    <row r="73" spans="16:49" x14ac:dyDescent="0.25">
      <c r="Q73" s="145"/>
      <c r="R73" s="146"/>
      <c r="S73" s="146"/>
      <c r="T73" s="146"/>
      <c r="U73" s="146"/>
      <c r="V73" s="146"/>
      <c r="W73" s="146"/>
      <c r="X73" s="146"/>
      <c r="Y73" s="146"/>
    </row>
    <row r="74" spans="16:49" x14ac:dyDescent="0.25">
      <c r="P74" t="s">
        <v>412</v>
      </c>
      <c r="Q74" s="145" t="s">
        <v>365</v>
      </c>
      <c r="R74" s="146">
        <f t="shared" ref="R74:Y75" si="8">SUMIF($R$6:$AW$6,R$70,$R16:$AW16)</f>
        <v>4.5648599999999995</v>
      </c>
      <c r="S74" s="146">
        <f t="shared" si="8"/>
        <v>8.1059739999999998</v>
      </c>
      <c r="T74" s="146">
        <f t="shared" si="8"/>
        <v>20.385770999999998</v>
      </c>
      <c r="U74" s="146">
        <f t="shared" si="8"/>
        <v>8.788094000000001</v>
      </c>
      <c r="V74" s="146">
        <f t="shared" si="8"/>
        <v>14.336525999999999</v>
      </c>
      <c r="W74" s="146">
        <f t="shared" si="8"/>
        <v>30.111584000000001</v>
      </c>
      <c r="X74" s="146">
        <f t="shared" si="8"/>
        <v>18.157279999999997</v>
      </c>
      <c r="Y74" s="146">
        <f t="shared" si="8"/>
        <v>34.321089999999998</v>
      </c>
    </row>
    <row r="75" spans="16:49" x14ac:dyDescent="0.25">
      <c r="P75" t="s">
        <v>413</v>
      </c>
      <c r="Q75" s="145" t="s">
        <v>368</v>
      </c>
      <c r="R75" s="146">
        <f t="shared" si="8"/>
        <v>19.918075000000002</v>
      </c>
      <c r="S75" s="146">
        <f t="shared" si="8"/>
        <v>9.6760479999999998</v>
      </c>
      <c r="T75" s="146">
        <f t="shared" si="8"/>
        <v>6.7739289999999999</v>
      </c>
      <c r="U75" s="146">
        <f t="shared" si="8"/>
        <v>4.9205570000000005</v>
      </c>
      <c r="V75" s="146">
        <f t="shared" si="8"/>
        <v>5.2951170000000003</v>
      </c>
      <c r="W75" s="146">
        <f t="shared" si="8"/>
        <v>8.4224609999999984</v>
      </c>
      <c r="X75" s="146">
        <f t="shared" si="8"/>
        <v>14.055925</v>
      </c>
      <c r="Y75" s="146">
        <f t="shared" si="8"/>
        <v>7.5845522259999996</v>
      </c>
    </row>
    <row r="76" spans="16:49" x14ac:dyDescent="0.25">
      <c r="Q76" s="143"/>
      <c r="R76" s="146"/>
      <c r="S76" s="146"/>
      <c r="T76" s="146"/>
      <c r="U76" s="146"/>
      <c r="V76" s="146"/>
      <c r="W76" s="146"/>
      <c r="X76" s="146"/>
      <c r="Y76" s="146"/>
    </row>
    <row r="77" spans="16:49" x14ac:dyDescent="0.25">
      <c r="P77" t="s">
        <v>414</v>
      </c>
      <c r="Q77" s="145" t="s">
        <v>373</v>
      </c>
      <c r="R77" s="146">
        <f t="shared" ref="R77:Y78" si="9">SUMIF($R$6:$AW$6,R$70,$R19:$AW19)</f>
        <v>1.3499400000000001</v>
      </c>
      <c r="S77" s="146">
        <f t="shared" si="9"/>
        <v>31.286999999999999</v>
      </c>
      <c r="T77" s="146">
        <f t="shared" si="9"/>
        <v>46.308055999999993</v>
      </c>
      <c r="U77" s="146">
        <f t="shared" si="9"/>
        <v>30.176120000000004</v>
      </c>
      <c r="V77" s="146">
        <f t="shared" si="9"/>
        <v>32.963000000000001</v>
      </c>
      <c r="W77" s="146">
        <f t="shared" si="9"/>
        <v>91.375100000000003</v>
      </c>
      <c r="X77" s="146">
        <f t="shared" si="9"/>
        <v>114.79027500000001</v>
      </c>
      <c r="Y77" s="146">
        <f t="shared" si="9"/>
        <v>129.58890599999998</v>
      </c>
    </row>
    <row r="78" spans="16:49" x14ac:dyDescent="0.25">
      <c r="P78" t="s">
        <v>415</v>
      </c>
      <c r="Q78" s="145" t="s">
        <v>376</v>
      </c>
      <c r="R78" s="146">
        <f t="shared" si="9"/>
        <v>0.249</v>
      </c>
      <c r="S78" s="146">
        <f t="shared" si="9"/>
        <v>0.57547999999999999</v>
      </c>
      <c r="T78" s="146">
        <f t="shared" si="9"/>
        <v>4.2890000000000006</v>
      </c>
      <c r="U78" s="146">
        <f t="shared" si="9"/>
        <v>3.278</v>
      </c>
      <c r="V78" s="146">
        <f t="shared" si="9"/>
        <v>2.9430000000000001</v>
      </c>
      <c r="W78" s="146">
        <f t="shared" si="9"/>
        <v>2.6379999999999999</v>
      </c>
      <c r="X78" s="146">
        <f t="shared" si="9"/>
        <v>10.704800000000001</v>
      </c>
      <c r="Y78" s="146">
        <f t="shared" si="9"/>
        <v>21.823880000000003</v>
      </c>
    </row>
    <row r="79" spans="16:49" x14ac:dyDescent="0.25">
      <c r="Q79" s="145"/>
      <c r="R79" s="146"/>
      <c r="S79" s="146"/>
      <c r="T79" s="146"/>
      <c r="U79" s="146"/>
      <c r="V79" s="146"/>
      <c r="W79" s="146"/>
      <c r="X79" s="146"/>
      <c r="Y79" s="146"/>
    </row>
    <row r="80" spans="16:49" x14ac:dyDescent="0.25">
      <c r="P80" t="s">
        <v>416</v>
      </c>
      <c r="Q80" s="145" t="s">
        <v>381</v>
      </c>
      <c r="R80" s="146">
        <f t="shared" ref="R80:Y81" si="10">SUMIF($R$6:$AW$6,R$70,$R22:$AW22)</f>
        <v>3.3275839999999999</v>
      </c>
      <c r="S80" s="146">
        <f t="shared" si="10"/>
        <v>1.4929999999999999</v>
      </c>
      <c r="T80" s="146">
        <f t="shared" si="10"/>
        <v>8.4466719999999995</v>
      </c>
      <c r="U80" s="146">
        <f t="shared" si="10"/>
        <v>1.3670420000000001</v>
      </c>
      <c r="V80" s="146">
        <f t="shared" si="10"/>
        <v>14.057407000000001</v>
      </c>
      <c r="W80" s="146">
        <f t="shared" si="10"/>
        <v>15.987979000000001</v>
      </c>
      <c r="X80" s="146">
        <f t="shared" si="10"/>
        <v>16.278023000000001</v>
      </c>
      <c r="Y80" s="146">
        <f t="shared" si="10"/>
        <v>38.077373000000001</v>
      </c>
    </row>
    <row r="81" spans="16:25" x14ac:dyDescent="0.25">
      <c r="P81" t="s">
        <v>417</v>
      </c>
      <c r="Q81" s="145" t="s">
        <v>384</v>
      </c>
      <c r="R81" s="146">
        <f t="shared" si="10"/>
        <v>11.028119999999999</v>
      </c>
      <c r="S81" s="146">
        <f t="shared" si="10"/>
        <v>1.6133579999999998</v>
      </c>
      <c r="T81" s="146">
        <f t="shared" si="10"/>
        <v>10.843800999999999</v>
      </c>
      <c r="U81" s="146">
        <f t="shared" si="10"/>
        <v>22.245000000000001</v>
      </c>
      <c r="V81" s="146">
        <f t="shared" si="10"/>
        <v>18.061059999999998</v>
      </c>
      <c r="W81" s="146">
        <f t="shared" si="10"/>
        <v>8.9590899999999998</v>
      </c>
      <c r="X81" s="146">
        <f t="shared" si="10"/>
        <v>15.402827000000002</v>
      </c>
      <c r="Y81" s="146">
        <f t="shared" si="10"/>
        <v>10.145516000000001</v>
      </c>
    </row>
    <row r="83" spans="16:25" x14ac:dyDescent="0.25">
      <c r="Q83" s="150"/>
      <c r="R83" s="137">
        <v>40908</v>
      </c>
      <c r="S83" s="137">
        <v>41274</v>
      </c>
      <c r="T83" s="137">
        <v>41639</v>
      </c>
      <c r="U83" s="137">
        <v>42004</v>
      </c>
      <c r="V83" s="137">
        <v>42369</v>
      </c>
      <c r="W83" s="137">
        <v>42735</v>
      </c>
      <c r="X83" s="137">
        <v>43100</v>
      </c>
      <c r="Y83" s="137">
        <v>43465</v>
      </c>
    </row>
    <row r="84" spans="16:25" x14ac:dyDescent="0.25">
      <c r="P84" t="s">
        <v>418</v>
      </c>
      <c r="Q84" s="150" t="s">
        <v>406</v>
      </c>
      <c r="R84" s="146">
        <f>SUMIF($R$10:$AW$10,R$83,$R62:$AW62)</f>
        <v>10.8383036493617</v>
      </c>
      <c r="S84" s="146">
        <f t="shared" ref="S84:Y85" si="11">SUMIF($R$10:$AW$10,S$83,$R62:$AW62)</f>
        <v>26.495973985953569</v>
      </c>
      <c r="T84" s="146">
        <f t="shared" si="11"/>
        <v>45.825143468620993</v>
      </c>
      <c r="U84" s="146">
        <f t="shared" si="11"/>
        <v>45.110361657657933</v>
      </c>
      <c r="V84" s="146">
        <f t="shared" si="11"/>
        <v>41.077235124681351</v>
      </c>
      <c r="W84" s="146">
        <f t="shared" si="11"/>
        <v>50.458634230758001</v>
      </c>
      <c r="X84" s="146">
        <f t="shared" si="11"/>
        <v>58.509531459840694</v>
      </c>
      <c r="Y84" s="146">
        <f t="shared" si="11"/>
        <v>51.531779286346932</v>
      </c>
    </row>
    <row r="85" spans="16:25" x14ac:dyDescent="0.25">
      <c r="P85" t="s">
        <v>419</v>
      </c>
      <c r="Q85" s="150" t="s">
        <v>407</v>
      </c>
      <c r="R85" s="146">
        <f>SUMIF($R$10:$AW$10,R$83,$R63:$AW63)</f>
        <v>81.910907781069582</v>
      </c>
      <c r="S85" s="146">
        <f t="shared" si="11"/>
        <v>93.276231109246822</v>
      </c>
      <c r="T85" s="146">
        <f t="shared" si="11"/>
        <v>67.964636583436615</v>
      </c>
      <c r="U85" s="146">
        <f t="shared" si="11"/>
        <v>86.265993101879616</v>
      </c>
      <c r="V85" s="146">
        <f t="shared" si="11"/>
        <v>78.538266623229831</v>
      </c>
      <c r="W85" s="146">
        <f t="shared" si="11"/>
        <v>77.669500368526514</v>
      </c>
      <c r="X85" s="146">
        <f t="shared" si="11"/>
        <v>81.080448405326052</v>
      </c>
      <c r="Y85" s="146">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dimension ref="A1:P83"/>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42578125" style="20" customWidth="1"/>
    <col min="12" max="12" width="10.7109375" style="20" customWidth="1"/>
    <col min="13" max="13" width="9.28515625" style="20" bestFit="1" customWidth="1"/>
    <col min="14" max="14" width="10.5703125" style="20" customWidth="1"/>
    <col min="15" max="16" width="9.28515625" style="20" bestFit="1" customWidth="1"/>
    <col min="17" max="16384" width="9.140625" style="20"/>
  </cols>
  <sheetData>
    <row r="1" spans="1:3" ht="15.75" x14ac:dyDescent="0.25">
      <c r="A1" s="13" t="s">
        <v>2</v>
      </c>
      <c r="B1" s="14" t="s">
        <v>562</v>
      </c>
      <c r="C1" s="186" t="s">
        <v>529</v>
      </c>
    </row>
    <row r="2" spans="1:3" ht="15.75" x14ac:dyDescent="0.25">
      <c r="A2" s="13" t="s">
        <v>3</v>
      </c>
      <c r="B2" s="9" t="s">
        <v>751</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6" ht="31.5" x14ac:dyDescent="0.2">
      <c r="J19" s="22" t="s">
        <v>582</v>
      </c>
      <c r="K19" s="22" t="s">
        <v>26</v>
      </c>
      <c r="L19" s="22" t="s">
        <v>561</v>
      </c>
      <c r="M19" s="22" t="s">
        <v>27</v>
      </c>
      <c r="N19" s="22" t="s">
        <v>584</v>
      </c>
      <c r="O19" s="22" t="s">
        <v>28</v>
      </c>
      <c r="P19" s="22" t="s">
        <v>9</v>
      </c>
    </row>
    <row r="20" spans="8:16" ht="31.5" x14ac:dyDescent="0.25">
      <c r="H20" s="17"/>
      <c r="I20" s="17"/>
      <c r="J20" s="22" t="s">
        <v>19</v>
      </c>
      <c r="K20" s="22" t="s">
        <v>20</v>
      </c>
      <c r="L20" s="22" t="s">
        <v>559</v>
      </c>
      <c r="M20" s="22" t="s">
        <v>21</v>
      </c>
      <c r="N20" s="22" t="s">
        <v>560</v>
      </c>
      <c r="O20" s="22" t="s">
        <v>23</v>
      </c>
      <c r="P20" s="22" t="s">
        <v>1</v>
      </c>
    </row>
    <row r="21" spans="8:16" ht="15.75" x14ac:dyDescent="0.25">
      <c r="H21" s="17">
        <f t="shared" ref="H21:H83" si="0">YEAR(I21)</f>
        <v>2005</v>
      </c>
      <c r="I21" s="18">
        <v>38353</v>
      </c>
      <c r="J21" s="19">
        <v>1.7770597738287566</v>
      </c>
      <c r="K21" s="19">
        <v>33.579506115855075</v>
      </c>
      <c r="L21" s="19">
        <v>14.885760443111012</v>
      </c>
      <c r="M21" s="19">
        <v>3.7156704361873993</v>
      </c>
      <c r="N21" s="19">
        <v>2.3309485345026544</v>
      </c>
      <c r="O21" s="19">
        <v>34.664204938841458</v>
      </c>
      <c r="P21" s="19">
        <v>9.0468497576736695</v>
      </c>
    </row>
    <row r="22" spans="8:16" ht="15.75" x14ac:dyDescent="0.25">
      <c r="H22" s="17">
        <f t="shared" si="0"/>
        <v>2005</v>
      </c>
      <c r="I22" s="18">
        <v>38443</v>
      </c>
      <c r="J22" s="19">
        <v>1.6445753559155623</v>
      </c>
      <c r="K22" s="19">
        <v>35.149729995090823</v>
      </c>
      <c r="L22" s="19">
        <v>4.9582719685812471</v>
      </c>
      <c r="M22" s="19">
        <v>4.5655375552282766</v>
      </c>
      <c r="N22" s="19">
        <v>2.3073146784486989</v>
      </c>
      <c r="O22" s="19">
        <v>39.936180657830135</v>
      </c>
      <c r="P22" s="19">
        <v>11.438389788905253</v>
      </c>
    </row>
    <row r="23" spans="8:16" ht="15.75" x14ac:dyDescent="0.25">
      <c r="H23" s="17">
        <f t="shared" si="0"/>
        <v>2005</v>
      </c>
      <c r="I23" s="18">
        <v>38534</v>
      </c>
      <c r="J23" s="19">
        <v>1.947419668938656</v>
      </c>
      <c r="K23" s="19">
        <v>31.402142161635833</v>
      </c>
      <c r="L23" s="19">
        <v>5.0146056475170404</v>
      </c>
      <c r="M23" s="19">
        <v>6.0856864654333007</v>
      </c>
      <c r="N23" s="19">
        <v>3.481012658227848</v>
      </c>
      <c r="O23" s="19">
        <v>39.167478091528722</v>
      </c>
      <c r="P23" s="19">
        <v>12.901655306718599</v>
      </c>
    </row>
    <row r="24" spans="8:16" ht="15.75" x14ac:dyDescent="0.25">
      <c r="H24" s="17">
        <f t="shared" si="0"/>
        <v>2005</v>
      </c>
      <c r="I24" s="18">
        <v>38626</v>
      </c>
      <c r="J24" s="19">
        <v>1.7044127947700209</v>
      </c>
      <c r="K24" s="19">
        <v>28.438010740135422</v>
      </c>
      <c r="L24" s="19">
        <v>9.7595143590940925</v>
      </c>
      <c r="M24" s="19">
        <v>6.7242586971748786</v>
      </c>
      <c r="N24" s="19">
        <v>3.6423067943030594</v>
      </c>
      <c r="O24" s="19">
        <v>39.341583002568299</v>
      </c>
      <c r="P24" s="19">
        <v>10.38991361195424</v>
      </c>
    </row>
    <row r="25" spans="8:16" ht="15.75" x14ac:dyDescent="0.25">
      <c r="H25" s="17">
        <f t="shared" si="0"/>
        <v>2006</v>
      </c>
      <c r="I25" s="18">
        <v>38718</v>
      </c>
      <c r="J25" s="19">
        <v>1.5496809480401097</v>
      </c>
      <c r="K25" s="19">
        <v>31.084776663628077</v>
      </c>
      <c r="L25" s="19">
        <v>18.960802187784868</v>
      </c>
      <c r="M25" s="19">
        <v>3.6235186873290797</v>
      </c>
      <c r="N25" s="19">
        <v>2.415679124886053</v>
      </c>
      <c r="O25" s="19">
        <v>34.024612579762994</v>
      </c>
      <c r="P25" s="19">
        <v>8.3409298085688253</v>
      </c>
    </row>
    <row r="26" spans="8:16" ht="15.75" x14ac:dyDescent="0.25">
      <c r="H26" s="17">
        <f t="shared" si="0"/>
        <v>2006</v>
      </c>
      <c r="I26" s="18">
        <v>38808</v>
      </c>
      <c r="J26" s="19">
        <v>2.4703317994671838</v>
      </c>
      <c r="K26" s="19">
        <v>30.418987648341005</v>
      </c>
      <c r="L26" s="19">
        <v>9.1305400823443925</v>
      </c>
      <c r="M26" s="19">
        <v>6.5391135868248966</v>
      </c>
      <c r="N26" s="19">
        <v>3.7539355776217005</v>
      </c>
      <c r="O26" s="19">
        <v>38.362799709372737</v>
      </c>
      <c r="P26" s="19">
        <v>9.324291596028095</v>
      </c>
    </row>
    <row r="27" spans="8:16" ht="15.75" x14ac:dyDescent="0.25">
      <c r="H27" s="17">
        <f t="shared" si="0"/>
        <v>2006</v>
      </c>
      <c r="I27" s="18">
        <v>38899</v>
      </c>
      <c r="J27" s="19">
        <v>1.7605633802816902</v>
      </c>
      <c r="K27" s="19">
        <v>30.030181086519114</v>
      </c>
      <c r="L27" s="19">
        <v>4.2505030181086516</v>
      </c>
      <c r="M27" s="19">
        <v>7.922535211267606</v>
      </c>
      <c r="N27" s="19">
        <v>4.3762575452716304</v>
      </c>
      <c r="O27" s="19">
        <v>40.920523138832991</v>
      </c>
      <c r="P27" s="19">
        <v>10.73943661971831</v>
      </c>
    </row>
    <row r="28" spans="8:16" ht="15.75" x14ac:dyDescent="0.25">
      <c r="H28" s="17">
        <f t="shared" si="0"/>
        <v>2006</v>
      </c>
      <c r="I28" s="18">
        <v>38991</v>
      </c>
      <c r="J28" s="19">
        <v>1.4588235294117646</v>
      </c>
      <c r="K28" s="19">
        <v>30.28235294117647</v>
      </c>
      <c r="L28" s="19">
        <v>5.8352941176470603</v>
      </c>
      <c r="M28" s="19">
        <v>9.1294117647058819</v>
      </c>
      <c r="N28" s="19">
        <v>3.9058823529411772</v>
      </c>
      <c r="O28" s="19">
        <v>39.294117647058826</v>
      </c>
      <c r="P28" s="19">
        <v>10.094117647058823</v>
      </c>
    </row>
    <row r="29" spans="8:16" ht="15.75" x14ac:dyDescent="0.25">
      <c r="H29" s="17">
        <f t="shared" si="0"/>
        <v>2007</v>
      </c>
      <c r="I29" s="18">
        <v>39083</v>
      </c>
      <c r="J29" s="19">
        <v>1.4157014157014156</v>
      </c>
      <c r="K29" s="19">
        <v>36.73101673101673</v>
      </c>
      <c r="L29" s="19">
        <v>4.3243243243243246</v>
      </c>
      <c r="M29" s="19">
        <v>5.4568854568854563</v>
      </c>
      <c r="N29" s="19">
        <v>2.1879021879021883</v>
      </c>
      <c r="O29" s="19">
        <v>40.514800514800513</v>
      </c>
      <c r="P29" s="19">
        <v>9.3693693693693696</v>
      </c>
    </row>
    <row r="30" spans="8:16" ht="15.75" x14ac:dyDescent="0.25">
      <c r="H30" s="17">
        <f t="shared" si="0"/>
        <v>2007</v>
      </c>
      <c r="I30" s="18">
        <v>39173</v>
      </c>
      <c r="J30" s="19">
        <v>1.6148183329375447</v>
      </c>
      <c r="K30" s="19">
        <v>38.636903348373309</v>
      </c>
      <c r="L30" s="19">
        <v>1.2348610781287108</v>
      </c>
      <c r="M30" s="19">
        <v>5.7468534789836161</v>
      </c>
      <c r="N30" s="19">
        <v>2.3509855141296603</v>
      </c>
      <c r="O30" s="19">
        <v>39.301828544288767</v>
      </c>
      <c r="P30" s="19">
        <v>11.113749703158396</v>
      </c>
    </row>
    <row r="31" spans="8:16" ht="15.75" x14ac:dyDescent="0.25">
      <c r="H31" s="17">
        <f t="shared" si="0"/>
        <v>2007</v>
      </c>
      <c r="I31" s="18">
        <v>39264</v>
      </c>
      <c r="J31" s="19">
        <v>1.275992438563327</v>
      </c>
      <c r="K31" s="19">
        <v>37.5</v>
      </c>
      <c r="L31" s="19">
        <v>1.890359168241966</v>
      </c>
      <c r="M31" s="19">
        <v>7.3251417769376186</v>
      </c>
      <c r="N31" s="19">
        <v>3.2136105860113422</v>
      </c>
      <c r="O31" s="19">
        <v>37.901701323251416</v>
      </c>
      <c r="P31" s="19">
        <v>10.893194706994331</v>
      </c>
    </row>
    <row r="32" spans="8:16" ht="15.75" x14ac:dyDescent="0.25">
      <c r="H32" s="17">
        <f t="shared" si="0"/>
        <v>2007</v>
      </c>
      <c r="I32" s="18">
        <v>39356</v>
      </c>
      <c r="J32" s="19">
        <v>1.3402304255819424</v>
      </c>
      <c r="K32" s="19">
        <v>37.009169997648719</v>
      </c>
      <c r="L32" s="19">
        <v>4.867152598166002</v>
      </c>
      <c r="M32" s="19">
        <v>7.8297672231366109</v>
      </c>
      <c r="N32" s="19">
        <v>2.4923583352927348</v>
      </c>
      <c r="O32" s="19">
        <v>36.938631554197045</v>
      </c>
      <c r="P32" s="19">
        <v>9.5226898659769592</v>
      </c>
    </row>
    <row r="33" spans="8:16" ht="15.75" x14ac:dyDescent="0.25">
      <c r="H33" s="17">
        <f t="shared" si="0"/>
        <v>2008</v>
      </c>
      <c r="I33" s="18">
        <v>39448</v>
      </c>
      <c r="J33" s="19">
        <v>1.4107308048103606</v>
      </c>
      <c r="K33" s="19">
        <v>36.840888066604997</v>
      </c>
      <c r="L33" s="19">
        <v>5.5272895467160037</v>
      </c>
      <c r="M33" s="19">
        <v>6.244218316373729</v>
      </c>
      <c r="N33" s="19">
        <v>1.9195189639222947</v>
      </c>
      <c r="O33" s="19">
        <v>36.193339500462535</v>
      </c>
      <c r="P33" s="19">
        <v>11.864014801110082</v>
      </c>
    </row>
    <row r="34" spans="8:16" ht="15.75" x14ac:dyDescent="0.25">
      <c r="H34" s="17">
        <f t="shared" si="0"/>
        <v>2008</v>
      </c>
      <c r="I34" s="18">
        <v>39539</v>
      </c>
      <c r="J34" s="19">
        <v>1.5249537892791127</v>
      </c>
      <c r="K34" s="19">
        <v>37.638632162661736</v>
      </c>
      <c r="L34" s="19">
        <v>0.90110905730129387</v>
      </c>
      <c r="M34" s="19">
        <v>7.5554528650646953</v>
      </c>
      <c r="N34" s="19">
        <v>2.77264325323475</v>
      </c>
      <c r="O34" s="19">
        <v>35.582255083179298</v>
      </c>
      <c r="P34" s="19">
        <v>14.024953789279113</v>
      </c>
    </row>
    <row r="35" spans="8:16" ht="15.75" x14ac:dyDescent="0.25">
      <c r="H35" s="17">
        <f t="shared" si="0"/>
        <v>2008</v>
      </c>
      <c r="I35" s="18">
        <v>39630</v>
      </c>
      <c r="J35" s="19">
        <v>1.2778040700425934</v>
      </c>
      <c r="K35" s="19">
        <v>36.133459536204441</v>
      </c>
      <c r="L35" s="19">
        <v>3.4074775201135825</v>
      </c>
      <c r="M35" s="19">
        <v>5.2531945101751072</v>
      </c>
      <c r="N35" s="19">
        <v>2.9342167534311407</v>
      </c>
      <c r="O35" s="19">
        <v>37.813535257927121</v>
      </c>
      <c r="P35" s="19">
        <v>13.180312352106011</v>
      </c>
    </row>
    <row r="36" spans="8:16" ht="15.75" x14ac:dyDescent="0.25">
      <c r="H36" s="17">
        <f t="shared" si="0"/>
        <v>2008</v>
      </c>
      <c r="I36" s="18">
        <v>39722</v>
      </c>
      <c r="J36" s="19">
        <v>1.0238907849829351</v>
      </c>
      <c r="K36" s="19">
        <v>35.130830489192263</v>
      </c>
      <c r="L36" s="19">
        <v>3.9590443686006824</v>
      </c>
      <c r="M36" s="19">
        <v>6.1660978384527869</v>
      </c>
      <c r="N36" s="19">
        <v>2.5255972696245732</v>
      </c>
      <c r="O36" s="19">
        <v>35.836177474402731</v>
      </c>
      <c r="P36" s="19">
        <v>15.358361774744028</v>
      </c>
    </row>
    <row r="37" spans="8:16" ht="15.75" x14ac:dyDescent="0.25">
      <c r="H37" s="17">
        <f t="shared" si="0"/>
        <v>2009</v>
      </c>
      <c r="I37" s="18">
        <v>39814</v>
      </c>
      <c r="J37" s="19">
        <v>0.39491004826678366</v>
      </c>
      <c r="K37" s="19">
        <v>41.641070645019752</v>
      </c>
      <c r="L37" s="19">
        <v>10.267661254936376</v>
      </c>
      <c r="M37" s="19">
        <v>1.2505484861781484</v>
      </c>
      <c r="N37" s="19">
        <v>0.96533567354102678</v>
      </c>
      <c r="O37" s="19">
        <v>32.843352347520842</v>
      </c>
      <c r="P37" s="19">
        <v>12.637121544537077</v>
      </c>
    </row>
    <row r="38" spans="8:16" ht="15.75" x14ac:dyDescent="0.25">
      <c r="H38" s="17">
        <f t="shared" si="0"/>
        <v>2009</v>
      </c>
      <c r="I38" s="18">
        <v>39904</v>
      </c>
      <c r="J38" s="19">
        <v>0.76905150314611981</v>
      </c>
      <c r="K38" s="19">
        <v>45.280820321603365</v>
      </c>
      <c r="L38" s="19">
        <v>1.2351433232346776</v>
      </c>
      <c r="M38" s="19">
        <v>1.1652295502213939</v>
      </c>
      <c r="N38" s="19">
        <v>1.5847121883010957</v>
      </c>
      <c r="O38" s="19">
        <v>35.166627825681665</v>
      </c>
      <c r="P38" s="19">
        <v>14.7984152878117</v>
      </c>
    </row>
    <row r="39" spans="8:16" ht="15.75" x14ac:dyDescent="0.25">
      <c r="H39" s="17">
        <f t="shared" si="0"/>
        <v>2009</v>
      </c>
      <c r="I39" s="18">
        <v>39995</v>
      </c>
      <c r="J39" s="19">
        <v>0.57210965435041716</v>
      </c>
      <c r="K39" s="19">
        <v>41.382598331346848</v>
      </c>
      <c r="L39" s="19">
        <v>1.0965435041716329</v>
      </c>
      <c r="M39" s="19">
        <v>1.1442193087008345</v>
      </c>
      <c r="N39" s="19">
        <v>0.57210965435041716</v>
      </c>
      <c r="O39" s="19">
        <v>37.902264600715142</v>
      </c>
      <c r="P39" s="19">
        <v>17.330154946364722</v>
      </c>
    </row>
    <row r="40" spans="8:16" ht="15.75" x14ac:dyDescent="0.25">
      <c r="H40" s="17">
        <f t="shared" si="0"/>
        <v>2009</v>
      </c>
      <c r="I40" s="18">
        <v>40087</v>
      </c>
      <c r="J40" s="19">
        <v>0.29525323642970697</v>
      </c>
      <c r="K40" s="19">
        <v>39.700204406086762</v>
      </c>
      <c r="L40" s="19">
        <v>3.5657506245741537</v>
      </c>
      <c r="M40" s="19">
        <v>1.6125369066545536</v>
      </c>
      <c r="N40" s="19">
        <v>1.3172836702248467</v>
      </c>
      <c r="O40" s="19">
        <v>39.586645468998405</v>
      </c>
      <c r="P40" s="19">
        <v>13.922325687031567</v>
      </c>
    </row>
    <row r="41" spans="8:16" ht="15.75" x14ac:dyDescent="0.25">
      <c r="H41" s="17">
        <f t="shared" si="0"/>
        <v>2010</v>
      </c>
      <c r="I41" s="18">
        <v>40179</v>
      </c>
      <c r="J41" s="19">
        <v>0.19222554463904315</v>
      </c>
      <c r="K41" s="19">
        <v>40.41008116189662</v>
      </c>
      <c r="L41" s="19">
        <v>10.486971379752243</v>
      </c>
      <c r="M41" s="19">
        <v>1.1106364801366937</v>
      </c>
      <c r="N41" s="19">
        <v>1.3242204186245197</v>
      </c>
      <c r="O41" s="19">
        <v>34.57923964117898</v>
      </c>
      <c r="P41" s="19">
        <v>11.896625373771892</v>
      </c>
    </row>
    <row r="42" spans="8:16" ht="15.75" x14ac:dyDescent="0.25">
      <c r="H42" s="17">
        <f t="shared" si="0"/>
        <v>2010</v>
      </c>
      <c r="I42" s="18">
        <v>40269</v>
      </c>
      <c r="J42" s="19">
        <v>0.69369174073271178</v>
      </c>
      <c r="K42" s="19">
        <v>40.49425536527206</v>
      </c>
      <c r="L42" s="19">
        <v>6.6334272707565578</v>
      </c>
      <c r="M42" s="19">
        <v>1.6258400173422936</v>
      </c>
      <c r="N42" s="19">
        <v>1.3006720138738346</v>
      </c>
      <c r="O42" s="19">
        <v>34.858009971818774</v>
      </c>
      <c r="P42" s="19">
        <v>14.394103620203772</v>
      </c>
    </row>
    <row r="43" spans="8:16" ht="15.75" x14ac:dyDescent="0.25">
      <c r="H43" s="17">
        <f t="shared" si="0"/>
        <v>2010</v>
      </c>
      <c r="I43" s="18">
        <v>40360</v>
      </c>
      <c r="J43" s="19">
        <v>0.78448463717585537</v>
      </c>
      <c r="K43" s="19">
        <v>36.848986707343656</v>
      </c>
      <c r="L43" s="19">
        <v>5.840052298975813</v>
      </c>
      <c r="M43" s="19">
        <v>1.7868816735672262</v>
      </c>
      <c r="N43" s="19">
        <v>2.4842013510568757</v>
      </c>
      <c r="O43" s="19">
        <v>35.388973632599694</v>
      </c>
      <c r="P43" s="19">
        <v>16.866419699280893</v>
      </c>
    </row>
    <row r="44" spans="8:16" ht="15.75" x14ac:dyDescent="0.25">
      <c r="H44" s="17">
        <f t="shared" si="0"/>
        <v>2010</v>
      </c>
      <c r="I44" s="18">
        <v>40452</v>
      </c>
      <c r="J44" s="19">
        <v>0.66376270483302224</v>
      </c>
      <c r="K44" s="19">
        <v>35.884671230035266</v>
      </c>
      <c r="L44" s="19">
        <v>10.080896079651524</v>
      </c>
      <c r="M44" s="19">
        <v>2.3439120514416101</v>
      </c>
      <c r="N44" s="19">
        <v>2.1572287907073222</v>
      </c>
      <c r="O44" s="19">
        <v>33.395561086911428</v>
      </c>
      <c r="P44" s="19">
        <v>15.473968056419828</v>
      </c>
    </row>
    <row r="45" spans="8:16" ht="15.75" x14ac:dyDescent="0.25">
      <c r="H45" s="17">
        <f t="shared" si="0"/>
        <v>2011</v>
      </c>
      <c r="I45" s="18">
        <v>40544</v>
      </c>
      <c r="J45" s="19">
        <v>0.42726347914547308</v>
      </c>
      <c r="K45" s="19">
        <v>38.738555442522888</v>
      </c>
      <c r="L45" s="19">
        <v>13.672431332655139</v>
      </c>
      <c r="M45" s="19">
        <v>1.2207527975584946</v>
      </c>
      <c r="N45" s="19">
        <v>1.3021363173957274</v>
      </c>
      <c r="O45" s="19">
        <v>33.550356052899282</v>
      </c>
      <c r="P45" s="19">
        <v>11.088504577822992</v>
      </c>
    </row>
    <row r="46" spans="8:16" ht="15.75" x14ac:dyDescent="0.25">
      <c r="H46" s="17">
        <f t="shared" si="0"/>
        <v>2011</v>
      </c>
      <c r="I46" s="18">
        <v>40634</v>
      </c>
      <c r="J46" s="19">
        <v>0.33806626098715353</v>
      </c>
      <c r="K46" s="19">
        <v>43.542934415145368</v>
      </c>
      <c r="L46" s="19">
        <v>1.915708812260537</v>
      </c>
      <c r="M46" s="19">
        <v>2.2537750732476902</v>
      </c>
      <c r="N46" s="19">
        <v>1.4874915483434756</v>
      </c>
      <c r="O46" s="19">
        <v>35.271579896326351</v>
      </c>
      <c r="P46" s="19">
        <v>15.190443993689435</v>
      </c>
    </row>
    <row r="47" spans="8:16" ht="15.75" x14ac:dyDescent="0.25">
      <c r="H47" s="17">
        <f t="shared" si="0"/>
        <v>2011</v>
      </c>
      <c r="I47" s="18">
        <v>40725</v>
      </c>
      <c r="J47" s="19">
        <v>0.34888791975577843</v>
      </c>
      <c r="K47" s="19">
        <v>43.022241604884428</v>
      </c>
      <c r="L47" s="19">
        <v>3.0091583078935895</v>
      </c>
      <c r="M47" s="19">
        <v>1.6572176188399477</v>
      </c>
      <c r="N47" s="19">
        <v>1.7444395987788921</v>
      </c>
      <c r="O47" s="19">
        <v>34.670737025730482</v>
      </c>
      <c r="P47" s="19">
        <v>15.54731792411688</v>
      </c>
    </row>
    <row r="48" spans="8:16" ht="15.75" x14ac:dyDescent="0.25">
      <c r="H48" s="17">
        <f t="shared" si="0"/>
        <v>2011</v>
      </c>
      <c r="I48" s="18">
        <v>40817</v>
      </c>
      <c r="J48" s="19">
        <v>8.4889643463497436E-2</v>
      </c>
      <c r="K48" s="19">
        <v>43.017826825127337</v>
      </c>
      <c r="L48" s="19">
        <v>2.3344651952461795</v>
      </c>
      <c r="M48" s="19">
        <v>2.0797962648556876</v>
      </c>
      <c r="N48" s="19">
        <v>1.2521222410865873</v>
      </c>
      <c r="O48" s="19">
        <v>34.104414261460093</v>
      </c>
      <c r="P48" s="19">
        <v>17.126485568760611</v>
      </c>
    </row>
    <row r="49" spans="8:16" ht="15.75" x14ac:dyDescent="0.25">
      <c r="H49" s="17">
        <f t="shared" si="0"/>
        <v>2012</v>
      </c>
      <c r="I49" s="18">
        <v>40909</v>
      </c>
      <c r="J49" s="19">
        <v>0.26644804263168687</v>
      </c>
      <c r="K49" s="19">
        <v>43.20557491289199</v>
      </c>
      <c r="L49" s="19">
        <v>8.4648493543758967</v>
      </c>
      <c r="M49" s="19">
        <v>0.71736011477761841</v>
      </c>
      <c r="N49" s="19">
        <v>0.96331215412994475</v>
      </c>
      <c r="O49" s="19">
        <v>30.641524902643987</v>
      </c>
      <c r="P49" s="19">
        <v>15.740930518548883</v>
      </c>
    </row>
    <row r="50" spans="8:16" ht="15.75" x14ac:dyDescent="0.25">
      <c r="H50" s="17">
        <f t="shared" si="0"/>
        <v>2012</v>
      </c>
      <c r="I50" s="18">
        <v>41000</v>
      </c>
      <c r="J50" s="19">
        <v>0.61505832449628839</v>
      </c>
      <c r="K50" s="19">
        <v>44.262990455991527</v>
      </c>
      <c r="L50" s="19">
        <v>1.1876988335100744</v>
      </c>
      <c r="M50" s="19">
        <v>1.5906680805938496</v>
      </c>
      <c r="N50" s="19">
        <v>2.2905620360551433</v>
      </c>
      <c r="O50" s="19">
        <v>32.979851537645814</v>
      </c>
      <c r="P50" s="19">
        <v>17.073170731707318</v>
      </c>
    </row>
    <row r="51" spans="8:16" ht="15.75" x14ac:dyDescent="0.25">
      <c r="H51" s="17">
        <f t="shared" si="0"/>
        <v>2012</v>
      </c>
      <c r="I51" s="18">
        <v>41091</v>
      </c>
      <c r="J51" s="19">
        <v>0.29864461291063638</v>
      </c>
      <c r="K51" s="19">
        <v>44.543992648747988</v>
      </c>
      <c r="L51" s="19">
        <v>0.22972662531587409</v>
      </c>
      <c r="M51" s="19">
        <v>1.7229496898690559</v>
      </c>
      <c r="N51" s="19">
        <v>0.9648518263266711</v>
      </c>
      <c r="O51" s="19">
        <v>35.010337698139224</v>
      </c>
      <c r="P51" s="19">
        <v>17.229496898690559</v>
      </c>
    </row>
    <row r="52" spans="8:16" ht="15.75" x14ac:dyDescent="0.25">
      <c r="H52" s="17">
        <f t="shared" si="0"/>
        <v>2012</v>
      </c>
      <c r="I52" s="18">
        <v>41183</v>
      </c>
      <c r="J52" s="19">
        <v>0.23404255319148937</v>
      </c>
      <c r="K52" s="19">
        <v>44.808510638297875</v>
      </c>
      <c r="L52" s="19">
        <v>3.808510638297872</v>
      </c>
      <c r="M52" s="19">
        <v>1.2340425531914896</v>
      </c>
      <c r="N52" s="19">
        <v>1</v>
      </c>
      <c r="O52" s="19">
        <v>32.446808510638306</v>
      </c>
      <c r="P52" s="19">
        <v>16.468085106382979</v>
      </c>
    </row>
    <row r="53" spans="8:16" ht="15.75" x14ac:dyDescent="0.25">
      <c r="H53" s="17">
        <f t="shared" si="0"/>
        <v>2013</v>
      </c>
      <c r="I53" s="18">
        <v>41275</v>
      </c>
      <c r="J53" s="19">
        <v>0.2409110819097679</v>
      </c>
      <c r="K53" s="19">
        <v>44.962768287341227</v>
      </c>
      <c r="L53" s="19">
        <v>7.4463425317564615</v>
      </c>
      <c r="M53" s="19">
        <v>1.2045554095488393</v>
      </c>
      <c r="N53" s="19">
        <v>0.54752518615856338</v>
      </c>
      <c r="O53" s="19">
        <v>31.559351730179593</v>
      </c>
      <c r="P53" s="19">
        <v>14.038545773105563</v>
      </c>
    </row>
    <row r="54" spans="8:16" ht="15.75" x14ac:dyDescent="0.25">
      <c r="H54" s="17">
        <f t="shared" si="0"/>
        <v>2013</v>
      </c>
      <c r="I54" s="18">
        <v>41365</v>
      </c>
      <c r="J54" s="19">
        <v>0.89827082865483932</v>
      </c>
      <c r="K54" s="19">
        <v>42.555580507523018</v>
      </c>
      <c r="L54" s="19">
        <v>9.4767572423085582</v>
      </c>
      <c r="M54" s="19">
        <v>1.7516281158769371</v>
      </c>
      <c r="N54" s="19">
        <v>1.4821468672804849</v>
      </c>
      <c r="O54" s="19">
        <v>29.957332135638897</v>
      </c>
      <c r="P54" s="19">
        <v>13.878284302717269</v>
      </c>
    </row>
    <row r="55" spans="8:16" ht="15.75" x14ac:dyDescent="0.25">
      <c r="H55" s="17">
        <f t="shared" si="0"/>
        <v>2013</v>
      </c>
      <c r="I55" s="18">
        <v>41456</v>
      </c>
      <c r="J55" s="19">
        <v>1.0779816513761467</v>
      </c>
      <c r="K55" s="19">
        <v>37.454128440366965</v>
      </c>
      <c r="L55" s="19">
        <v>1.5825688073394497</v>
      </c>
      <c r="M55" s="19">
        <v>3.5779816513761471</v>
      </c>
      <c r="N55" s="19">
        <v>2.8899082568807337</v>
      </c>
      <c r="O55" s="19">
        <v>35.321100917431195</v>
      </c>
      <c r="P55" s="19">
        <v>18.096330275229356</v>
      </c>
    </row>
    <row r="56" spans="8:16" ht="15.75" x14ac:dyDescent="0.25">
      <c r="H56" s="17">
        <f t="shared" si="0"/>
        <v>2013</v>
      </c>
      <c r="I56" s="18">
        <v>41548</v>
      </c>
      <c r="J56" s="19">
        <v>1.6003556345854635</v>
      </c>
      <c r="K56" s="19">
        <v>31.918204045343408</v>
      </c>
      <c r="L56" s="19">
        <v>9.6465881306957115</v>
      </c>
      <c r="M56" s="19">
        <v>4.8232940653478558</v>
      </c>
      <c r="N56" s="19">
        <v>4.3120693487441653</v>
      </c>
      <c r="O56" s="19">
        <v>29.473216270282283</v>
      </c>
      <c r="P56" s="19">
        <v>18.226272505001109</v>
      </c>
    </row>
    <row r="57" spans="8:16" ht="15.75" x14ac:dyDescent="0.25">
      <c r="H57" s="17">
        <f t="shared" si="0"/>
        <v>2014</v>
      </c>
      <c r="I57" s="18">
        <v>41640</v>
      </c>
      <c r="J57" s="19">
        <v>2.0309723280020306</v>
      </c>
      <c r="K57" s="19">
        <v>38.359989845138358</v>
      </c>
      <c r="L57" s="19">
        <v>6.8545316070068543</v>
      </c>
      <c r="M57" s="19">
        <v>5.0774308200050768</v>
      </c>
      <c r="N57" s="19">
        <v>3.8588474232038581</v>
      </c>
      <c r="O57" s="19">
        <v>30.718456461030712</v>
      </c>
      <c r="P57" s="19">
        <v>13.099771515613098</v>
      </c>
    </row>
    <row r="58" spans="8:16" ht="15.75" x14ac:dyDescent="0.25">
      <c r="H58" s="17">
        <f t="shared" si="0"/>
        <v>2014</v>
      </c>
      <c r="I58" s="18">
        <v>41730</v>
      </c>
      <c r="J58" s="19">
        <v>3.1826218742106596</v>
      </c>
      <c r="K58" s="19">
        <v>30.23490780500126</v>
      </c>
      <c r="L58" s="19">
        <v>3.1068451629199298</v>
      </c>
      <c r="M58" s="19">
        <v>7.3755998989643841</v>
      </c>
      <c r="N58" s="19">
        <v>5.733771154331901</v>
      </c>
      <c r="O58" s="19">
        <v>32.609244758777471</v>
      </c>
      <c r="P58" s="19">
        <v>17.75700934579439</v>
      </c>
    </row>
    <row r="59" spans="8:16" ht="15.75" x14ac:dyDescent="0.25">
      <c r="H59" s="17">
        <f t="shared" si="0"/>
        <v>2014</v>
      </c>
      <c r="I59" s="18">
        <v>41821</v>
      </c>
      <c r="J59" s="19">
        <v>2.8189202102245585</v>
      </c>
      <c r="K59" s="19">
        <v>26.803631151457235</v>
      </c>
      <c r="L59" s="19">
        <v>6.9039655996177727</v>
      </c>
      <c r="M59" s="19">
        <v>10.774008600095556</v>
      </c>
      <c r="N59" s="19">
        <v>6.1156235069278546</v>
      </c>
      <c r="O59" s="19">
        <v>31.055900621118017</v>
      </c>
      <c r="P59" s="19">
        <v>15.527950310559008</v>
      </c>
    </row>
    <row r="60" spans="8:16" ht="15.75" x14ac:dyDescent="0.25">
      <c r="H60" s="17">
        <f t="shared" si="0"/>
        <v>2014</v>
      </c>
      <c r="I60" s="18">
        <v>41913</v>
      </c>
      <c r="J60" s="19">
        <v>3.0273674013078229</v>
      </c>
      <c r="K60" s="19">
        <v>26.737708888350696</v>
      </c>
      <c r="L60" s="19">
        <v>9.8571082586582737</v>
      </c>
      <c r="M60" s="19">
        <v>12.351658997335917</v>
      </c>
      <c r="N60" s="19">
        <v>6.6117704044562853</v>
      </c>
      <c r="O60" s="19">
        <v>27.246306611770404</v>
      </c>
      <c r="P60" s="19">
        <v>14.168079438120612</v>
      </c>
    </row>
    <row r="61" spans="8:16" ht="15.75" x14ac:dyDescent="0.25">
      <c r="H61" s="17">
        <f t="shared" si="0"/>
        <v>2015</v>
      </c>
      <c r="I61" s="18">
        <v>42005</v>
      </c>
      <c r="J61" s="19">
        <v>1.8477996596158521</v>
      </c>
      <c r="K61" s="19">
        <v>31.680038901045471</v>
      </c>
      <c r="L61" s="19">
        <v>13.7369316800389</v>
      </c>
      <c r="M61" s="19">
        <v>8.9958667639192811</v>
      </c>
      <c r="N61" s="19">
        <v>4.2548018477996594</v>
      </c>
      <c r="O61" s="19">
        <v>27.668368587405784</v>
      </c>
      <c r="P61" s="19">
        <v>11.816192560175056</v>
      </c>
    </row>
    <row r="62" spans="8:16" ht="15.75" x14ac:dyDescent="0.25">
      <c r="H62" s="17">
        <f t="shared" si="0"/>
        <v>2015</v>
      </c>
      <c r="I62" s="18">
        <v>42095</v>
      </c>
      <c r="J62" s="19">
        <v>3.3990659055526722</v>
      </c>
      <c r="K62" s="19">
        <v>29.813181110534508</v>
      </c>
      <c r="L62" s="19">
        <v>4.3072132848988067</v>
      </c>
      <c r="M62" s="19">
        <v>13.829787234042554</v>
      </c>
      <c r="N62" s="19">
        <v>7.1354436948624809</v>
      </c>
      <c r="O62" s="19">
        <v>27.685521536066425</v>
      </c>
      <c r="P62" s="19">
        <v>13.829787234042554</v>
      </c>
    </row>
    <row r="63" spans="8:16" ht="15.75" x14ac:dyDescent="0.25">
      <c r="H63" s="17">
        <f t="shared" si="0"/>
        <v>2015</v>
      </c>
      <c r="I63" s="18">
        <v>42186</v>
      </c>
      <c r="J63" s="19">
        <v>3.1476392705470895</v>
      </c>
      <c r="K63" s="19">
        <v>28.203847114664001</v>
      </c>
      <c r="L63" s="19">
        <v>3.5473394953784663</v>
      </c>
      <c r="M63" s="19">
        <v>17.561828628528602</v>
      </c>
      <c r="N63" s="19">
        <v>8.9682737946540101</v>
      </c>
      <c r="O63" s="19">
        <v>27.379465400949286</v>
      </c>
      <c r="P63" s="19">
        <v>11.19160629527854</v>
      </c>
    </row>
    <row r="64" spans="8:16" ht="15.75" x14ac:dyDescent="0.25">
      <c r="H64" s="17">
        <f t="shared" si="0"/>
        <v>2015</v>
      </c>
      <c r="I64" s="18">
        <v>42278</v>
      </c>
      <c r="J64" s="19">
        <v>3.2052850501590409</v>
      </c>
      <c r="K64" s="19">
        <v>25.201859554685583</v>
      </c>
      <c r="L64" s="19">
        <v>7.8541717641301707</v>
      </c>
      <c r="M64" s="19">
        <v>21.702960606802058</v>
      </c>
      <c r="N64" s="19">
        <v>8.4658673843895293</v>
      </c>
      <c r="O64" s="19">
        <v>23.440176168338635</v>
      </c>
      <c r="P64" s="19">
        <v>10.129679471494985</v>
      </c>
    </row>
    <row r="65" spans="8:16" ht="15.75" x14ac:dyDescent="0.25">
      <c r="H65" s="17">
        <f t="shared" si="0"/>
        <v>2016</v>
      </c>
      <c r="I65" s="18">
        <v>42370</v>
      </c>
      <c r="J65" s="19">
        <v>3.5201793721973087</v>
      </c>
      <c r="K65" s="19">
        <v>28.251121076233183</v>
      </c>
      <c r="L65" s="19">
        <v>12.48878923766816</v>
      </c>
      <c r="M65" s="19">
        <v>18.76681614349776</v>
      </c>
      <c r="N65" s="19">
        <v>7.5784753363228683</v>
      </c>
      <c r="O65" s="19">
        <v>18.363228699551566</v>
      </c>
      <c r="P65" s="19">
        <v>11.031390134529149</v>
      </c>
    </row>
    <row r="66" spans="8:16" ht="15.75" x14ac:dyDescent="0.25">
      <c r="H66" s="17">
        <f t="shared" si="0"/>
        <v>2016</v>
      </c>
      <c r="I66" s="18">
        <v>42461</v>
      </c>
      <c r="J66" s="19">
        <v>2.7999089460505355</v>
      </c>
      <c r="K66" s="19">
        <v>30.184384247666753</v>
      </c>
      <c r="L66" s="19">
        <v>4.3933530616890506</v>
      </c>
      <c r="M66" s="19">
        <v>22.558615979968131</v>
      </c>
      <c r="N66" s="19">
        <v>6.874573184611882</v>
      </c>
      <c r="O66" s="19">
        <v>20.965171864329616</v>
      </c>
      <c r="P66" s="19">
        <v>12.223992715684044</v>
      </c>
    </row>
    <row r="67" spans="8:16" ht="15.75" x14ac:dyDescent="0.25">
      <c r="H67" s="17">
        <f t="shared" si="0"/>
        <v>2016</v>
      </c>
      <c r="I67" s="18">
        <v>42552</v>
      </c>
      <c r="J67" s="19">
        <v>2.5313620071684588</v>
      </c>
      <c r="K67" s="19">
        <v>26.948924731182792</v>
      </c>
      <c r="L67" s="19">
        <v>2.2849462365591395</v>
      </c>
      <c r="M67" s="19">
        <v>29.681899641577058</v>
      </c>
      <c r="N67" s="19">
        <v>10.573476702508961</v>
      </c>
      <c r="O67" s="19">
        <v>18.548387096774192</v>
      </c>
      <c r="P67" s="19">
        <v>9.4310035842293889</v>
      </c>
    </row>
    <row r="68" spans="8:16" ht="15.75" x14ac:dyDescent="0.25">
      <c r="H68" s="17">
        <f t="shared" si="0"/>
        <v>2016</v>
      </c>
      <c r="I68" s="18">
        <v>42644</v>
      </c>
      <c r="J68" s="19">
        <v>2.2274077216801018</v>
      </c>
      <c r="K68" s="19">
        <v>23.504454815443363</v>
      </c>
      <c r="L68" s="19">
        <v>8.6550700042426811</v>
      </c>
      <c r="M68" s="19">
        <v>28.510818837505298</v>
      </c>
      <c r="N68" s="19">
        <v>10.224862112855325</v>
      </c>
      <c r="O68" s="19">
        <v>18.073822655918541</v>
      </c>
      <c r="P68" s="19">
        <v>8.8035638523546886</v>
      </c>
    </row>
    <row r="69" spans="8:16" ht="15.75" x14ac:dyDescent="0.25">
      <c r="H69" s="17">
        <f t="shared" si="0"/>
        <v>2017</v>
      </c>
      <c r="I69" s="18">
        <v>42736</v>
      </c>
      <c r="J69" s="19">
        <v>2.8975741239892185</v>
      </c>
      <c r="K69" s="19">
        <v>18.126684636118597</v>
      </c>
      <c r="L69" s="19">
        <v>13.701707097933513</v>
      </c>
      <c r="M69" s="19">
        <v>29.132973944294697</v>
      </c>
      <c r="N69" s="19">
        <v>10.265049415992815</v>
      </c>
      <c r="O69" s="19">
        <v>17.160826594788865</v>
      </c>
      <c r="P69" s="19">
        <v>8.7151841868823006</v>
      </c>
    </row>
    <row r="70" spans="8:16" ht="15.75" x14ac:dyDescent="0.25">
      <c r="H70" s="17">
        <f t="shared" si="0"/>
        <v>2017</v>
      </c>
      <c r="I70" s="18">
        <v>42826</v>
      </c>
      <c r="J70" s="19">
        <v>3.1102733270499527</v>
      </c>
      <c r="K70" s="19">
        <v>15.551366635249764</v>
      </c>
      <c r="L70" s="19">
        <v>5.0424128180961354</v>
      </c>
      <c r="M70" s="19">
        <v>33.576814326107446</v>
      </c>
      <c r="N70" s="19">
        <v>15.904806786050896</v>
      </c>
      <c r="O70" s="19">
        <v>18.567389255419418</v>
      </c>
      <c r="P70" s="19">
        <v>8.2469368520263906</v>
      </c>
    </row>
    <row r="71" spans="8:16" ht="15.75" x14ac:dyDescent="0.25">
      <c r="H71" s="17">
        <f t="shared" si="0"/>
        <v>2017</v>
      </c>
      <c r="I71" s="18">
        <v>42917</v>
      </c>
      <c r="J71" s="19">
        <v>2.3777777777777778</v>
      </c>
      <c r="K71" s="19">
        <v>11.022222222222224</v>
      </c>
      <c r="L71" s="19">
        <v>4.3777777777777773</v>
      </c>
      <c r="M71" s="19">
        <v>38.444444444444443</v>
      </c>
      <c r="N71" s="19">
        <v>18.022222222222222</v>
      </c>
      <c r="O71" s="19">
        <v>17.822222222222223</v>
      </c>
      <c r="P71" s="19">
        <v>7.9333333333333336</v>
      </c>
    </row>
    <row r="72" spans="8:16" ht="15.75" x14ac:dyDescent="0.25">
      <c r="H72" s="17">
        <f t="shared" si="0"/>
        <v>2017</v>
      </c>
      <c r="I72" s="18">
        <v>43009</v>
      </c>
      <c r="J72" s="19">
        <v>2.656183595410115</v>
      </c>
      <c r="K72" s="19">
        <v>9.0310242243943897</v>
      </c>
      <c r="L72" s="19">
        <v>6.3110922226944322</v>
      </c>
      <c r="M72" s="19">
        <v>39.970250743731413</v>
      </c>
      <c r="N72" s="19">
        <v>18.380790480237994</v>
      </c>
      <c r="O72" s="19">
        <v>15.852103697407562</v>
      </c>
      <c r="P72" s="19">
        <v>7.798555036124097</v>
      </c>
    </row>
    <row r="73" spans="8:16" ht="15.75" x14ac:dyDescent="0.25">
      <c r="H73" s="17">
        <f t="shared" si="0"/>
        <v>2018</v>
      </c>
      <c r="I73" s="18">
        <v>43101</v>
      </c>
      <c r="J73" s="19">
        <v>3.0738164684765539</v>
      </c>
      <c r="K73" s="19">
        <v>8.6829706080323081</v>
      </c>
      <c r="L73" s="19">
        <v>9.8721112856181286</v>
      </c>
      <c r="M73" s="19">
        <v>38.860219878842265</v>
      </c>
      <c r="N73" s="19">
        <v>17.994166479694861</v>
      </c>
      <c r="O73" s="19">
        <v>14.135068431680503</v>
      </c>
      <c r="P73" s="19">
        <v>7.3816468476553734</v>
      </c>
    </row>
    <row r="74" spans="8:16" ht="15.75" x14ac:dyDescent="0.25">
      <c r="H74" s="17">
        <f t="shared" si="0"/>
        <v>2018</v>
      </c>
      <c r="I74" s="18">
        <v>43191</v>
      </c>
      <c r="J74" s="19">
        <v>3.5689929529438511</v>
      </c>
      <c r="K74" s="19">
        <v>7.5244373721300297</v>
      </c>
      <c r="L74" s="19">
        <v>4.8192771084337354</v>
      </c>
      <c r="M74" s="19">
        <v>41.782223232552859</v>
      </c>
      <c r="N74" s="19">
        <v>22.073198454194138</v>
      </c>
      <c r="O74" s="19">
        <v>14.048647419868153</v>
      </c>
      <c r="P74" s="19">
        <v>6.1832234598772464</v>
      </c>
    </row>
    <row r="75" spans="8:16" ht="15.75" x14ac:dyDescent="0.25">
      <c r="H75" s="17">
        <f t="shared" si="0"/>
        <v>2018</v>
      </c>
      <c r="I75" s="18">
        <v>43282</v>
      </c>
      <c r="J75" s="19">
        <v>1.6684961580680568</v>
      </c>
      <c r="K75" s="19">
        <v>5.7299670691547755</v>
      </c>
      <c r="L75" s="19">
        <v>5.4884742041712409</v>
      </c>
      <c r="M75" s="19">
        <v>44.083424807903405</v>
      </c>
      <c r="N75" s="19">
        <v>23.951701427003293</v>
      </c>
      <c r="O75" s="19">
        <v>10.889132821075741</v>
      </c>
      <c r="P75" s="19">
        <v>8.1888035126234904</v>
      </c>
    </row>
    <row r="76" spans="8:16" ht="15.75" x14ac:dyDescent="0.25">
      <c r="H76" s="17">
        <f t="shared" si="0"/>
        <v>2018</v>
      </c>
      <c r="I76" s="18">
        <v>43374</v>
      </c>
      <c r="J76" s="19">
        <v>3.7296037296037303</v>
      </c>
      <c r="K76" s="19">
        <v>3.623649078194533</v>
      </c>
      <c r="L76" s="19">
        <v>6.4420428056791694</v>
      </c>
      <c r="M76" s="19">
        <v>44.734053824962913</v>
      </c>
      <c r="N76" s="19">
        <v>22.759059122695486</v>
      </c>
      <c r="O76" s="19">
        <v>11.84573002754821</v>
      </c>
      <c r="P76" s="19">
        <v>6.8658614113159588</v>
      </c>
    </row>
    <row r="77" spans="8:16" ht="15.75" x14ac:dyDescent="0.25">
      <c r="H77" s="17">
        <f t="shared" si="0"/>
        <v>2019</v>
      </c>
      <c r="I77" s="18">
        <v>43466</v>
      </c>
      <c r="J77" s="19">
        <v>4.2511445389143221</v>
      </c>
      <c r="K77" s="19">
        <v>3.7933289731850874</v>
      </c>
      <c r="L77" s="19">
        <v>7.9354698059734021</v>
      </c>
      <c r="M77" s="19">
        <v>42.860257248746457</v>
      </c>
      <c r="N77" s="19">
        <v>22.323959014606494</v>
      </c>
      <c r="O77" s="19">
        <v>12.230215827338128</v>
      </c>
      <c r="P77" s="19">
        <v>6.6056245912361007</v>
      </c>
    </row>
    <row r="78" spans="8:16" ht="15.75" x14ac:dyDescent="0.25">
      <c r="H78" s="17">
        <f t="shared" si="0"/>
        <v>2019</v>
      </c>
      <c r="I78" s="18">
        <v>43556</v>
      </c>
      <c r="J78" s="19">
        <v>4.4587451160652725</v>
      </c>
      <c r="K78" s="19">
        <v>8.3888761204320854</v>
      </c>
      <c r="L78" s="19">
        <v>6.2054700068949673</v>
      </c>
      <c r="M78" s="19">
        <v>45.483796828315334</v>
      </c>
      <c r="N78" s="19">
        <v>18.317628131464033</v>
      </c>
      <c r="O78" s="19">
        <v>10.848080900942316</v>
      </c>
      <c r="P78" s="19">
        <v>6.2974028958860044</v>
      </c>
    </row>
    <row r="79" spans="8:16" ht="15.75" x14ac:dyDescent="0.25">
      <c r="H79" s="17">
        <f t="shared" si="0"/>
        <v>2019</v>
      </c>
      <c r="I79" s="18">
        <v>43647</v>
      </c>
      <c r="J79" s="19">
        <v>3.1202926619324294</v>
      </c>
      <c r="K79" s="19">
        <v>5.7886808693780933</v>
      </c>
      <c r="L79" s="19">
        <v>6.0038734667527427</v>
      </c>
      <c r="M79" s="19">
        <v>44.006886163115986</v>
      </c>
      <c r="N79" s="19">
        <v>15.23563589412524</v>
      </c>
      <c r="O79" s="19">
        <v>13.019152141166343</v>
      </c>
      <c r="P79" s="19">
        <v>12.825478803529155</v>
      </c>
    </row>
    <row r="80" spans="8:16" ht="15.75" x14ac:dyDescent="0.25">
      <c r="H80" s="17">
        <f t="shared" si="0"/>
        <v>2019</v>
      </c>
      <c r="I80" s="18">
        <v>43739</v>
      </c>
      <c r="J80" s="19">
        <v>4.1939711664482298</v>
      </c>
      <c r="K80" s="19">
        <v>7.0336391437308867</v>
      </c>
      <c r="L80" s="19">
        <v>9.0214067278287438</v>
      </c>
      <c r="M80" s="19">
        <v>43.250327653997374</v>
      </c>
      <c r="N80" s="19">
        <v>12.800349497597201</v>
      </c>
      <c r="O80" s="19">
        <v>12.013979903888158</v>
      </c>
      <c r="P80" s="19">
        <v>11.68632590650939</v>
      </c>
    </row>
    <row r="81" spans="8:16" ht="15.75" x14ac:dyDescent="0.25">
      <c r="H81" s="17">
        <f t="shared" si="0"/>
        <v>2020</v>
      </c>
      <c r="I81" s="18">
        <v>43831</v>
      </c>
      <c r="J81" s="19">
        <v>2.1867483052700636</v>
      </c>
      <c r="K81" s="19">
        <v>9.5779575770828771</v>
      </c>
      <c r="L81" s="19">
        <v>11.436693636562431</v>
      </c>
      <c r="M81" s="19">
        <v>40.367373715285368</v>
      </c>
      <c r="N81" s="19">
        <v>10.3214520008747</v>
      </c>
      <c r="O81" s="19">
        <v>14.257598950360812</v>
      </c>
      <c r="P81" s="19">
        <v>11.852175814563743</v>
      </c>
    </row>
    <row r="82" spans="8:16" ht="15.75" x14ac:dyDescent="0.25">
      <c r="H82" s="17">
        <f t="shared" si="0"/>
        <v>2020</v>
      </c>
      <c r="I82" s="18">
        <v>43922</v>
      </c>
      <c r="J82" s="19">
        <v>1.896441508629874</v>
      </c>
      <c r="K82" s="19">
        <v>26.358406136799488</v>
      </c>
      <c r="L82" s="19">
        <v>3.004474749627104</v>
      </c>
      <c r="M82" s="19">
        <v>17.685915192840401</v>
      </c>
      <c r="N82" s="19">
        <v>10.654165778819518</v>
      </c>
      <c r="O82" s="19">
        <v>25.207756232686979</v>
      </c>
      <c r="P82" s="19">
        <v>15.192840400596635</v>
      </c>
    </row>
    <row r="83" spans="8:16" ht="15.75" x14ac:dyDescent="0.25">
      <c r="H83" s="17">
        <f t="shared" si="0"/>
        <v>2020</v>
      </c>
      <c r="I83" s="18">
        <v>44013</v>
      </c>
      <c r="J83" s="19">
        <v>4.5514950166112955</v>
      </c>
      <c r="K83" s="19">
        <v>24.817275747508308</v>
      </c>
      <c r="L83" s="19">
        <v>4.750830564784053</v>
      </c>
      <c r="M83" s="19">
        <v>25.780730897009963</v>
      </c>
      <c r="N83" s="19">
        <v>7.1096345514950157</v>
      </c>
      <c r="O83" s="19">
        <v>16.777408637873751</v>
      </c>
      <c r="P83" s="19">
        <v>16.212624584717609</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dimension ref="A1:J147"/>
  <sheetViews>
    <sheetView zoomScale="75" zoomScaleNormal="75" workbookViewId="0"/>
  </sheetViews>
  <sheetFormatPr defaultRowHeight="16.5" x14ac:dyDescent="0.3"/>
  <cols>
    <col min="1" max="1" width="13.7109375" style="43" bestFit="1" customWidth="1"/>
    <col min="2" max="2" width="83.7109375" style="43" bestFit="1" customWidth="1"/>
    <col min="3" max="3" width="9.140625" style="43"/>
    <col min="4" max="4" width="9.28515625" style="44" bestFit="1" customWidth="1"/>
    <col min="5" max="5" width="11.28515625" style="44" bestFit="1" customWidth="1"/>
    <col min="6" max="6" width="9.28515625" style="44" bestFit="1" customWidth="1"/>
    <col min="7" max="7" width="10.5703125" style="44" bestFit="1" customWidth="1"/>
    <col min="8" max="10" width="9.28515625" style="44" bestFit="1" customWidth="1"/>
    <col min="11" max="16384" width="9.140625" style="43"/>
  </cols>
  <sheetData>
    <row r="1" spans="1:10" x14ac:dyDescent="0.3">
      <c r="A1" s="35" t="s">
        <v>2</v>
      </c>
      <c r="B1" s="36" t="s">
        <v>462</v>
      </c>
      <c r="C1" s="186" t="s">
        <v>529</v>
      </c>
    </row>
    <row r="2" spans="1:10" x14ac:dyDescent="0.3">
      <c r="A2" s="35" t="s">
        <v>3</v>
      </c>
      <c r="B2" s="36" t="s">
        <v>130</v>
      </c>
    </row>
    <row r="3" spans="1:10" x14ac:dyDescent="0.3">
      <c r="A3" s="29" t="s">
        <v>4</v>
      </c>
      <c r="B3" s="29" t="s">
        <v>36</v>
      </c>
    </row>
    <row r="4" spans="1:10" x14ac:dyDescent="0.3">
      <c r="A4" s="29" t="s">
        <v>5</v>
      </c>
      <c r="B4" s="29" t="s">
        <v>52</v>
      </c>
    </row>
    <row r="5" spans="1:10" x14ac:dyDescent="0.3">
      <c r="A5" s="27" t="s">
        <v>6</v>
      </c>
      <c r="B5" s="15" t="s">
        <v>628</v>
      </c>
    </row>
    <row r="6" spans="1:10" x14ac:dyDescent="0.3">
      <c r="A6" s="27" t="s">
        <v>7</v>
      </c>
      <c r="B6" s="3" t="s">
        <v>747</v>
      </c>
    </row>
    <row r="10" spans="1:10" ht="31.5" x14ac:dyDescent="0.3">
      <c r="F10" s="45" t="s">
        <v>10</v>
      </c>
      <c r="G10" s="45" t="s">
        <v>17</v>
      </c>
      <c r="H10" s="45" t="s">
        <v>35</v>
      </c>
      <c r="I10" s="45" t="s">
        <v>15</v>
      </c>
      <c r="J10" s="45" t="s">
        <v>16</v>
      </c>
    </row>
    <row r="11" spans="1:10" ht="31.5" x14ac:dyDescent="0.3">
      <c r="F11" s="45" t="s">
        <v>0</v>
      </c>
      <c r="G11" s="45" t="s">
        <v>13</v>
      </c>
      <c r="H11" s="45" t="s">
        <v>34</v>
      </c>
      <c r="I11" s="45" t="s">
        <v>14</v>
      </c>
      <c r="J11" s="45" t="s">
        <v>23</v>
      </c>
    </row>
    <row r="12" spans="1:10" x14ac:dyDescent="0.3">
      <c r="D12" s="44">
        <v>2001</v>
      </c>
      <c r="E12" s="46">
        <v>36981</v>
      </c>
      <c r="F12" s="47">
        <v>79.31895826885868</v>
      </c>
      <c r="G12" s="47">
        <v>99.387703998122646</v>
      </c>
      <c r="H12" s="47">
        <v>66.41076873176651</v>
      </c>
      <c r="I12" s="47">
        <v>92.743096268273007</v>
      </c>
      <c r="J12" s="47">
        <v>133.90304302936553</v>
      </c>
    </row>
    <row r="13" spans="1:10" x14ac:dyDescent="0.3">
      <c r="E13" s="46">
        <v>37072</v>
      </c>
      <c r="F13" s="47">
        <v>79.505608130830993</v>
      </c>
      <c r="G13" s="47">
        <v>99.423783042888886</v>
      </c>
      <c r="H13" s="47">
        <v>65.526764066437011</v>
      </c>
      <c r="I13" s="47">
        <v>91.870617498569629</v>
      </c>
      <c r="J13" s="47">
        <v>127.88285261371971</v>
      </c>
    </row>
    <row r="14" spans="1:10" x14ac:dyDescent="0.3">
      <c r="E14" s="46">
        <v>37164</v>
      </c>
      <c r="F14" s="47">
        <v>79.022500353002187</v>
      </c>
      <c r="G14" s="47">
        <v>98.855233966179256</v>
      </c>
      <c r="H14" s="47">
        <v>67.443112773433697</v>
      </c>
      <c r="I14" s="47">
        <v>94.982200813786079</v>
      </c>
      <c r="J14" s="47">
        <v>118.07635525194664</v>
      </c>
    </row>
    <row r="15" spans="1:10" x14ac:dyDescent="0.3">
      <c r="E15" s="46">
        <v>37256</v>
      </c>
      <c r="F15" s="47">
        <v>78.643322772185954</v>
      </c>
      <c r="G15" s="47">
        <v>99.379810962171305</v>
      </c>
      <c r="H15" s="47">
        <v>68.497481486150008</v>
      </c>
      <c r="I15" s="47">
        <v>96.465137179346229</v>
      </c>
      <c r="J15" s="47">
        <v>108.69458880930897</v>
      </c>
    </row>
    <row r="16" spans="1:10" x14ac:dyDescent="0.3">
      <c r="D16" s="44">
        <v>2002</v>
      </c>
      <c r="E16" s="46">
        <v>37346</v>
      </c>
      <c r="F16" s="47">
        <v>77.935640580774304</v>
      </c>
      <c r="G16" s="47">
        <v>96.820199473358855</v>
      </c>
      <c r="H16" s="47">
        <v>68.637096984497603</v>
      </c>
      <c r="I16" s="47">
        <v>97.059064571158572</v>
      </c>
      <c r="J16" s="47">
        <v>109.06173133642059</v>
      </c>
    </row>
    <row r="17" spans="4:10" x14ac:dyDescent="0.3">
      <c r="E17" s="46">
        <v>37437</v>
      </c>
      <c r="F17" s="47">
        <v>76.101522753072828</v>
      </c>
      <c r="G17" s="47">
        <v>98.009063012523626</v>
      </c>
      <c r="H17" s="47">
        <v>69.639792911603166</v>
      </c>
      <c r="I17" s="47">
        <v>94.701333715809582</v>
      </c>
      <c r="J17" s="47">
        <v>101.94814475245123</v>
      </c>
    </row>
    <row r="18" spans="4:10" x14ac:dyDescent="0.3">
      <c r="E18" s="46">
        <v>37529</v>
      </c>
      <c r="F18" s="47">
        <v>73.465685627115619</v>
      </c>
      <c r="G18" s="47">
        <v>98.040300375226309</v>
      </c>
      <c r="H18" s="47">
        <v>71.260392405309261</v>
      </c>
      <c r="I18" s="47">
        <v>97.980629449492596</v>
      </c>
      <c r="J18" s="47">
        <v>97.171407294277145</v>
      </c>
    </row>
    <row r="19" spans="4:10" x14ac:dyDescent="0.3">
      <c r="E19" s="46">
        <v>37621</v>
      </c>
      <c r="F19" s="47">
        <v>71.654163031145103</v>
      </c>
      <c r="G19" s="47">
        <v>99.742950600836537</v>
      </c>
      <c r="H19" s="47">
        <v>76.496084764103955</v>
      </c>
      <c r="I19" s="47">
        <v>99.460312761262827</v>
      </c>
      <c r="J19" s="47">
        <v>100.72429402533061</v>
      </c>
    </row>
    <row r="20" spans="4:10" x14ac:dyDescent="0.3">
      <c r="D20" s="44">
        <v>2003</v>
      </c>
      <c r="E20" s="46">
        <v>37711</v>
      </c>
      <c r="F20" s="47">
        <v>72.158067722542469</v>
      </c>
      <c r="G20" s="47">
        <v>100.2142960890379</v>
      </c>
      <c r="H20" s="47">
        <v>75.541186645295184</v>
      </c>
      <c r="I20" s="47">
        <v>99.159568211748137</v>
      </c>
      <c r="J20" s="47">
        <v>105.91004519310036</v>
      </c>
    </row>
    <row r="21" spans="4:10" x14ac:dyDescent="0.3">
      <c r="E21" s="46">
        <v>37802</v>
      </c>
      <c r="F21" s="47">
        <v>72.813020146579476</v>
      </c>
      <c r="G21" s="47">
        <v>101.53711945167409</v>
      </c>
      <c r="H21" s="47">
        <v>74.666328722174541</v>
      </c>
      <c r="I21" s="47">
        <v>99.25409528291442</v>
      </c>
      <c r="J21" s="47">
        <v>122.38958518121611</v>
      </c>
    </row>
    <row r="22" spans="4:10" x14ac:dyDescent="0.3">
      <c r="E22" s="46">
        <v>37894</v>
      </c>
      <c r="F22" s="47">
        <v>76.873013326417947</v>
      </c>
      <c r="G22" s="47">
        <v>104.64086298749245</v>
      </c>
      <c r="H22" s="47">
        <v>69.607551926173159</v>
      </c>
      <c r="I22" s="47">
        <v>93.041302378430885</v>
      </c>
      <c r="J22" s="47">
        <v>121.7480510713124</v>
      </c>
    </row>
    <row r="23" spans="4:10" x14ac:dyDescent="0.3">
      <c r="E23" s="46">
        <v>37986</v>
      </c>
      <c r="F23" s="47">
        <v>80.930493852854852</v>
      </c>
      <c r="G23" s="47">
        <v>108.31735748282546</v>
      </c>
      <c r="H23" s="47">
        <v>68.663706524364926</v>
      </c>
      <c r="I23" s="47">
        <v>92.084768862460521</v>
      </c>
      <c r="J23" s="47">
        <v>124.39000687638244</v>
      </c>
    </row>
    <row r="24" spans="4:10" x14ac:dyDescent="0.3">
      <c r="D24" s="44">
        <v>2004</v>
      </c>
      <c r="E24" s="46">
        <v>38077</v>
      </c>
      <c r="F24" s="47">
        <v>84.70749340555939</v>
      </c>
      <c r="G24" s="47">
        <v>107.93046594005548</v>
      </c>
      <c r="H24" s="47">
        <v>72.6800594794299</v>
      </c>
      <c r="I24" s="47">
        <v>94.37169718001762</v>
      </c>
      <c r="J24" s="47">
        <v>124.88538009165786</v>
      </c>
    </row>
    <row r="25" spans="4:10" x14ac:dyDescent="0.3">
      <c r="E25" s="46">
        <v>38168</v>
      </c>
      <c r="F25" s="47">
        <v>88.35037818797295</v>
      </c>
      <c r="G25" s="47">
        <v>109.92663478725663</v>
      </c>
      <c r="H25" s="47">
        <v>72.677371187518801</v>
      </c>
      <c r="I25" s="47">
        <v>96.139781025921337</v>
      </c>
      <c r="J25" s="47">
        <v>124.6760797727751</v>
      </c>
    </row>
    <row r="26" spans="4:10" x14ac:dyDescent="0.3">
      <c r="E26" s="46">
        <v>38260</v>
      </c>
      <c r="F26" s="47">
        <v>93.824269619921779</v>
      </c>
      <c r="G26" s="47">
        <v>109.14035235734229</v>
      </c>
      <c r="H26" s="47">
        <v>78.576405963222669</v>
      </c>
      <c r="I26" s="47">
        <v>100.05979342517682</v>
      </c>
      <c r="J26" s="47">
        <v>129.48233973770863</v>
      </c>
    </row>
    <row r="27" spans="4:10" x14ac:dyDescent="0.3">
      <c r="E27" s="46">
        <v>38352</v>
      </c>
      <c r="F27" s="47">
        <v>92.909208872242317</v>
      </c>
      <c r="G27" s="47">
        <v>110.36587826120513</v>
      </c>
      <c r="H27" s="47">
        <v>79.163794418831628</v>
      </c>
      <c r="I27" s="47">
        <v>101.89566622337964</v>
      </c>
      <c r="J27" s="47">
        <v>140.97392135522082</v>
      </c>
    </row>
    <row r="28" spans="4:10" x14ac:dyDescent="0.3">
      <c r="D28" s="44">
        <v>2005</v>
      </c>
      <c r="E28" s="46">
        <v>38442</v>
      </c>
      <c r="F28" s="47">
        <v>93.239685483202976</v>
      </c>
      <c r="G28" s="47">
        <v>113.50914591477105</v>
      </c>
      <c r="H28" s="47">
        <v>83.322315735845322</v>
      </c>
      <c r="I28" s="47">
        <v>104.54600279413535</v>
      </c>
      <c r="J28" s="47">
        <v>141.45363643717289</v>
      </c>
    </row>
    <row r="29" spans="4:10" x14ac:dyDescent="0.3">
      <c r="E29" s="46">
        <v>38533</v>
      </c>
      <c r="F29" s="47">
        <v>94.992429124511261</v>
      </c>
      <c r="G29" s="47">
        <v>118.31787973002599</v>
      </c>
      <c r="H29" s="47">
        <v>89.375925836553904</v>
      </c>
      <c r="I29" s="47">
        <v>109.4519237333477</v>
      </c>
      <c r="J29" s="47">
        <v>147.47122780352672</v>
      </c>
    </row>
    <row r="30" spans="4:10" x14ac:dyDescent="0.3">
      <c r="E30" s="46">
        <v>38625</v>
      </c>
      <c r="F30" s="47">
        <v>94.463680290139877</v>
      </c>
      <c r="G30" s="47">
        <v>120.23789456740687</v>
      </c>
      <c r="H30" s="47">
        <v>96.621475256230127</v>
      </c>
      <c r="I30" s="47">
        <v>116.41568553450692</v>
      </c>
      <c r="J30" s="47">
        <v>157.05590003375218</v>
      </c>
    </row>
    <row r="31" spans="4:10" x14ac:dyDescent="0.3">
      <c r="E31" s="46">
        <v>38717</v>
      </c>
      <c r="F31" s="47">
        <v>95.16529647692181</v>
      </c>
      <c r="G31" s="47">
        <v>122.90806027881092</v>
      </c>
      <c r="H31" s="47">
        <v>105.21430358838711</v>
      </c>
      <c r="I31" s="47">
        <v>125.50841671181205</v>
      </c>
      <c r="J31" s="47">
        <v>162.86710518500178</v>
      </c>
    </row>
    <row r="32" spans="4:10" x14ac:dyDescent="0.3">
      <c r="D32" s="44">
        <v>2006</v>
      </c>
      <c r="E32" s="46">
        <v>38807</v>
      </c>
      <c r="F32" s="47">
        <v>93.651321686492963</v>
      </c>
      <c r="G32" s="47">
        <v>125.55055675389406</v>
      </c>
      <c r="H32" s="47">
        <v>112.65976277656557</v>
      </c>
      <c r="I32" s="47">
        <v>126.66900378024016</v>
      </c>
      <c r="J32" s="47">
        <v>166.89770661197207</v>
      </c>
    </row>
    <row r="33" spans="4:10" x14ac:dyDescent="0.3">
      <c r="E33" s="46">
        <v>38898</v>
      </c>
      <c r="F33" s="47">
        <v>92.388669754285729</v>
      </c>
      <c r="G33" s="47">
        <v>122.6776649584946</v>
      </c>
      <c r="H33" s="47">
        <v>111.21785586952709</v>
      </c>
      <c r="I33" s="47">
        <v>125.82678726279607</v>
      </c>
      <c r="J33" s="47">
        <v>164.28085712077569</v>
      </c>
    </row>
    <row r="34" spans="4:10" x14ac:dyDescent="0.3">
      <c r="E34" s="46">
        <v>38990</v>
      </c>
      <c r="F34" s="47">
        <v>91.29037347290739</v>
      </c>
      <c r="G34" s="47">
        <v>122.96687909530959</v>
      </c>
      <c r="H34" s="47">
        <v>113.7407957858055</v>
      </c>
      <c r="I34" s="47">
        <v>126.2431280562167</v>
      </c>
      <c r="J34" s="47">
        <v>169.34505188011923</v>
      </c>
    </row>
    <row r="35" spans="4:10" x14ac:dyDescent="0.3">
      <c r="E35" s="46">
        <v>39082</v>
      </c>
      <c r="F35" s="47">
        <v>90.166607792865037</v>
      </c>
      <c r="G35" s="47">
        <v>122.01225418280694</v>
      </c>
      <c r="H35" s="47">
        <v>112.36367161915609</v>
      </c>
      <c r="I35" s="47">
        <v>125.05905594366436</v>
      </c>
      <c r="J35" s="47">
        <v>168.94285523718884</v>
      </c>
    </row>
    <row r="36" spans="4:10" x14ac:dyDescent="0.3">
      <c r="D36" s="44">
        <v>2007</v>
      </c>
      <c r="E36" s="46">
        <v>39172</v>
      </c>
      <c r="F36" s="47">
        <v>97.955915645725611</v>
      </c>
      <c r="G36" s="47">
        <v>120.99454902979637</v>
      </c>
      <c r="H36" s="47">
        <v>112.32422924736116</v>
      </c>
      <c r="I36" s="47">
        <v>124.84966793753634</v>
      </c>
      <c r="J36" s="47">
        <v>168.84083056229886</v>
      </c>
    </row>
    <row r="37" spans="4:10" x14ac:dyDescent="0.3">
      <c r="E37" s="46">
        <v>39263</v>
      </c>
      <c r="F37" s="47">
        <v>103.62672302163541</v>
      </c>
      <c r="G37" s="47">
        <v>121.89577052890917</v>
      </c>
      <c r="H37" s="47">
        <v>110.70757607731292</v>
      </c>
      <c r="I37" s="47">
        <v>125.26467921865768</v>
      </c>
      <c r="J37" s="47">
        <v>164.47753141977677</v>
      </c>
    </row>
    <row r="38" spans="4:10" x14ac:dyDescent="0.3">
      <c r="E38" s="46">
        <v>39355</v>
      </c>
      <c r="F38" s="47">
        <v>108.15138961613887</v>
      </c>
      <c r="G38" s="47">
        <v>120.33627309648031</v>
      </c>
      <c r="H38" s="47">
        <v>104.93827327037718</v>
      </c>
      <c r="I38" s="47">
        <v>119.87897976585114</v>
      </c>
      <c r="J38" s="47">
        <v>163.74107523732005</v>
      </c>
    </row>
    <row r="39" spans="4:10" x14ac:dyDescent="0.3">
      <c r="E39" s="46">
        <v>39447</v>
      </c>
      <c r="F39" s="47">
        <v>112.39587529645155</v>
      </c>
      <c r="G39" s="47">
        <v>117.64002603779932</v>
      </c>
      <c r="H39" s="47">
        <v>112.39953380042704</v>
      </c>
      <c r="I39" s="47">
        <v>122.7591780826524</v>
      </c>
      <c r="J39" s="47">
        <v>150.70482434505695</v>
      </c>
    </row>
    <row r="40" spans="4:10" x14ac:dyDescent="0.3">
      <c r="D40" s="44">
        <v>2008</v>
      </c>
      <c r="E40" s="46">
        <v>39538</v>
      </c>
      <c r="F40" s="47">
        <v>110.19062025672811</v>
      </c>
      <c r="G40" s="47">
        <v>121.78065576411596</v>
      </c>
      <c r="H40" s="47">
        <v>108.75316646902763</v>
      </c>
      <c r="I40" s="47">
        <v>123.17376880390168</v>
      </c>
      <c r="J40" s="47">
        <v>153.96522983294432</v>
      </c>
    </row>
    <row r="41" spans="4:10" x14ac:dyDescent="0.3">
      <c r="E41" s="46">
        <v>39629</v>
      </c>
      <c r="F41" s="47">
        <v>109.55001974148574</v>
      </c>
      <c r="G41" s="47">
        <v>126.39065008213272</v>
      </c>
      <c r="H41" s="47">
        <v>110.01054228508679</v>
      </c>
      <c r="I41" s="47">
        <v>121.79977413432144</v>
      </c>
      <c r="J41" s="47">
        <v>161.23146447361376</v>
      </c>
    </row>
    <row r="42" spans="4:10" x14ac:dyDescent="0.3">
      <c r="E42" s="46">
        <v>39721</v>
      </c>
      <c r="F42" s="47">
        <v>109.09850508565845</v>
      </c>
      <c r="G42" s="47">
        <v>130.1198540035887</v>
      </c>
      <c r="H42" s="47">
        <v>106.53887693846706</v>
      </c>
      <c r="I42" s="47">
        <v>119.01548766765484</v>
      </c>
      <c r="J42" s="47">
        <v>154.94292087055751</v>
      </c>
    </row>
    <row r="43" spans="4:10" x14ac:dyDescent="0.3">
      <c r="E43" s="46">
        <v>39813</v>
      </c>
      <c r="F43" s="47">
        <v>108.34405468967608</v>
      </c>
      <c r="G43" s="47">
        <v>128.16047754696604</v>
      </c>
      <c r="H43" s="47">
        <v>105.65909733002709</v>
      </c>
      <c r="I43" s="47">
        <v>116.15732241352468</v>
      </c>
      <c r="J43" s="47">
        <v>153.49714801349384</v>
      </c>
    </row>
    <row r="44" spans="4:10" x14ac:dyDescent="0.3">
      <c r="D44" s="44">
        <v>2009</v>
      </c>
      <c r="E44" s="46">
        <v>39903</v>
      </c>
      <c r="F44" s="47">
        <v>106.96190596060396</v>
      </c>
      <c r="G44" s="47">
        <v>126.36690817047307</v>
      </c>
      <c r="H44" s="47">
        <v>101.86429117973771</v>
      </c>
      <c r="I44" s="47">
        <v>119.97680520461063</v>
      </c>
      <c r="J44" s="47">
        <v>149.63761384593764</v>
      </c>
    </row>
    <row r="45" spans="4:10" x14ac:dyDescent="0.3">
      <c r="E45" s="46">
        <v>39994</v>
      </c>
      <c r="F45" s="47">
        <v>102.24343425200854</v>
      </c>
      <c r="G45" s="47">
        <v>123.32122750409073</v>
      </c>
      <c r="H45" s="47">
        <v>104.53262811825971</v>
      </c>
      <c r="I45" s="47">
        <v>119.21784527941331</v>
      </c>
      <c r="J45" s="47">
        <v>130.67464367080737</v>
      </c>
    </row>
    <row r="46" spans="4:10" x14ac:dyDescent="0.3">
      <c r="E46" s="46">
        <v>40086</v>
      </c>
      <c r="F46" s="47">
        <v>97.678455099332552</v>
      </c>
      <c r="G46" s="47">
        <v>116.70307488786452</v>
      </c>
      <c r="H46" s="47">
        <v>107.98558208842107</v>
      </c>
      <c r="I46" s="47">
        <v>114.29744915252066</v>
      </c>
      <c r="J46" s="47">
        <v>115.68504437901342</v>
      </c>
    </row>
    <row r="47" spans="4:10" x14ac:dyDescent="0.3">
      <c r="E47" s="46">
        <v>40178</v>
      </c>
      <c r="F47" s="47">
        <v>91.90591135957105</v>
      </c>
      <c r="G47" s="47">
        <v>105.72122391219139</v>
      </c>
      <c r="H47" s="47">
        <v>114.23940043969085</v>
      </c>
      <c r="I47" s="47">
        <v>104.91605486380243</v>
      </c>
      <c r="J47" s="47">
        <v>95.178068516400202</v>
      </c>
    </row>
    <row r="48" spans="4:10" x14ac:dyDescent="0.3">
      <c r="D48" s="44">
        <v>2010</v>
      </c>
      <c r="E48" s="46">
        <v>40268</v>
      </c>
      <c r="F48" s="47">
        <v>88.882182486091438</v>
      </c>
      <c r="G48" s="47">
        <v>103.02729696339568</v>
      </c>
      <c r="H48" s="47">
        <v>115.86001853757908</v>
      </c>
      <c r="I48" s="47">
        <v>103.62519996099577</v>
      </c>
      <c r="J48" s="47">
        <v>91.857130523738277</v>
      </c>
    </row>
    <row r="49" spans="4:10" x14ac:dyDescent="0.3">
      <c r="E49" s="46">
        <v>40359</v>
      </c>
      <c r="F49" s="47">
        <v>89.907358444443091</v>
      </c>
      <c r="G49" s="47">
        <v>102.82067560385191</v>
      </c>
      <c r="H49" s="47">
        <v>112.8284909329678</v>
      </c>
      <c r="I49" s="47">
        <v>103.49133823515933</v>
      </c>
      <c r="J49" s="47">
        <v>96.843090998104771</v>
      </c>
    </row>
    <row r="50" spans="4:10" x14ac:dyDescent="0.3">
      <c r="E50" s="46">
        <v>40451</v>
      </c>
      <c r="F50" s="47">
        <v>93.253270783394953</v>
      </c>
      <c r="G50" s="47">
        <v>103.33389686872468</v>
      </c>
      <c r="H50" s="47">
        <v>107.78727273801084</v>
      </c>
      <c r="I50" s="47">
        <v>100.35291911848034</v>
      </c>
      <c r="J50" s="47">
        <v>101.22826747037259</v>
      </c>
    </row>
    <row r="51" spans="4:10" x14ac:dyDescent="0.3">
      <c r="E51" s="46">
        <v>40543</v>
      </c>
      <c r="F51" s="47">
        <v>100</v>
      </c>
      <c r="G51" s="47">
        <v>100</v>
      </c>
      <c r="H51" s="47">
        <v>100</v>
      </c>
      <c r="I51" s="47">
        <v>100</v>
      </c>
      <c r="J51" s="47">
        <v>100</v>
      </c>
    </row>
    <row r="52" spans="4:10" x14ac:dyDescent="0.3">
      <c r="D52" s="44">
        <v>2011</v>
      </c>
      <c r="E52" s="46">
        <v>40633</v>
      </c>
      <c r="F52" s="47">
        <v>106.09583740893491</v>
      </c>
      <c r="G52" s="47">
        <v>99.790629888014649</v>
      </c>
      <c r="H52" s="47">
        <v>94.884789077032096</v>
      </c>
      <c r="I52" s="47">
        <v>97.196959802956286</v>
      </c>
      <c r="J52" s="47">
        <v>101.40764920076057</v>
      </c>
    </row>
    <row r="53" spans="4:10" x14ac:dyDescent="0.3">
      <c r="E53" s="46">
        <v>40724</v>
      </c>
      <c r="F53" s="47">
        <v>111.02872237346988</v>
      </c>
      <c r="G53" s="47">
        <v>98.061297660644385</v>
      </c>
      <c r="H53" s="47">
        <v>89.939129324326103</v>
      </c>
      <c r="I53" s="47">
        <v>90.033974232873106</v>
      </c>
      <c r="J53" s="47">
        <v>98.749082592033901</v>
      </c>
    </row>
    <row r="54" spans="4:10" x14ac:dyDescent="0.3">
      <c r="E54" s="46">
        <v>40816</v>
      </c>
      <c r="F54" s="47">
        <v>118.11400825642168</v>
      </c>
      <c r="G54" s="47">
        <v>95.724834524071738</v>
      </c>
      <c r="H54" s="47">
        <v>87.269614566831009</v>
      </c>
      <c r="I54" s="47">
        <v>87.854892050287361</v>
      </c>
      <c r="J54" s="47">
        <v>92.60829687244761</v>
      </c>
    </row>
    <row r="55" spans="4:10" x14ac:dyDescent="0.3">
      <c r="E55" s="46">
        <v>40908</v>
      </c>
      <c r="F55" s="47">
        <v>124.61556819437587</v>
      </c>
      <c r="G55" s="47">
        <v>95.517548024023313</v>
      </c>
      <c r="H55" s="47">
        <v>76.542517441864476</v>
      </c>
      <c r="I55" s="47">
        <v>86.177820399268711</v>
      </c>
      <c r="J55" s="47">
        <v>84.944726702302816</v>
      </c>
    </row>
    <row r="56" spans="4:10" x14ac:dyDescent="0.3">
      <c r="D56" s="44">
        <v>2012</v>
      </c>
      <c r="E56" s="46">
        <v>40999</v>
      </c>
      <c r="F56" s="47">
        <v>126.10955634601567</v>
      </c>
      <c r="G56" s="47">
        <v>96.676731197366024</v>
      </c>
      <c r="H56" s="47">
        <v>76.452365426115392</v>
      </c>
      <c r="I56" s="47">
        <v>84.579462888213342</v>
      </c>
      <c r="J56" s="47">
        <v>86.444107800717745</v>
      </c>
    </row>
    <row r="57" spans="4:10" x14ac:dyDescent="0.3">
      <c r="E57" s="46">
        <v>41090</v>
      </c>
      <c r="F57" s="47">
        <v>126.55388139171006</v>
      </c>
      <c r="G57" s="47">
        <v>98.443970563491305</v>
      </c>
      <c r="H57" s="47">
        <v>76.55920446756005</v>
      </c>
      <c r="I57" s="47">
        <v>95.169077290898684</v>
      </c>
      <c r="J57" s="47">
        <v>82.28486216055957</v>
      </c>
    </row>
    <row r="58" spans="4:10" x14ac:dyDescent="0.3">
      <c r="E58" s="46">
        <v>41182</v>
      </c>
      <c r="F58" s="47">
        <v>128.47012680519674</v>
      </c>
      <c r="G58" s="47">
        <v>97.924257401106644</v>
      </c>
      <c r="H58" s="47">
        <v>78.30619341929382</v>
      </c>
      <c r="I58" s="47">
        <v>94.879275367430296</v>
      </c>
      <c r="J58" s="47">
        <v>80.534222288892238</v>
      </c>
    </row>
    <row r="59" spans="4:10" x14ac:dyDescent="0.3">
      <c r="E59" s="46">
        <v>41274</v>
      </c>
      <c r="F59" s="47">
        <v>130.68744142055817</v>
      </c>
      <c r="G59" s="47">
        <v>94.454281390296003</v>
      </c>
      <c r="H59" s="47">
        <v>73.380704476138249</v>
      </c>
      <c r="I59" s="47">
        <v>94.712965762037612</v>
      </c>
      <c r="J59" s="47">
        <v>69.510828263269076</v>
      </c>
    </row>
    <row r="60" spans="4:10" x14ac:dyDescent="0.3">
      <c r="D60" s="44">
        <v>2013</v>
      </c>
      <c r="E60" s="46">
        <v>41364</v>
      </c>
      <c r="F60" s="47">
        <v>129.32293432642439</v>
      </c>
      <c r="G60" s="47">
        <v>92.356148187665084</v>
      </c>
      <c r="H60" s="47">
        <v>72.899601665656888</v>
      </c>
      <c r="I60" s="47">
        <v>95.169588380446868</v>
      </c>
      <c r="J60" s="47">
        <v>61.26665266222912</v>
      </c>
    </row>
    <row r="61" spans="4:10" x14ac:dyDescent="0.3">
      <c r="E61" s="46">
        <v>41455</v>
      </c>
      <c r="F61" s="47">
        <v>128.59354770617438</v>
      </c>
      <c r="G61" s="47">
        <v>91.970249742560213</v>
      </c>
      <c r="H61" s="47">
        <v>74.555402302800417</v>
      </c>
      <c r="I61" s="47">
        <v>87.905155890583274</v>
      </c>
      <c r="J61" s="47">
        <v>61.854761231780529</v>
      </c>
    </row>
    <row r="62" spans="4:10" x14ac:dyDescent="0.3">
      <c r="E62" s="46">
        <v>41547</v>
      </c>
      <c r="F62" s="47">
        <v>128.55576582932611</v>
      </c>
      <c r="G62" s="47">
        <v>96.609914531183975</v>
      </c>
      <c r="H62" s="47">
        <v>76.391359413333532</v>
      </c>
      <c r="I62" s="47">
        <v>89.044190388585463</v>
      </c>
      <c r="J62" s="47">
        <v>61.252923820034425</v>
      </c>
    </row>
    <row r="63" spans="4:10" x14ac:dyDescent="0.3">
      <c r="E63" s="46">
        <v>41639</v>
      </c>
      <c r="F63" s="47">
        <v>134.46021329875839</v>
      </c>
      <c r="G63" s="47">
        <v>97.415520888805105</v>
      </c>
      <c r="H63" s="47">
        <v>89.049971886741716</v>
      </c>
      <c r="I63" s="47">
        <v>87.32101250629421</v>
      </c>
      <c r="J63" s="47">
        <v>62.064330332687391</v>
      </c>
    </row>
    <row r="64" spans="4:10" x14ac:dyDescent="0.3">
      <c r="D64" s="44">
        <v>2014</v>
      </c>
      <c r="E64" s="46">
        <v>41729</v>
      </c>
      <c r="F64" s="47">
        <v>138.59002741726874</v>
      </c>
      <c r="G64" s="47">
        <v>96.883996606902912</v>
      </c>
      <c r="H64" s="47">
        <v>94.385590956935019</v>
      </c>
      <c r="I64" s="47">
        <v>90.33391331625235</v>
      </c>
      <c r="J64" s="47">
        <v>59.064918981474932</v>
      </c>
    </row>
    <row r="65" spans="4:10" x14ac:dyDescent="0.3">
      <c r="E65" s="46">
        <v>41820</v>
      </c>
      <c r="F65" s="47">
        <v>146.19738681381654</v>
      </c>
      <c r="G65" s="47">
        <v>99.59719014739828</v>
      </c>
      <c r="H65" s="47">
        <v>101.27645895077481</v>
      </c>
      <c r="I65" s="47">
        <v>93.454629676671601</v>
      </c>
      <c r="J65" s="47">
        <v>55.350320048951822</v>
      </c>
    </row>
    <row r="66" spans="4:10" x14ac:dyDescent="0.3">
      <c r="E66" s="46">
        <v>41912</v>
      </c>
      <c r="F66" s="47">
        <v>149.59743367001374</v>
      </c>
      <c r="G66" s="47">
        <v>99.728911299438181</v>
      </c>
      <c r="H66" s="47">
        <v>108.95617417897969</v>
      </c>
      <c r="I66" s="47">
        <v>94.471969260225194</v>
      </c>
      <c r="J66" s="47">
        <v>51.583640455196459</v>
      </c>
    </row>
    <row r="67" spans="4:10" x14ac:dyDescent="0.3">
      <c r="E67" s="46">
        <v>42004</v>
      </c>
      <c r="F67" s="47">
        <v>147.8013274091079</v>
      </c>
      <c r="G67" s="47">
        <v>102.78966376679173</v>
      </c>
      <c r="H67" s="47">
        <v>125.96561804230672</v>
      </c>
      <c r="I67" s="47">
        <v>98.819877556950843</v>
      </c>
      <c r="J67" s="47">
        <v>49.906298957483536</v>
      </c>
    </row>
    <row r="68" spans="4:10" x14ac:dyDescent="0.3">
      <c r="D68" s="44">
        <v>2015</v>
      </c>
      <c r="E68" s="46">
        <v>42094</v>
      </c>
      <c r="F68" s="47">
        <v>147.85168588527756</v>
      </c>
      <c r="G68" s="47">
        <v>101.87081540644299</v>
      </c>
      <c r="H68" s="47">
        <v>124.10172061708705</v>
      </c>
      <c r="I68" s="47">
        <v>98.173459136141474</v>
      </c>
      <c r="J68" s="47">
        <v>46.141842399874641</v>
      </c>
    </row>
    <row r="69" spans="4:10" x14ac:dyDescent="0.3">
      <c r="E69" s="46">
        <v>42185</v>
      </c>
      <c r="F69" s="47">
        <v>144.75984878035484</v>
      </c>
      <c r="G69" s="47">
        <v>98.987104816694981</v>
      </c>
      <c r="H69" s="47">
        <v>134.08957548187129</v>
      </c>
      <c r="I69" s="47">
        <v>99.917588532988731</v>
      </c>
      <c r="J69" s="47">
        <v>41.861651483842671</v>
      </c>
    </row>
    <row r="70" spans="4:10" x14ac:dyDescent="0.3">
      <c r="E70" s="46">
        <v>42277</v>
      </c>
      <c r="F70" s="47">
        <v>142.14916214516995</v>
      </c>
      <c r="G70" s="47">
        <v>97.591060667737111</v>
      </c>
      <c r="H70" s="47">
        <v>129.05156878483197</v>
      </c>
      <c r="I70" s="47">
        <v>103.75142765894716</v>
      </c>
      <c r="J70" s="47">
        <v>41.726166537258202</v>
      </c>
    </row>
    <row r="71" spans="4:10" x14ac:dyDescent="0.3">
      <c r="E71" s="46">
        <v>42369</v>
      </c>
      <c r="F71" s="47">
        <v>141.03073545045996</v>
      </c>
      <c r="G71" s="47">
        <v>99.381980837276615</v>
      </c>
      <c r="H71" s="47">
        <v>124.4247422654858</v>
      </c>
      <c r="I71" s="47">
        <v>116.42692517432926</v>
      </c>
      <c r="J71" s="47">
        <v>43.628869075335302</v>
      </c>
    </row>
    <row r="72" spans="4:10" x14ac:dyDescent="0.3">
      <c r="D72" s="44">
        <v>2016</v>
      </c>
      <c r="E72" s="46">
        <v>42460</v>
      </c>
      <c r="F72" s="47">
        <v>142.47786520226072</v>
      </c>
      <c r="G72" s="47">
        <v>103.00117917778557</v>
      </c>
      <c r="H72" s="47">
        <v>119.67933216455516</v>
      </c>
      <c r="I72" s="47">
        <v>116.46229535541406</v>
      </c>
      <c r="J72" s="47">
        <v>47.269323154648632</v>
      </c>
    </row>
    <row r="73" spans="4:10" x14ac:dyDescent="0.3">
      <c r="E73" s="46">
        <v>42551</v>
      </c>
      <c r="F73" s="47">
        <v>149.60620518754257</v>
      </c>
      <c r="G73" s="47">
        <v>112.51720125910271</v>
      </c>
      <c r="H73" s="47">
        <v>99.899721357202139</v>
      </c>
      <c r="I73" s="47">
        <v>114.49818901374969</v>
      </c>
      <c r="J73" s="47">
        <v>49.036546280782005</v>
      </c>
    </row>
    <row r="74" spans="4:10" x14ac:dyDescent="0.3">
      <c r="E74" s="46">
        <v>42643</v>
      </c>
      <c r="F74" s="47">
        <v>158.6376641636509</v>
      </c>
      <c r="G74" s="47">
        <v>117.34386885569074</v>
      </c>
      <c r="H74" s="47">
        <v>95.365473567030918</v>
      </c>
      <c r="I74" s="47">
        <v>115.79897833791865</v>
      </c>
      <c r="J74" s="47">
        <v>54.222307980594202</v>
      </c>
    </row>
    <row r="75" spans="4:10" x14ac:dyDescent="0.3">
      <c r="E75" s="46">
        <v>42735</v>
      </c>
      <c r="F75" s="47">
        <v>164.58683854848675</v>
      </c>
      <c r="G75" s="47">
        <v>127.25130377723056</v>
      </c>
      <c r="H75" s="47">
        <v>81.375468012584932</v>
      </c>
      <c r="I75" s="47">
        <v>114.60640549681565</v>
      </c>
      <c r="J75" s="47">
        <v>54.257990242456231</v>
      </c>
    </row>
    <row r="76" spans="4:10" x14ac:dyDescent="0.3">
      <c r="D76" s="44">
        <v>2017</v>
      </c>
      <c r="E76" s="46">
        <v>42825</v>
      </c>
      <c r="F76" s="47">
        <v>172.74370453931684</v>
      </c>
      <c r="G76" s="47">
        <v>130.07162145813095</v>
      </c>
      <c r="H76" s="47">
        <v>86.397311205312363</v>
      </c>
      <c r="I76" s="47">
        <v>118.71152195756785</v>
      </c>
      <c r="J76" s="47">
        <v>55.514889061724531</v>
      </c>
    </row>
    <row r="77" spans="4:10" x14ac:dyDescent="0.3">
      <c r="E77" s="46">
        <v>42916</v>
      </c>
      <c r="F77" s="47">
        <v>174.51304240812894</v>
      </c>
      <c r="G77" s="47">
        <v>132.40757622658415</v>
      </c>
      <c r="H77" s="47">
        <v>96.231781058713096</v>
      </c>
      <c r="I77" s="47">
        <v>130.31316468175351</v>
      </c>
      <c r="J77" s="47">
        <v>58.777432786125203</v>
      </c>
    </row>
    <row r="78" spans="4:10" x14ac:dyDescent="0.3">
      <c r="E78" s="46">
        <v>43008</v>
      </c>
      <c r="F78" s="47">
        <v>181.40713296231249</v>
      </c>
      <c r="G78" s="47">
        <v>133.66566796644298</v>
      </c>
      <c r="H78" s="47">
        <v>103.07297866078012</v>
      </c>
      <c r="I78" s="47">
        <v>133.76365739714845</v>
      </c>
      <c r="J78" s="47">
        <v>59.524474912879839</v>
      </c>
    </row>
    <row r="79" spans="4:10" x14ac:dyDescent="0.3">
      <c r="E79" s="46">
        <v>43100</v>
      </c>
      <c r="F79" s="47">
        <v>188.01208937824211</v>
      </c>
      <c r="G79" s="47">
        <v>133.70469198823059</v>
      </c>
      <c r="H79" s="47">
        <v>114.99031786495644</v>
      </c>
      <c r="I79" s="47">
        <v>133.06416354998788</v>
      </c>
      <c r="J79" s="47">
        <v>62.063628983855125</v>
      </c>
    </row>
    <row r="80" spans="4:10" x14ac:dyDescent="0.3">
      <c r="D80" s="44">
        <v>2018</v>
      </c>
      <c r="E80" s="46">
        <v>43190</v>
      </c>
      <c r="F80" s="47">
        <v>186.44504575473778</v>
      </c>
      <c r="G80" s="47">
        <v>134.18447023484882</v>
      </c>
      <c r="H80" s="47">
        <v>120.40712131481968</v>
      </c>
      <c r="I80" s="47">
        <v>136.85522265350909</v>
      </c>
      <c r="J80" s="47">
        <v>61.130879572219129</v>
      </c>
    </row>
    <row r="81" spans="4:10" x14ac:dyDescent="0.3">
      <c r="E81" s="46">
        <v>43281</v>
      </c>
      <c r="F81" s="47">
        <v>186.2149417409635</v>
      </c>
      <c r="G81" s="47">
        <v>138.12332194510191</v>
      </c>
      <c r="H81" s="47">
        <v>126.01469948707529</v>
      </c>
      <c r="I81" s="47">
        <v>129.79401459655452</v>
      </c>
      <c r="J81" s="47">
        <v>73.641071237755909</v>
      </c>
    </row>
    <row r="82" spans="4:10" x14ac:dyDescent="0.3">
      <c r="E82" s="46">
        <v>43373</v>
      </c>
      <c r="F82" s="47">
        <v>187.0187806718983</v>
      </c>
      <c r="G82" s="47">
        <v>141.03717231240142</v>
      </c>
      <c r="H82" s="47">
        <v>135.04669592591708</v>
      </c>
      <c r="I82" s="47">
        <v>128.30847721435745</v>
      </c>
      <c r="J82" s="47">
        <v>76.47266051814006</v>
      </c>
    </row>
    <row r="83" spans="4:10" x14ac:dyDescent="0.3">
      <c r="E83" s="46">
        <v>43465</v>
      </c>
      <c r="F83" s="47">
        <v>207.67610018092566</v>
      </c>
      <c r="G83" s="47">
        <v>143.80586193038113</v>
      </c>
      <c r="H83" s="47">
        <v>148.14059850075165</v>
      </c>
      <c r="I83" s="47">
        <v>124.75048891248461</v>
      </c>
      <c r="J83" s="47">
        <v>77.977633846145508</v>
      </c>
    </row>
    <row r="84" spans="4:10" x14ac:dyDescent="0.3">
      <c r="D84" s="44">
        <v>2019</v>
      </c>
      <c r="E84" s="46">
        <v>43555</v>
      </c>
      <c r="F84" s="47">
        <v>215.80352442253388</v>
      </c>
      <c r="G84" s="47">
        <v>145.74681936778603</v>
      </c>
      <c r="H84" s="47">
        <v>152.58718619342062</v>
      </c>
      <c r="I84" s="47">
        <v>120.19054342855149</v>
      </c>
      <c r="J84" s="47">
        <v>99.096977825620868</v>
      </c>
    </row>
    <row r="85" spans="4:10" x14ac:dyDescent="0.3">
      <c r="E85" s="46">
        <v>43646</v>
      </c>
      <c r="F85" s="47">
        <v>228.57984481546643</v>
      </c>
      <c r="G85" s="47">
        <v>146.28936315556757</v>
      </c>
      <c r="H85" s="47">
        <v>156.19276431902068</v>
      </c>
      <c r="I85" s="47">
        <v>120.03758883110375</v>
      </c>
      <c r="J85" s="47">
        <v>105.46496602596645</v>
      </c>
    </row>
    <row r="86" spans="4:10" x14ac:dyDescent="0.3">
      <c r="E86" s="46">
        <v>43738</v>
      </c>
      <c r="F86" s="47">
        <v>239.70015384907094</v>
      </c>
      <c r="G86" s="47">
        <v>146.39663219031831</v>
      </c>
      <c r="H86" s="47">
        <v>161.52540966937428</v>
      </c>
      <c r="I86" s="47">
        <v>118.36709554510773</v>
      </c>
      <c r="J86" s="47">
        <v>111.83044034333454</v>
      </c>
    </row>
    <row r="87" spans="4:10" x14ac:dyDescent="0.3">
      <c r="E87" s="46">
        <v>43830</v>
      </c>
      <c r="F87" s="47">
        <v>233.18661402945091</v>
      </c>
      <c r="G87" s="47">
        <v>144.7144954309729</v>
      </c>
      <c r="H87" s="47">
        <v>161.62147242822036</v>
      </c>
      <c r="I87" s="47">
        <v>109.1803350892566</v>
      </c>
      <c r="J87" s="47">
        <v>111.82219184635971</v>
      </c>
    </row>
    <row r="88" spans="4:10" x14ac:dyDescent="0.3">
      <c r="D88" s="44">
        <v>2020</v>
      </c>
      <c r="E88" s="46">
        <v>43921</v>
      </c>
      <c r="F88" s="47">
        <v>236.55117063887451</v>
      </c>
      <c r="G88" s="47">
        <v>145.56736580541681</v>
      </c>
      <c r="H88" s="47">
        <v>160.91388594654109</v>
      </c>
      <c r="I88" s="47">
        <v>114.37618255858183</v>
      </c>
      <c r="J88" s="47">
        <v>97.649067757718441</v>
      </c>
    </row>
    <row r="89" spans="4:10" x14ac:dyDescent="0.3">
      <c r="E89" s="46">
        <v>44012</v>
      </c>
      <c r="F89" s="47">
        <v>231.00363497425482</v>
      </c>
      <c r="G89" s="47">
        <v>139.90674993486107</v>
      </c>
      <c r="H89" s="47">
        <v>157.92425909141869</v>
      </c>
      <c r="I89" s="47">
        <v>116.0379322354616</v>
      </c>
      <c r="J89" s="47">
        <v>89.47784898389844</v>
      </c>
    </row>
    <row r="90" spans="4:10" x14ac:dyDescent="0.3">
      <c r="E90" s="46"/>
      <c r="F90" s="47"/>
      <c r="G90" s="47"/>
      <c r="H90" s="47"/>
      <c r="I90" s="47"/>
      <c r="J90" s="47"/>
    </row>
    <row r="91" spans="4:10" x14ac:dyDescent="0.3">
      <c r="E91" s="46"/>
      <c r="F91" s="47"/>
      <c r="G91" s="47"/>
      <c r="H91" s="47"/>
      <c r="I91" s="47"/>
      <c r="J91" s="47"/>
    </row>
    <row r="105" spans="4:5" x14ac:dyDescent="0.3">
      <c r="D105" s="49"/>
      <c r="E105" s="50"/>
    </row>
    <row r="106" spans="4:5" x14ac:dyDescent="0.3">
      <c r="D106" s="49"/>
      <c r="E106" s="50"/>
    </row>
    <row r="107" spans="4:5" x14ac:dyDescent="0.3">
      <c r="D107" s="49"/>
      <c r="E107" s="50"/>
    </row>
    <row r="108" spans="4:5" x14ac:dyDescent="0.3">
      <c r="D108" s="49"/>
      <c r="E108" s="50"/>
    </row>
    <row r="109" spans="4:5" x14ac:dyDescent="0.3">
      <c r="D109" s="49"/>
      <c r="E109" s="50"/>
    </row>
    <row r="110" spans="4:5" x14ac:dyDescent="0.3">
      <c r="D110" s="49"/>
      <c r="E110" s="50"/>
    </row>
    <row r="111" spans="4:5" x14ac:dyDescent="0.3">
      <c r="D111" s="49"/>
      <c r="E111" s="50"/>
    </row>
    <row r="112" spans="4:5" x14ac:dyDescent="0.3">
      <c r="D112" s="49"/>
      <c r="E112" s="50"/>
    </row>
    <row r="113" spans="4:5" x14ac:dyDescent="0.3">
      <c r="D113" s="49"/>
      <c r="E113" s="50"/>
    </row>
    <row r="114" spans="4:5" x14ac:dyDescent="0.3">
      <c r="D114" s="49"/>
      <c r="E114" s="50"/>
    </row>
    <row r="115" spans="4:5" x14ac:dyDescent="0.3">
      <c r="D115" s="49"/>
      <c r="E115" s="50"/>
    </row>
    <row r="116" spans="4:5" x14ac:dyDescent="0.3">
      <c r="D116" s="49"/>
      <c r="E116" s="50"/>
    </row>
    <row r="117" spans="4:5" x14ac:dyDescent="0.3">
      <c r="D117" s="49"/>
      <c r="E117" s="50"/>
    </row>
    <row r="118" spans="4:5" x14ac:dyDescent="0.3">
      <c r="D118" s="49"/>
      <c r="E118" s="50"/>
    </row>
    <row r="119" spans="4:5" x14ac:dyDescent="0.3">
      <c r="D119" s="49"/>
      <c r="E119" s="50"/>
    </row>
    <row r="120" spans="4:5" x14ac:dyDescent="0.3">
      <c r="D120" s="49"/>
      <c r="E120" s="50"/>
    </row>
    <row r="121" spans="4:5" x14ac:dyDescent="0.3">
      <c r="D121" s="49"/>
      <c r="E121" s="50"/>
    </row>
    <row r="132" spans="3:3" x14ac:dyDescent="0.3">
      <c r="C132" s="48"/>
    </row>
    <row r="133" spans="3:3" x14ac:dyDescent="0.3">
      <c r="C133" s="48"/>
    </row>
    <row r="134" spans="3:3" x14ac:dyDescent="0.3">
      <c r="C134" s="48"/>
    </row>
    <row r="135" spans="3:3" x14ac:dyDescent="0.3">
      <c r="C135" s="48"/>
    </row>
    <row r="136" spans="3:3" x14ac:dyDescent="0.3">
      <c r="C136" s="48"/>
    </row>
    <row r="137" spans="3:3" x14ac:dyDescent="0.3">
      <c r="C137" s="48"/>
    </row>
    <row r="138" spans="3:3" x14ac:dyDescent="0.3">
      <c r="C138" s="48"/>
    </row>
    <row r="139" spans="3:3" x14ac:dyDescent="0.3">
      <c r="C139" s="48"/>
    </row>
    <row r="140" spans="3:3" x14ac:dyDescent="0.3">
      <c r="C140" s="48"/>
    </row>
    <row r="141" spans="3:3" x14ac:dyDescent="0.3">
      <c r="C141" s="48"/>
    </row>
    <row r="142" spans="3:3" x14ac:dyDescent="0.3">
      <c r="C142" s="48"/>
    </row>
    <row r="143" spans="3:3" x14ac:dyDescent="0.3">
      <c r="C143" s="48"/>
    </row>
    <row r="144" spans="3:3" x14ac:dyDescent="0.3">
      <c r="C144" s="48"/>
    </row>
    <row r="145" spans="3:3" x14ac:dyDescent="0.3">
      <c r="C145" s="48"/>
    </row>
    <row r="146" spans="3:3" x14ac:dyDescent="0.3">
      <c r="C146" s="48"/>
    </row>
    <row r="147" spans="3:3" x14ac:dyDescent="0.3">
      <c r="C147" s="48"/>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82"/>
  <sheetViews>
    <sheetView showGridLines="0" zoomScale="75" zoomScaleNormal="75" workbookViewId="0"/>
  </sheetViews>
  <sheetFormatPr defaultColWidth="9.140625" defaultRowHeight="15.75" x14ac:dyDescent="0.25"/>
  <cols>
    <col min="1" max="1" width="15.28515625" style="26" bestFit="1" customWidth="1"/>
    <col min="2" max="2" width="82.28515625" style="26" bestFit="1" customWidth="1"/>
    <col min="3" max="3" width="14.5703125" style="23" bestFit="1" customWidth="1"/>
    <col min="4" max="5" width="9.140625" style="23"/>
    <col min="6" max="6" width="11.42578125" style="23" customWidth="1"/>
    <col min="7" max="16384" width="9.140625" style="23"/>
  </cols>
  <sheetData>
    <row r="1" spans="1:6" x14ac:dyDescent="0.25">
      <c r="A1" s="25" t="s">
        <v>2</v>
      </c>
      <c r="B1" s="34" t="s">
        <v>994</v>
      </c>
      <c r="C1" s="186" t="s">
        <v>529</v>
      </c>
    </row>
    <row r="2" spans="1:6" x14ac:dyDescent="0.25">
      <c r="A2" s="25" t="s">
        <v>3</v>
      </c>
      <c r="B2" s="34" t="s">
        <v>992</v>
      </c>
    </row>
    <row r="3" spans="1:6" s="24" customFormat="1" x14ac:dyDescent="0.25">
      <c r="A3" s="29" t="s">
        <v>4</v>
      </c>
      <c r="B3" s="29" t="s">
        <v>990</v>
      </c>
    </row>
    <row r="4" spans="1:6" s="24" customFormat="1" x14ac:dyDescent="0.25">
      <c r="A4" s="29" t="s">
        <v>5</v>
      </c>
      <c r="B4" s="29" t="s">
        <v>989</v>
      </c>
    </row>
    <row r="5" spans="1:6" x14ac:dyDescent="0.25">
      <c r="A5" s="27" t="s">
        <v>6</v>
      </c>
      <c r="B5" s="28" t="s">
        <v>32</v>
      </c>
    </row>
    <row r="6" spans="1:6" x14ac:dyDescent="0.25">
      <c r="A6" s="27" t="s">
        <v>7</v>
      </c>
      <c r="B6" s="28" t="s">
        <v>33</v>
      </c>
    </row>
    <row r="9" spans="1:6" x14ac:dyDescent="0.25">
      <c r="A9" s="23"/>
      <c r="B9" s="23"/>
      <c r="C9" s="30"/>
      <c r="D9" s="26"/>
      <c r="E9" s="26"/>
      <c r="F9" s="26"/>
    </row>
    <row r="10" spans="1:6" x14ac:dyDescent="0.25">
      <c r="A10" s="23"/>
      <c r="B10" s="23"/>
      <c r="C10" s="26"/>
      <c r="D10" s="26"/>
      <c r="E10" s="26"/>
      <c r="F10" s="26"/>
    </row>
    <row r="11" spans="1:6" x14ac:dyDescent="0.25">
      <c r="A11" s="23"/>
      <c r="B11" s="23"/>
      <c r="C11" s="26"/>
      <c r="D11" s="26"/>
      <c r="E11" s="26"/>
      <c r="F11" s="26"/>
    </row>
    <row r="12" spans="1:6" x14ac:dyDescent="0.25">
      <c r="C12" s="26"/>
      <c r="D12" s="26"/>
      <c r="E12" s="26"/>
      <c r="F12" s="26"/>
    </row>
    <row r="13" spans="1:6" ht="78.75" x14ac:dyDescent="0.25">
      <c r="A13" s="23"/>
      <c r="B13" s="23"/>
      <c r="C13" s="26"/>
      <c r="D13" s="75" t="s">
        <v>29</v>
      </c>
      <c r="E13" s="75" t="s">
        <v>30</v>
      </c>
      <c r="F13" s="75" t="s">
        <v>993</v>
      </c>
    </row>
    <row r="14" spans="1:6" ht="63" x14ac:dyDescent="0.25">
      <c r="A14" s="23"/>
      <c r="B14" s="23"/>
      <c r="C14" s="26"/>
      <c r="D14" s="75" t="s">
        <v>31</v>
      </c>
      <c r="E14" s="75" t="s">
        <v>991</v>
      </c>
      <c r="F14" s="75" t="s">
        <v>104</v>
      </c>
    </row>
    <row r="15" spans="1:6" x14ac:dyDescent="0.25">
      <c r="A15" s="23"/>
      <c r="B15" s="23"/>
      <c r="C15" s="31">
        <v>41275</v>
      </c>
      <c r="D15" s="32">
        <v>-3.9278718787339955</v>
      </c>
      <c r="E15" s="33">
        <v>0.84644594785547156</v>
      </c>
      <c r="F15" s="33">
        <v>-42.150000000000006</v>
      </c>
    </row>
    <row r="16" spans="1:6" x14ac:dyDescent="0.25">
      <c r="A16" s="23"/>
      <c r="B16" s="23"/>
      <c r="C16" s="31">
        <v>41306</v>
      </c>
      <c r="D16" s="32">
        <v>-2.5998746480275088</v>
      </c>
      <c r="E16" s="33">
        <v>-0.4156297072852766</v>
      </c>
      <c r="F16" s="33">
        <v>-37.774999999999999</v>
      </c>
    </row>
    <row r="17" spans="1:6" x14ac:dyDescent="0.25">
      <c r="A17" s="23"/>
      <c r="B17" s="23"/>
      <c r="C17" s="31">
        <v>41334</v>
      </c>
      <c r="D17" s="32">
        <v>-1.1796559181027391</v>
      </c>
      <c r="E17" s="33">
        <v>1.4556365278579619</v>
      </c>
      <c r="F17" s="33">
        <v>-33.975000000000001</v>
      </c>
    </row>
    <row r="18" spans="1:6" x14ac:dyDescent="0.25">
      <c r="A18" s="23"/>
      <c r="B18" s="23"/>
      <c r="C18" s="31">
        <v>41365</v>
      </c>
      <c r="D18" s="32">
        <v>2.1525649861999341E-2</v>
      </c>
      <c r="E18" s="33">
        <v>4.0795986086621667</v>
      </c>
      <c r="F18" s="33">
        <v>-35.875</v>
      </c>
    </row>
    <row r="19" spans="1:6" x14ac:dyDescent="0.25">
      <c r="A19" s="23"/>
      <c r="B19" s="23"/>
      <c r="C19" s="31">
        <v>41395</v>
      </c>
      <c r="D19" s="32">
        <v>1.9487673743147127</v>
      </c>
      <c r="E19" s="33">
        <v>3.1914636109492847</v>
      </c>
      <c r="F19" s="33">
        <v>-28.85</v>
      </c>
    </row>
    <row r="20" spans="1:6" x14ac:dyDescent="0.25">
      <c r="A20" s="23"/>
      <c r="B20" s="23"/>
      <c r="C20" s="31">
        <v>41426</v>
      </c>
      <c r="D20" s="32">
        <v>-0.72263747896937502</v>
      </c>
      <c r="E20" s="33">
        <v>4.3310399837406521</v>
      </c>
      <c r="F20" s="33">
        <v>-31.625</v>
      </c>
    </row>
    <row r="21" spans="1:6" x14ac:dyDescent="0.25">
      <c r="A21" s="23"/>
      <c r="B21" s="23"/>
      <c r="C21" s="31">
        <v>41456</v>
      </c>
      <c r="D21" s="32">
        <v>3.0618698588894944</v>
      </c>
      <c r="E21" s="33">
        <v>2.5323020117254771</v>
      </c>
      <c r="F21" s="33">
        <v>-27.225000000000001</v>
      </c>
    </row>
    <row r="22" spans="1:6" x14ac:dyDescent="0.25">
      <c r="A22" s="23"/>
      <c r="B22" s="23"/>
      <c r="C22" s="31">
        <v>41487</v>
      </c>
      <c r="D22" s="32">
        <v>3.1546500147587153</v>
      </c>
      <c r="E22" s="33">
        <v>5.5757591559898003</v>
      </c>
      <c r="F22" s="33">
        <v>-30.624999999999996</v>
      </c>
    </row>
    <row r="23" spans="1:6" x14ac:dyDescent="0.25">
      <c r="A23" s="23"/>
      <c r="B23" s="23"/>
      <c r="C23" s="31">
        <v>41518</v>
      </c>
      <c r="D23" s="32">
        <v>3.2882042958124202</v>
      </c>
      <c r="E23" s="33">
        <v>5.9119899258637503</v>
      </c>
      <c r="F23" s="33">
        <v>-24.325000000000003</v>
      </c>
    </row>
    <row r="24" spans="1:6" x14ac:dyDescent="0.25">
      <c r="A24" s="23"/>
      <c r="B24" s="23"/>
      <c r="C24" s="31">
        <v>41548</v>
      </c>
      <c r="D24" s="32">
        <v>5.0427382968426713</v>
      </c>
      <c r="E24" s="33">
        <v>6.5377327898499686</v>
      </c>
      <c r="F24" s="33">
        <v>-21.5</v>
      </c>
    </row>
    <row r="25" spans="1:6" x14ac:dyDescent="0.25">
      <c r="A25" s="23"/>
      <c r="B25" s="23"/>
      <c r="C25" s="31">
        <v>41579</v>
      </c>
      <c r="D25" s="32">
        <v>6.1354560075928219</v>
      </c>
      <c r="E25" s="33">
        <v>8.6417589145427769</v>
      </c>
      <c r="F25" s="33">
        <v>-17.475000000000001</v>
      </c>
    </row>
    <row r="26" spans="1:6" x14ac:dyDescent="0.25">
      <c r="A26" s="23"/>
      <c r="B26" s="23"/>
      <c r="C26" s="31">
        <v>41609</v>
      </c>
      <c r="D26" s="32">
        <v>4.3406518351475825</v>
      </c>
      <c r="E26" s="33">
        <v>5.5177821899347492</v>
      </c>
      <c r="F26" s="33">
        <v>-16.899999999999999</v>
      </c>
    </row>
    <row r="27" spans="1:6" x14ac:dyDescent="0.25">
      <c r="A27" s="23"/>
      <c r="B27" s="23"/>
      <c r="C27" s="31">
        <v>41640</v>
      </c>
      <c r="D27" s="32">
        <v>5.9338688139439171</v>
      </c>
      <c r="E27" s="33">
        <v>9.7419655254353756</v>
      </c>
      <c r="F27" s="33">
        <v>-11.325000000000001</v>
      </c>
    </row>
    <row r="28" spans="1:6" x14ac:dyDescent="0.25">
      <c r="A28" s="23"/>
      <c r="B28" s="23"/>
      <c r="C28" s="31">
        <v>41671</v>
      </c>
      <c r="D28" s="32">
        <v>6.5431314095924193</v>
      </c>
      <c r="E28" s="33">
        <v>11.057082277260392</v>
      </c>
      <c r="F28" s="33">
        <v>-15.549999999999999</v>
      </c>
    </row>
    <row r="29" spans="1:6" x14ac:dyDescent="0.25">
      <c r="A29" s="23"/>
      <c r="B29" s="23"/>
      <c r="C29" s="31">
        <v>41699</v>
      </c>
      <c r="D29" s="32">
        <v>6.0779456892975361</v>
      </c>
      <c r="E29" s="33">
        <v>10.180869691624125</v>
      </c>
      <c r="F29" s="33">
        <v>-9.9499999999999993</v>
      </c>
    </row>
    <row r="30" spans="1:6" x14ac:dyDescent="0.25">
      <c r="A30" s="23"/>
      <c r="B30" s="23"/>
      <c r="C30" s="31">
        <v>41730</v>
      </c>
      <c r="D30" s="32">
        <v>8.236743525333722</v>
      </c>
      <c r="E30" s="33">
        <v>9.8276980840347647</v>
      </c>
      <c r="F30" s="33">
        <v>-7.6749999999999998</v>
      </c>
    </row>
    <row r="31" spans="1:6" x14ac:dyDescent="0.25">
      <c r="A31" s="23"/>
      <c r="B31" s="23"/>
      <c r="C31" s="31">
        <v>41760</v>
      </c>
      <c r="D31" s="32">
        <v>3.4743734810636937</v>
      </c>
      <c r="E31" s="33">
        <v>7.4681694509455525</v>
      </c>
      <c r="F31" s="33">
        <v>-8.9499999999999993</v>
      </c>
    </row>
    <row r="32" spans="1:6" x14ac:dyDescent="0.25">
      <c r="A32" s="23"/>
      <c r="B32" s="23"/>
      <c r="C32" s="31">
        <v>41791</v>
      </c>
      <c r="D32" s="32">
        <v>4.0269763449756795</v>
      </c>
      <c r="E32" s="33">
        <v>8.1853381292948058</v>
      </c>
      <c r="F32" s="33">
        <v>-8.4</v>
      </c>
    </row>
    <row r="33" spans="1:6" x14ac:dyDescent="0.25">
      <c r="A33" s="23"/>
      <c r="B33" s="23"/>
      <c r="C33" s="31">
        <v>41821</v>
      </c>
      <c r="D33" s="32">
        <v>2.6777318566870747</v>
      </c>
      <c r="E33" s="33">
        <v>8.9743914813162746</v>
      </c>
      <c r="F33" s="33">
        <v>-7.4249999999999989</v>
      </c>
    </row>
    <row r="34" spans="1:6" x14ac:dyDescent="0.25">
      <c r="A34" s="23"/>
      <c r="B34" s="23"/>
      <c r="C34" s="31">
        <v>41852</v>
      </c>
      <c r="D34" s="33">
        <v>2.5848669726278075</v>
      </c>
      <c r="E34" s="33">
        <v>7.5424752741631806</v>
      </c>
      <c r="F34" s="33">
        <v>-11.824999999999999</v>
      </c>
    </row>
    <row r="35" spans="1:6" x14ac:dyDescent="0.25">
      <c r="A35" s="23"/>
      <c r="B35" s="23"/>
      <c r="C35" s="31">
        <v>41883</v>
      </c>
      <c r="D35" s="33">
        <v>5.0009562681628665</v>
      </c>
      <c r="E35" s="33">
        <v>8.7985543830258308</v>
      </c>
      <c r="F35" s="33">
        <v>-7.25</v>
      </c>
    </row>
    <row r="36" spans="1:6" x14ac:dyDescent="0.25">
      <c r="A36" s="23"/>
      <c r="B36" s="23"/>
      <c r="C36" s="31">
        <v>41913</v>
      </c>
      <c r="D36" s="33">
        <v>3.9784965293161889</v>
      </c>
      <c r="E36" s="33">
        <v>8.7758076070827826</v>
      </c>
      <c r="F36" s="33">
        <v>-7.5500000000000007</v>
      </c>
    </row>
    <row r="37" spans="1:6" x14ac:dyDescent="0.25">
      <c r="A37" s="23"/>
      <c r="B37" s="23"/>
      <c r="C37" s="31">
        <v>41944</v>
      </c>
      <c r="D37" s="33">
        <v>4.8513086263597245</v>
      </c>
      <c r="E37" s="33">
        <v>5.6300976573015333</v>
      </c>
      <c r="F37" s="33">
        <v>-9.2249999999999996</v>
      </c>
    </row>
    <row r="38" spans="1:6" x14ac:dyDescent="0.25">
      <c r="A38" s="23"/>
      <c r="B38" s="23"/>
      <c r="C38" s="31">
        <v>41974</v>
      </c>
      <c r="D38" s="33">
        <v>5.2802835848773384</v>
      </c>
      <c r="E38" s="33">
        <v>10.886722358177451</v>
      </c>
      <c r="F38" s="33">
        <v>-12.574999999999999</v>
      </c>
    </row>
    <row r="39" spans="1:6" x14ac:dyDescent="0.25">
      <c r="A39" s="23"/>
      <c r="B39" s="23"/>
      <c r="C39" s="31">
        <v>42005</v>
      </c>
      <c r="D39" s="33">
        <v>7.8153539797924054</v>
      </c>
      <c r="E39" s="33">
        <v>7.2100710203841061</v>
      </c>
      <c r="F39" s="33">
        <v>-12.8</v>
      </c>
    </row>
    <row r="40" spans="1:6" x14ac:dyDescent="0.25">
      <c r="A40" s="23"/>
      <c r="B40" s="23"/>
      <c r="C40" s="31">
        <v>42036</v>
      </c>
      <c r="D40" s="33">
        <v>6.2024870244952126</v>
      </c>
      <c r="E40" s="33">
        <v>5.9079466303725781</v>
      </c>
      <c r="F40" s="33">
        <v>-11.5</v>
      </c>
    </row>
    <row r="41" spans="1:6" x14ac:dyDescent="0.25">
      <c r="A41" s="23"/>
      <c r="B41" s="23"/>
      <c r="C41" s="31">
        <v>42064</v>
      </c>
      <c r="D41" s="33">
        <v>6.4696781020852967</v>
      </c>
      <c r="E41" s="33">
        <v>5.8820059340906283</v>
      </c>
      <c r="F41" s="33">
        <v>-11.225</v>
      </c>
    </row>
    <row r="42" spans="1:6" x14ac:dyDescent="0.25">
      <c r="A42" s="23"/>
      <c r="B42" s="23"/>
      <c r="C42" s="31">
        <v>42095</v>
      </c>
      <c r="D42" s="33">
        <v>3.4629591261675046</v>
      </c>
      <c r="E42" s="33">
        <v>5.0563940829954248</v>
      </c>
      <c r="F42" s="33">
        <v>-12.625</v>
      </c>
    </row>
    <row r="43" spans="1:6" x14ac:dyDescent="0.25">
      <c r="A43" s="23"/>
      <c r="B43" s="23"/>
      <c r="C43" s="31">
        <v>42125</v>
      </c>
      <c r="D43" s="33">
        <v>3.2575124691511519</v>
      </c>
      <c r="E43" s="33">
        <v>6.7414943827053264</v>
      </c>
      <c r="F43" s="33">
        <v>-11.024999999999999</v>
      </c>
    </row>
    <row r="44" spans="1:6" x14ac:dyDescent="0.25">
      <c r="A44" s="23"/>
      <c r="B44" s="23"/>
      <c r="C44" s="31">
        <v>42156</v>
      </c>
      <c r="D44" s="33">
        <v>6.7546161802459039</v>
      </c>
      <c r="E44" s="33">
        <v>6.892568385938219</v>
      </c>
      <c r="F44" s="33">
        <v>-15.324999999999999</v>
      </c>
    </row>
    <row r="45" spans="1:6" x14ac:dyDescent="0.25">
      <c r="A45" s="23"/>
      <c r="B45" s="23"/>
      <c r="C45" s="31">
        <v>42186</v>
      </c>
      <c r="D45" s="33">
        <v>6.4259646672125257</v>
      </c>
      <c r="E45" s="33">
        <v>6.6621248175780892</v>
      </c>
      <c r="F45" s="33">
        <v>-14.324999999999999</v>
      </c>
    </row>
    <row r="46" spans="1:6" x14ac:dyDescent="0.25">
      <c r="A46" s="23"/>
      <c r="B46" s="23"/>
      <c r="C46" s="31">
        <v>42217</v>
      </c>
      <c r="D46" s="33">
        <v>3.4628529449341983</v>
      </c>
      <c r="E46" s="33">
        <v>8.0439126441351476</v>
      </c>
      <c r="F46" s="33">
        <v>-12.1</v>
      </c>
    </row>
    <row r="47" spans="1:6" x14ac:dyDescent="0.25">
      <c r="A47" s="23"/>
      <c r="B47" s="23"/>
      <c r="C47" s="31">
        <v>42248</v>
      </c>
      <c r="D47" s="33">
        <v>3.4773428510342654</v>
      </c>
      <c r="E47" s="33">
        <v>7.9199463452963386</v>
      </c>
      <c r="F47" s="33">
        <v>-15.2</v>
      </c>
    </row>
    <row r="48" spans="1:6" x14ac:dyDescent="0.25">
      <c r="A48" s="23"/>
      <c r="B48" s="23"/>
      <c r="C48" s="31">
        <v>42278</v>
      </c>
      <c r="D48" s="33">
        <v>3.9581691414954747</v>
      </c>
      <c r="E48" s="33">
        <v>8.463099558796074</v>
      </c>
      <c r="F48" s="33">
        <v>-8.2750000000000004</v>
      </c>
    </row>
    <row r="49" spans="1:6" x14ac:dyDescent="0.25">
      <c r="A49" s="23"/>
      <c r="B49" s="23"/>
      <c r="C49" s="31">
        <v>42309</v>
      </c>
      <c r="D49" s="33">
        <v>4.303707895393714</v>
      </c>
      <c r="E49" s="33">
        <v>8.6723019811223168</v>
      </c>
      <c r="F49" s="33">
        <v>-8.15</v>
      </c>
    </row>
    <row r="50" spans="1:6" x14ac:dyDescent="0.25">
      <c r="A50" s="23"/>
      <c r="B50" s="23"/>
      <c r="C50" s="31">
        <v>42339</v>
      </c>
      <c r="D50" s="33">
        <v>4.9692581366667383</v>
      </c>
      <c r="E50" s="33">
        <v>8.6545156157649075</v>
      </c>
      <c r="F50" s="33">
        <v>-8.6499999999999986</v>
      </c>
    </row>
    <row r="51" spans="1:6" x14ac:dyDescent="0.25">
      <c r="A51" s="23"/>
      <c r="B51" s="23"/>
      <c r="C51" s="31">
        <v>42370</v>
      </c>
      <c r="D51" s="33">
        <v>3.1210436835963975</v>
      </c>
      <c r="E51" s="33">
        <v>10.073022032658471</v>
      </c>
      <c r="F51" s="33">
        <v>-8.8249999999999993</v>
      </c>
    </row>
    <row r="52" spans="1:6" x14ac:dyDescent="0.25">
      <c r="A52" s="23"/>
      <c r="B52" s="23"/>
      <c r="C52" s="31">
        <v>42401</v>
      </c>
      <c r="D52" s="33">
        <v>7.8975129421814358</v>
      </c>
      <c r="E52" s="33">
        <v>11.395499292678977</v>
      </c>
      <c r="F52" s="33">
        <v>-9.6000000000000014</v>
      </c>
    </row>
    <row r="53" spans="1:6" x14ac:dyDescent="0.25">
      <c r="A53" s="23"/>
      <c r="B53" s="23"/>
      <c r="C53" s="31">
        <v>42430</v>
      </c>
      <c r="D53" s="33">
        <v>4.9873346893269002</v>
      </c>
      <c r="E53" s="33">
        <v>11.832819400720581</v>
      </c>
      <c r="F53" s="33">
        <v>-13.049999999999999</v>
      </c>
    </row>
    <row r="54" spans="1:6" x14ac:dyDescent="0.25">
      <c r="A54" s="23"/>
      <c r="B54" s="23"/>
      <c r="C54" s="31">
        <v>42461</v>
      </c>
      <c r="D54" s="33">
        <v>5.4182178926144786</v>
      </c>
      <c r="E54" s="33">
        <v>11.835388402956724</v>
      </c>
      <c r="F54" s="33">
        <v>-8.75</v>
      </c>
    </row>
    <row r="55" spans="1:6" x14ac:dyDescent="0.25">
      <c r="A55" s="23"/>
      <c r="B55" s="23"/>
      <c r="C55" s="31">
        <v>42491</v>
      </c>
      <c r="D55" s="33">
        <v>7.7665705696186222</v>
      </c>
      <c r="E55" s="33">
        <v>12.360148433260989</v>
      </c>
      <c r="F55" s="33">
        <v>-6.9749999999999996</v>
      </c>
    </row>
    <row r="56" spans="1:6" x14ac:dyDescent="0.25">
      <c r="A56" s="23"/>
      <c r="B56" s="23"/>
      <c r="C56" s="31">
        <v>42522</v>
      </c>
      <c r="D56" s="33">
        <v>6.3649431207591078</v>
      </c>
      <c r="E56" s="33">
        <v>11.33799221872232</v>
      </c>
      <c r="F56" s="33">
        <v>-8.25</v>
      </c>
    </row>
    <row r="57" spans="1:6" x14ac:dyDescent="0.25">
      <c r="A57" s="23"/>
      <c r="B57" s="23"/>
      <c r="C57" s="31">
        <v>42552</v>
      </c>
      <c r="D57" s="33">
        <v>2.5518786560671884</v>
      </c>
      <c r="E57" s="33">
        <v>11.664580578586765</v>
      </c>
      <c r="F57" s="33">
        <v>-5.1999999999999993</v>
      </c>
    </row>
    <row r="58" spans="1:6" x14ac:dyDescent="0.25">
      <c r="A58" s="23"/>
      <c r="B58" s="23"/>
      <c r="C58" s="31">
        <v>42583</v>
      </c>
      <c r="D58" s="33">
        <v>6.3180954923301158</v>
      </c>
      <c r="E58" s="33">
        <v>12.040158659301255</v>
      </c>
      <c r="F58" s="33">
        <v>-7.3250000000000002</v>
      </c>
    </row>
    <row r="59" spans="1:6" x14ac:dyDescent="0.25">
      <c r="A59" s="23"/>
      <c r="B59" s="23"/>
      <c r="C59" s="31">
        <v>42614</v>
      </c>
      <c r="D59" s="33">
        <v>4.1183651078376045</v>
      </c>
      <c r="E59" s="33">
        <v>11.461616291531172</v>
      </c>
      <c r="F59" s="33">
        <v>-7.1000000000000005</v>
      </c>
    </row>
    <row r="60" spans="1:6" x14ac:dyDescent="0.25">
      <c r="A60" s="23"/>
      <c r="B60" s="23"/>
      <c r="C60" s="31">
        <v>42644</v>
      </c>
      <c r="D60" s="33">
        <v>1.9697580645161423</v>
      </c>
      <c r="E60" s="33">
        <v>10.036712296763483</v>
      </c>
      <c r="F60" s="33">
        <v>-9.0499999999999989</v>
      </c>
    </row>
    <row r="61" spans="1:6" x14ac:dyDescent="0.25">
      <c r="A61" s="23"/>
      <c r="B61" s="23"/>
      <c r="C61" s="31">
        <v>42675</v>
      </c>
      <c r="D61" s="33">
        <v>4.8494234137206575</v>
      </c>
      <c r="E61" s="33">
        <v>12.461369564570447</v>
      </c>
      <c r="F61" s="33">
        <v>-5.25</v>
      </c>
    </row>
    <row r="62" spans="1:6" x14ac:dyDescent="0.25">
      <c r="A62" s="23"/>
      <c r="B62" s="23"/>
      <c r="C62" s="31">
        <v>42705</v>
      </c>
      <c r="D62" s="33">
        <v>3.4351480841123845</v>
      </c>
      <c r="E62" s="33">
        <v>9.573511800293133</v>
      </c>
      <c r="F62" s="33">
        <v>-4.0750000000000002</v>
      </c>
    </row>
    <row r="63" spans="1:6" x14ac:dyDescent="0.25">
      <c r="A63" s="23"/>
      <c r="B63" s="23"/>
      <c r="C63" s="31">
        <v>42736</v>
      </c>
      <c r="D63" s="33">
        <v>5.8445814438153434</v>
      </c>
      <c r="E63" s="33">
        <v>9.9056748166091069</v>
      </c>
      <c r="F63" s="33">
        <v>-1.2749999999999999</v>
      </c>
    </row>
    <row r="64" spans="1:6" x14ac:dyDescent="0.25">
      <c r="A64" s="23"/>
      <c r="B64" s="23"/>
      <c r="C64" s="31">
        <v>42767</v>
      </c>
      <c r="D64" s="33">
        <v>0.9999305004986212</v>
      </c>
      <c r="E64" s="33">
        <v>9.6427465846774965</v>
      </c>
      <c r="F64" s="33">
        <v>-3.2</v>
      </c>
    </row>
    <row r="65" spans="1:6" x14ac:dyDescent="0.25">
      <c r="A65" s="23"/>
      <c r="B65" s="23"/>
      <c r="C65" s="31">
        <v>42795</v>
      </c>
      <c r="D65" s="33">
        <v>5.5474973957543057</v>
      </c>
      <c r="E65" s="33">
        <v>10.841060278539416</v>
      </c>
      <c r="F65" s="33">
        <v>-1.2999999999999998</v>
      </c>
    </row>
    <row r="66" spans="1:6" x14ac:dyDescent="0.25">
      <c r="A66" s="23"/>
      <c r="B66" s="23"/>
      <c r="C66" s="31">
        <v>42826</v>
      </c>
      <c r="D66" s="33">
        <v>3.5155741061623189</v>
      </c>
      <c r="E66" s="33">
        <v>11.659383719232295</v>
      </c>
      <c r="F66" s="33">
        <v>-5.375</v>
      </c>
    </row>
    <row r="67" spans="1:6" x14ac:dyDescent="0.25">
      <c r="A67" s="23"/>
      <c r="B67" s="23"/>
      <c r="C67" s="31">
        <v>42856</v>
      </c>
      <c r="D67" s="33">
        <v>8.1615384803463087</v>
      </c>
      <c r="E67" s="33">
        <v>11.406228967017256</v>
      </c>
      <c r="F67" s="33">
        <v>-6.6999999999999993</v>
      </c>
    </row>
    <row r="68" spans="1:6" x14ac:dyDescent="0.25">
      <c r="A68" s="23"/>
      <c r="B68" s="23"/>
      <c r="C68" s="31">
        <v>42887</v>
      </c>
      <c r="D68" s="33">
        <v>5.2790641552121542</v>
      </c>
      <c r="E68" s="33">
        <v>12.769463058366753</v>
      </c>
      <c r="F68" s="33">
        <v>-5.25</v>
      </c>
    </row>
    <row r="69" spans="1:6" x14ac:dyDescent="0.25">
      <c r="A69" s="23"/>
      <c r="B69" s="23"/>
      <c r="C69" s="31">
        <v>42917</v>
      </c>
      <c r="D69" s="33">
        <v>4.5027409697027281</v>
      </c>
      <c r="E69" s="33">
        <v>11.486089738256084</v>
      </c>
      <c r="F69" s="33">
        <v>-5.8999999999999995</v>
      </c>
    </row>
    <row r="70" spans="1:6" x14ac:dyDescent="0.25">
      <c r="A70" s="23"/>
      <c r="B70" s="23"/>
      <c r="C70" s="31">
        <v>42948</v>
      </c>
      <c r="D70" s="33">
        <v>4.2997606945699829</v>
      </c>
      <c r="E70" s="33">
        <v>11.825252717072132</v>
      </c>
      <c r="F70" s="33">
        <v>-4.875</v>
      </c>
    </row>
    <row r="71" spans="1:6" x14ac:dyDescent="0.25">
      <c r="A71" s="23"/>
      <c r="B71" s="23"/>
      <c r="C71" s="31">
        <v>42979</v>
      </c>
      <c r="D71" s="33">
        <v>5.6974322110640969</v>
      </c>
      <c r="E71" s="33">
        <v>12.070865435209541</v>
      </c>
      <c r="F71" s="33">
        <v>-5.6</v>
      </c>
    </row>
    <row r="72" spans="1:6" x14ac:dyDescent="0.25">
      <c r="A72" s="23"/>
      <c r="B72" s="23"/>
      <c r="C72" s="31">
        <v>43009</v>
      </c>
      <c r="D72" s="33">
        <v>4.7458016043040487</v>
      </c>
      <c r="E72" s="33">
        <v>12.143785554336333</v>
      </c>
      <c r="F72" s="33">
        <v>-3.5</v>
      </c>
    </row>
    <row r="73" spans="1:6" x14ac:dyDescent="0.25">
      <c r="A73" s="23"/>
      <c r="B73" s="23"/>
      <c r="C73" s="31">
        <v>43040</v>
      </c>
      <c r="D73" s="33">
        <v>6.9626444858378278</v>
      </c>
      <c r="E73" s="33">
        <v>11.045109398706174</v>
      </c>
      <c r="F73" s="33">
        <v>-4.2750000000000004</v>
      </c>
    </row>
    <row r="74" spans="1:6" x14ac:dyDescent="0.25">
      <c r="A74" s="23"/>
      <c r="B74" s="23"/>
      <c r="C74" s="31">
        <v>43070</v>
      </c>
      <c r="D74" s="33">
        <v>5.5741329798126458</v>
      </c>
      <c r="E74" s="33">
        <v>13.215262548057055</v>
      </c>
      <c r="F74" s="33">
        <v>1.35</v>
      </c>
    </row>
    <row r="75" spans="1:6" x14ac:dyDescent="0.25">
      <c r="A75" s="23"/>
      <c r="B75" s="23"/>
      <c r="C75" s="31">
        <v>43101</v>
      </c>
      <c r="D75" s="33">
        <v>10.043790926210619</v>
      </c>
      <c r="E75" s="33">
        <v>12.11227240332687</v>
      </c>
      <c r="F75" s="33">
        <v>0.27500000000000019</v>
      </c>
    </row>
    <row r="76" spans="1:6" x14ac:dyDescent="0.25">
      <c r="A76" s="23"/>
      <c r="B76" s="23"/>
      <c r="C76" s="31">
        <v>43132</v>
      </c>
      <c r="D76" s="33">
        <v>7.694689271498163</v>
      </c>
      <c r="E76" s="33">
        <v>10.679005362501371</v>
      </c>
      <c r="F76" s="33">
        <v>0.32499999999999996</v>
      </c>
    </row>
    <row r="77" spans="1:6" x14ac:dyDescent="0.25">
      <c r="A77" s="23"/>
      <c r="B77" s="23"/>
      <c r="C77" s="31">
        <v>43160</v>
      </c>
      <c r="D77" s="33">
        <v>6.4862638352519468</v>
      </c>
      <c r="E77" s="33">
        <v>10.952353599211847</v>
      </c>
      <c r="F77" s="33">
        <v>-1.0249999999999999</v>
      </c>
    </row>
    <row r="78" spans="1:6" x14ac:dyDescent="0.25">
      <c r="A78" s="23"/>
      <c r="B78" s="23"/>
      <c r="C78" s="31">
        <v>43191</v>
      </c>
      <c r="D78" s="33">
        <v>6.5759751133866189</v>
      </c>
      <c r="E78" s="33">
        <v>11.066105123811653</v>
      </c>
      <c r="F78" s="33">
        <v>1.65</v>
      </c>
    </row>
    <row r="79" spans="1:6" x14ac:dyDescent="0.25">
      <c r="A79" s="23"/>
      <c r="B79" s="23"/>
      <c r="C79" s="31">
        <v>43221</v>
      </c>
      <c r="D79" s="33">
        <v>7.7436881720310993</v>
      </c>
      <c r="E79" s="33">
        <v>9.4618735213602463</v>
      </c>
      <c r="F79" s="33">
        <v>-2.9000000000000004</v>
      </c>
    </row>
    <row r="80" spans="1:6" x14ac:dyDescent="0.25">
      <c r="A80" s="23"/>
      <c r="B80" s="23"/>
      <c r="C80" s="31">
        <v>43252</v>
      </c>
      <c r="D80" s="33">
        <v>7.5969688973620606</v>
      </c>
      <c r="E80" s="33">
        <v>8.8299237754400508</v>
      </c>
      <c r="F80" s="33">
        <v>-0.25000000000000011</v>
      </c>
    </row>
    <row r="81" spans="1:6" x14ac:dyDescent="0.25">
      <c r="A81" s="23"/>
      <c r="B81" s="23"/>
      <c r="C81" s="31">
        <v>43282</v>
      </c>
      <c r="D81" s="33">
        <v>7.0020396403946989</v>
      </c>
      <c r="E81" s="33">
        <v>9.9498495137067238</v>
      </c>
      <c r="F81" s="33">
        <v>-4.8250000000000002</v>
      </c>
    </row>
    <row r="82" spans="1:6" x14ac:dyDescent="0.25">
      <c r="A82" s="23"/>
      <c r="B82" s="23"/>
      <c r="C82" s="31">
        <v>43313</v>
      </c>
      <c r="D82" s="33">
        <v>7.2916296964924641</v>
      </c>
      <c r="E82" s="33">
        <v>7.6812300197796759</v>
      </c>
      <c r="F82" s="33">
        <v>-7.5750000000000002</v>
      </c>
    </row>
    <row r="83" spans="1:6" x14ac:dyDescent="0.25">
      <c r="A83" s="23"/>
      <c r="B83" s="23"/>
      <c r="C83" s="31">
        <v>43344</v>
      </c>
      <c r="D83" s="33">
        <v>4.9169991916600395</v>
      </c>
      <c r="E83" s="33">
        <v>7.5551965875184237</v>
      </c>
      <c r="F83" s="33">
        <v>-5.5750000000000002</v>
      </c>
    </row>
    <row r="84" spans="1:6" x14ac:dyDescent="0.25">
      <c r="A84" s="23"/>
      <c r="B84" s="23"/>
      <c r="C84" s="31">
        <v>43374</v>
      </c>
      <c r="D84" s="33">
        <v>7.8536016286947756</v>
      </c>
      <c r="E84" s="33">
        <v>8.1881432232362243</v>
      </c>
      <c r="F84" s="33">
        <v>-7.3250000000000002</v>
      </c>
    </row>
    <row r="85" spans="1:6" x14ac:dyDescent="0.25">
      <c r="A85" s="23"/>
      <c r="B85" s="23"/>
      <c r="C85" s="31">
        <v>43405</v>
      </c>
      <c r="D85" s="33">
        <v>5.9615526278657711</v>
      </c>
      <c r="E85" s="33">
        <v>7.9348807345795933</v>
      </c>
      <c r="F85" s="33">
        <v>-7.1749999999999998</v>
      </c>
    </row>
    <row r="86" spans="1:6" x14ac:dyDescent="0.25">
      <c r="A86" s="23"/>
      <c r="B86" s="23"/>
      <c r="C86" s="31">
        <v>43435</v>
      </c>
      <c r="D86" s="33">
        <v>3.9304340322797913</v>
      </c>
      <c r="E86" s="33">
        <v>7.7168199330128573</v>
      </c>
      <c r="F86" s="33">
        <v>-8.0250000000000004</v>
      </c>
    </row>
    <row r="87" spans="1:6" x14ac:dyDescent="0.25">
      <c r="A87" s="23"/>
      <c r="B87" s="23"/>
      <c r="C87" s="31">
        <v>43466</v>
      </c>
      <c r="D87" s="33">
        <v>6.026368213847249</v>
      </c>
      <c r="E87" s="33">
        <v>8.8932989343408764</v>
      </c>
      <c r="F87" s="33">
        <v>-8.9749999999999996</v>
      </c>
    </row>
    <row r="88" spans="1:6" x14ac:dyDescent="0.25">
      <c r="A88" s="23"/>
      <c r="B88" s="23"/>
      <c r="C88" s="31">
        <v>43497</v>
      </c>
      <c r="D88" s="33">
        <v>9.4504045535378793</v>
      </c>
      <c r="E88" s="33">
        <v>10.299629948614594</v>
      </c>
      <c r="F88" s="33">
        <v>-9.125</v>
      </c>
    </row>
    <row r="89" spans="1:6" x14ac:dyDescent="0.25">
      <c r="A89" s="23"/>
      <c r="B89" s="23"/>
      <c r="C89" s="31">
        <v>43525</v>
      </c>
      <c r="D89" s="33">
        <v>6.1812000641745755</v>
      </c>
      <c r="E89" s="33">
        <v>8.4074362024011862</v>
      </c>
      <c r="F89" s="33">
        <v>-7.1749999999999998</v>
      </c>
    </row>
    <row r="90" spans="1:6" x14ac:dyDescent="0.25">
      <c r="A90" s="23"/>
      <c r="B90" s="23"/>
      <c r="C90" s="31">
        <v>43556</v>
      </c>
      <c r="D90" s="33">
        <v>9.1769882182808118</v>
      </c>
      <c r="E90" s="33">
        <v>6.703994958534139</v>
      </c>
      <c r="F90" s="33">
        <v>-5.8249999999999993</v>
      </c>
    </row>
    <row r="91" spans="1:6" x14ac:dyDescent="0.25">
      <c r="A91" s="23"/>
      <c r="B91" s="23"/>
      <c r="C91" s="31">
        <v>43586</v>
      </c>
      <c r="D91" s="33">
        <v>4.103141122111424</v>
      </c>
      <c r="E91" s="33">
        <v>8.9771663927252376</v>
      </c>
      <c r="F91" s="33">
        <v>-8.85</v>
      </c>
    </row>
    <row r="92" spans="1:6" x14ac:dyDescent="0.25">
      <c r="A92" s="23"/>
      <c r="B92" s="23"/>
      <c r="C92" s="31">
        <v>43617</v>
      </c>
      <c r="D92" s="33">
        <v>4.336087226283496</v>
      </c>
      <c r="E92" s="33">
        <v>7.5211174213569763</v>
      </c>
      <c r="F92" s="33">
        <v>-7.4249999999999998</v>
      </c>
    </row>
    <row r="93" spans="1:6" x14ac:dyDescent="0.25">
      <c r="A93" s="23"/>
      <c r="B93" s="23"/>
      <c r="C93" s="31">
        <v>43647</v>
      </c>
      <c r="D93" s="33">
        <v>7.5803111015158464</v>
      </c>
      <c r="E93" s="33">
        <v>8.0316105789716801</v>
      </c>
      <c r="F93" s="33">
        <v>-9.6499999999999986</v>
      </c>
    </row>
    <row r="94" spans="1:6" x14ac:dyDescent="0.25">
      <c r="A94" s="23"/>
      <c r="B94" s="23"/>
      <c r="C94" s="31">
        <v>43678</v>
      </c>
      <c r="D94" s="33">
        <v>5.548238274338587</v>
      </c>
      <c r="E94" s="33">
        <v>9.1568830761256379</v>
      </c>
      <c r="F94" s="33">
        <v>-6.4499999999999993</v>
      </c>
    </row>
    <row r="95" spans="1:6" x14ac:dyDescent="0.25">
      <c r="A95" s="23"/>
      <c r="B95" s="23"/>
      <c r="C95" s="31">
        <v>43709</v>
      </c>
      <c r="D95" s="33">
        <v>7.1118028237917201</v>
      </c>
      <c r="E95" s="33">
        <v>9.2609136353023445</v>
      </c>
      <c r="F95" s="33">
        <v>-5.7</v>
      </c>
    </row>
    <row r="96" spans="1:6" x14ac:dyDescent="0.25">
      <c r="A96" s="23"/>
      <c r="B96" s="23"/>
      <c r="C96" s="31">
        <v>43739</v>
      </c>
      <c r="D96" s="33">
        <v>7.4450941850635388</v>
      </c>
      <c r="E96" s="33">
        <v>8.8754448026529218</v>
      </c>
      <c r="F96" s="33">
        <v>-9.7249999999999996</v>
      </c>
    </row>
    <row r="97" spans="1:6" x14ac:dyDescent="0.25">
      <c r="A97" s="23"/>
      <c r="B97" s="23"/>
      <c r="C97" s="31">
        <v>43770</v>
      </c>
      <c r="D97" s="33">
        <v>6.7339714721535273</v>
      </c>
      <c r="E97" s="33">
        <v>9.5515126285458507</v>
      </c>
      <c r="F97" s="33">
        <v>-9.9749999999999996</v>
      </c>
    </row>
    <row r="98" spans="1:6" x14ac:dyDescent="0.25">
      <c r="A98" s="23"/>
      <c r="B98" s="23"/>
      <c r="C98" s="31">
        <v>43800</v>
      </c>
      <c r="D98" s="33">
        <v>7.7245121832172572</v>
      </c>
      <c r="E98" s="33">
        <v>8.6847745693233236</v>
      </c>
      <c r="F98" s="33">
        <v>-7.625</v>
      </c>
    </row>
    <row r="99" spans="1:6" x14ac:dyDescent="0.25">
      <c r="A99" s="23"/>
      <c r="B99" s="23"/>
      <c r="C99" s="31">
        <v>43831</v>
      </c>
      <c r="D99" s="33">
        <v>8.7510258796319533</v>
      </c>
      <c r="E99" s="33">
        <v>4.7145942303623372</v>
      </c>
      <c r="F99" s="33">
        <v>-12.025</v>
      </c>
    </row>
    <row r="100" spans="1:6" x14ac:dyDescent="0.25">
      <c r="A100" s="23"/>
      <c r="B100" s="23"/>
      <c r="C100" s="31">
        <v>43862</v>
      </c>
      <c r="D100" s="33">
        <v>11.211327081931358</v>
      </c>
      <c r="E100" s="33">
        <v>4.5098437510695106</v>
      </c>
      <c r="F100" s="33">
        <v>-13.875</v>
      </c>
    </row>
    <row r="101" spans="1:6" x14ac:dyDescent="0.25">
      <c r="A101" s="23"/>
      <c r="B101" s="23"/>
      <c r="C101" s="31">
        <v>43891</v>
      </c>
      <c r="D101" s="33">
        <v>3.868962086234589</v>
      </c>
      <c r="E101" s="33">
        <v>4.3364873316932773</v>
      </c>
      <c r="F101" s="33">
        <v>-13.375</v>
      </c>
    </row>
    <row r="102" spans="1:6" x14ac:dyDescent="0.25">
      <c r="A102" s="23"/>
      <c r="B102" s="23"/>
      <c r="C102" s="31">
        <v>43922</v>
      </c>
      <c r="D102" s="33">
        <v>-11.576576094995389</v>
      </c>
      <c r="E102" s="33">
        <v>-2.3977280465349651</v>
      </c>
      <c r="F102" s="33">
        <v>-51.075000000000003</v>
      </c>
    </row>
    <row r="103" spans="1:6" x14ac:dyDescent="0.25">
      <c r="A103" s="23"/>
      <c r="B103" s="23"/>
      <c r="C103" s="31">
        <v>43952</v>
      </c>
      <c r="D103" s="33">
        <v>-4.0752456769791223</v>
      </c>
      <c r="E103" s="33">
        <v>-1.8469358606870827</v>
      </c>
      <c r="F103" s="33">
        <v>-42.45</v>
      </c>
    </row>
    <row r="104" spans="1:6" x14ac:dyDescent="0.25">
      <c r="A104" s="23"/>
      <c r="B104" s="23"/>
      <c r="C104" s="31">
        <v>43983</v>
      </c>
      <c r="D104" s="33">
        <v>0.2856511698884816</v>
      </c>
      <c r="E104" s="33">
        <v>3.1953835832781721</v>
      </c>
      <c r="F104" s="33">
        <v>-41.650000000000006</v>
      </c>
    </row>
    <row r="105" spans="1:6" x14ac:dyDescent="0.25">
      <c r="A105" s="23"/>
      <c r="B105" s="23"/>
      <c r="C105" s="31">
        <v>44013</v>
      </c>
      <c r="D105" s="33">
        <v>0.43482736743185058</v>
      </c>
      <c r="E105" s="33"/>
      <c r="F105" s="33">
        <v>-37.700000000000003</v>
      </c>
    </row>
    <row r="106" spans="1:6" ht="12" x14ac:dyDescent="0.2">
      <c r="A106" s="23"/>
      <c r="B106" s="23"/>
    </row>
    <row r="107" spans="1:6" ht="12" x14ac:dyDescent="0.2">
      <c r="A107" s="23"/>
      <c r="B107" s="23"/>
    </row>
    <row r="108" spans="1:6" ht="12" x14ac:dyDescent="0.2">
      <c r="A108" s="23"/>
      <c r="B108" s="23"/>
    </row>
    <row r="109" spans="1:6" ht="12" x14ac:dyDescent="0.2">
      <c r="A109" s="23"/>
      <c r="B109" s="23"/>
    </row>
    <row r="110" spans="1:6" ht="12" x14ac:dyDescent="0.2">
      <c r="A110" s="23"/>
      <c r="B110" s="23"/>
    </row>
    <row r="111" spans="1:6" ht="12" x14ac:dyDescent="0.2">
      <c r="A111" s="23"/>
      <c r="B111" s="23"/>
    </row>
    <row r="112" spans="1:6" ht="12" x14ac:dyDescent="0.2">
      <c r="A112" s="23"/>
      <c r="B112" s="23"/>
    </row>
    <row r="113" spans="1:2" ht="12" x14ac:dyDescent="0.2">
      <c r="A113" s="23"/>
      <c r="B113" s="23"/>
    </row>
    <row r="114" spans="1:2" ht="12" x14ac:dyDescent="0.2">
      <c r="A114" s="23"/>
      <c r="B114" s="23"/>
    </row>
    <row r="115" spans="1:2" ht="12" x14ac:dyDescent="0.2">
      <c r="A115" s="23"/>
      <c r="B115" s="23"/>
    </row>
    <row r="116" spans="1:2" ht="12" x14ac:dyDescent="0.2">
      <c r="A116" s="23"/>
      <c r="B116" s="23"/>
    </row>
    <row r="117" spans="1:2" ht="12" x14ac:dyDescent="0.2">
      <c r="A117" s="23"/>
      <c r="B117" s="23"/>
    </row>
    <row r="118" spans="1:2" ht="12" x14ac:dyDescent="0.2">
      <c r="A118" s="23"/>
      <c r="B118" s="23"/>
    </row>
    <row r="119" spans="1:2" ht="12" x14ac:dyDescent="0.2">
      <c r="A119" s="23"/>
      <c r="B119" s="23"/>
    </row>
    <row r="120" spans="1:2" ht="12" x14ac:dyDescent="0.2">
      <c r="A120" s="23"/>
      <c r="B120" s="23"/>
    </row>
    <row r="121" spans="1:2" ht="12" x14ac:dyDescent="0.2">
      <c r="A121" s="23"/>
      <c r="B121" s="23"/>
    </row>
    <row r="122" spans="1:2" ht="12" x14ac:dyDescent="0.2">
      <c r="A122" s="23"/>
      <c r="B122" s="23"/>
    </row>
    <row r="123" spans="1:2" ht="12" x14ac:dyDescent="0.2">
      <c r="A123" s="23"/>
      <c r="B123" s="23"/>
    </row>
    <row r="124" spans="1:2" ht="12" x14ac:dyDescent="0.2">
      <c r="A124" s="23"/>
      <c r="B124" s="23"/>
    </row>
    <row r="125" spans="1:2" ht="12" x14ac:dyDescent="0.2">
      <c r="A125" s="23"/>
      <c r="B125" s="23"/>
    </row>
    <row r="126" spans="1:2" ht="12" x14ac:dyDescent="0.2">
      <c r="A126" s="23"/>
      <c r="B126" s="23"/>
    </row>
    <row r="127" spans="1:2" ht="12" x14ac:dyDescent="0.2">
      <c r="A127" s="23"/>
      <c r="B127" s="23"/>
    </row>
    <row r="128" spans="1:2" ht="12" x14ac:dyDescent="0.2">
      <c r="A128" s="23"/>
      <c r="B128" s="23"/>
    </row>
    <row r="129" spans="1:2" ht="12" x14ac:dyDescent="0.2">
      <c r="A129" s="23"/>
      <c r="B129" s="23"/>
    </row>
    <row r="130" spans="1:2" ht="12" x14ac:dyDescent="0.2">
      <c r="A130" s="23"/>
      <c r="B130" s="23"/>
    </row>
    <row r="131" spans="1:2" ht="12" x14ac:dyDescent="0.2">
      <c r="A131" s="23"/>
      <c r="B131" s="23"/>
    </row>
    <row r="132" spans="1:2" ht="12" x14ac:dyDescent="0.2">
      <c r="A132" s="23"/>
      <c r="B132" s="23"/>
    </row>
    <row r="133" spans="1:2" ht="12" x14ac:dyDescent="0.2">
      <c r="A133" s="23"/>
      <c r="B133" s="23"/>
    </row>
    <row r="134" spans="1:2" ht="12" x14ac:dyDescent="0.2">
      <c r="A134" s="23"/>
      <c r="B134" s="23"/>
    </row>
    <row r="135" spans="1:2" ht="12" x14ac:dyDescent="0.2">
      <c r="A135" s="23"/>
      <c r="B135" s="23"/>
    </row>
    <row r="136" spans="1:2" ht="12" x14ac:dyDescent="0.2">
      <c r="A136" s="23"/>
      <c r="B136" s="23"/>
    </row>
    <row r="137" spans="1:2" ht="12" x14ac:dyDescent="0.2">
      <c r="A137" s="23"/>
      <c r="B137" s="23"/>
    </row>
    <row r="138" spans="1:2" ht="12" x14ac:dyDescent="0.2">
      <c r="A138" s="23"/>
      <c r="B138" s="23"/>
    </row>
    <row r="139" spans="1:2" ht="12" x14ac:dyDescent="0.2">
      <c r="A139" s="23"/>
      <c r="B139" s="23"/>
    </row>
    <row r="140" spans="1:2" ht="12" x14ac:dyDescent="0.2">
      <c r="A140" s="23"/>
      <c r="B140" s="23"/>
    </row>
    <row r="141" spans="1:2" ht="12" x14ac:dyDescent="0.2">
      <c r="A141" s="23"/>
      <c r="B141" s="23"/>
    </row>
    <row r="142" spans="1:2" ht="12" x14ac:dyDescent="0.2">
      <c r="A142" s="23"/>
      <c r="B142" s="23"/>
    </row>
    <row r="143" spans="1:2" ht="12" x14ac:dyDescent="0.2">
      <c r="A143" s="23"/>
      <c r="B143" s="23"/>
    </row>
    <row r="144" spans="1:2" ht="12" x14ac:dyDescent="0.2">
      <c r="A144" s="23"/>
      <c r="B144" s="23"/>
    </row>
    <row r="145" spans="1:2" ht="12" x14ac:dyDescent="0.2">
      <c r="A145" s="23"/>
      <c r="B145" s="23"/>
    </row>
    <row r="146" spans="1:2" ht="12" x14ac:dyDescent="0.2">
      <c r="A146" s="23"/>
      <c r="B146" s="23"/>
    </row>
    <row r="147" spans="1:2" ht="12" x14ac:dyDescent="0.2">
      <c r="A147" s="23"/>
      <c r="B147" s="23"/>
    </row>
    <row r="148" spans="1:2" ht="12" x14ac:dyDescent="0.2">
      <c r="A148" s="23"/>
      <c r="B148" s="23"/>
    </row>
    <row r="149" spans="1:2" ht="12" x14ac:dyDescent="0.2">
      <c r="A149" s="23"/>
      <c r="B149" s="23"/>
    </row>
    <row r="150" spans="1:2" ht="12" x14ac:dyDescent="0.2">
      <c r="A150" s="23"/>
      <c r="B150" s="23"/>
    </row>
    <row r="151" spans="1:2" ht="12" x14ac:dyDescent="0.2">
      <c r="A151" s="23"/>
      <c r="B151" s="23"/>
    </row>
    <row r="152" spans="1:2" ht="12" x14ac:dyDescent="0.2">
      <c r="A152" s="23"/>
      <c r="B152" s="23"/>
    </row>
    <row r="153" spans="1:2" ht="12" x14ac:dyDescent="0.2">
      <c r="A153" s="23"/>
      <c r="B153" s="23"/>
    </row>
    <row r="154" spans="1:2" ht="12" x14ac:dyDescent="0.2">
      <c r="A154" s="23"/>
      <c r="B154" s="23"/>
    </row>
    <row r="155" spans="1:2" ht="12" x14ac:dyDescent="0.2">
      <c r="A155" s="23"/>
      <c r="B155" s="23"/>
    </row>
    <row r="156" spans="1:2" ht="12" x14ac:dyDescent="0.2">
      <c r="A156" s="23"/>
      <c r="B156" s="23"/>
    </row>
    <row r="157" spans="1:2" ht="12" x14ac:dyDescent="0.2">
      <c r="A157" s="23"/>
      <c r="B157" s="23"/>
    </row>
    <row r="158" spans="1:2" ht="12" x14ac:dyDescent="0.2">
      <c r="A158" s="23"/>
      <c r="B158" s="23"/>
    </row>
    <row r="159" spans="1:2" ht="12" x14ac:dyDescent="0.2">
      <c r="A159" s="23"/>
      <c r="B159" s="23"/>
    </row>
    <row r="160" spans="1:2" ht="12" x14ac:dyDescent="0.2">
      <c r="A160" s="23"/>
      <c r="B160" s="23"/>
    </row>
    <row r="161" spans="1:2" ht="12" x14ac:dyDescent="0.2">
      <c r="A161" s="23"/>
      <c r="B161" s="23"/>
    </row>
    <row r="162" spans="1:2" ht="12" x14ac:dyDescent="0.2">
      <c r="A162" s="23"/>
      <c r="B162" s="23"/>
    </row>
    <row r="163" spans="1:2" ht="12" x14ac:dyDescent="0.2">
      <c r="A163" s="23"/>
      <c r="B163" s="23"/>
    </row>
    <row r="164" spans="1:2" ht="12" x14ac:dyDescent="0.2">
      <c r="A164" s="23"/>
      <c r="B164" s="23"/>
    </row>
    <row r="165" spans="1:2" ht="12" x14ac:dyDescent="0.2">
      <c r="A165" s="23"/>
      <c r="B165" s="23"/>
    </row>
    <row r="166" spans="1:2" ht="12" x14ac:dyDescent="0.2">
      <c r="A166" s="23"/>
      <c r="B166" s="23"/>
    </row>
    <row r="167" spans="1:2" ht="12" x14ac:dyDescent="0.2">
      <c r="A167" s="23"/>
      <c r="B167" s="23"/>
    </row>
    <row r="168" spans="1:2" ht="12" x14ac:dyDescent="0.2">
      <c r="A168" s="23"/>
      <c r="B168" s="23"/>
    </row>
    <row r="169" spans="1:2" ht="12" x14ac:dyDescent="0.2">
      <c r="A169" s="23"/>
      <c r="B169" s="23"/>
    </row>
    <row r="170" spans="1:2" ht="12" x14ac:dyDescent="0.2">
      <c r="A170" s="23"/>
      <c r="B170" s="23"/>
    </row>
    <row r="171" spans="1:2" ht="12" x14ac:dyDescent="0.2">
      <c r="A171" s="23"/>
      <c r="B171" s="23"/>
    </row>
    <row r="172" spans="1:2" ht="12" x14ac:dyDescent="0.2">
      <c r="A172" s="23"/>
      <c r="B172" s="23"/>
    </row>
    <row r="173" spans="1:2" ht="12" x14ac:dyDescent="0.2">
      <c r="A173" s="23"/>
      <c r="B173" s="23"/>
    </row>
    <row r="174" spans="1:2" ht="12" x14ac:dyDescent="0.2">
      <c r="A174" s="23"/>
      <c r="B174" s="23"/>
    </row>
    <row r="175" spans="1:2" ht="12" x14ac:dyDescent="0.2">
      <c r="A175" s="23"/>
      <c r="B175" s="23"/>
    </row>
    <row r="176" spans="1:2" ht="12" x14ac:dyDescent="0.2">
      <c r="A176" s="23"/>
      <c r="B176" s="23"/>
    </row>
    <row r="177" spans="1:2" ht="12" x14ac:dyDescent="0.2">
      <c r="A177" s="23"/>
      <c r="B177" s="23"/>
    </row>
    <row r="178" spans="1:2" ht="12" x14ac:dyDescent="0.2">
      <c r="A178" s="23"/>
      <c r="B178" s="23"/>
    </row>
    <row r="179" spans="1:2" ht="12" x14ac:dyDescent="0.2">
      <c r="A179" s="23"/>
      <c r="B179" s="23"/>
    </row>
    <row r="180" spans="1:2" ht="12" x14ac:dyDescent="0.2">
      <c r="A180" s="23"/>
      <c r="B180" s="23"/>
    </row>
    <row r="181" spans="1:2" ht="12" x14ac:dyDescent="0.2">
      <c r="A181" s="23"/>
      <c r="B181" s="23"/>
    </row>
    <row r="182" spans="1:2" ht="12" x14ac:dyDescent="0.2">
      <c r="A182" s="23"/>
      <c r="B182" s="23"/>
    </row>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66C30-0BB4-4004-AF39-CA6FE903C8EC}">
  <dimension ref="A1:G37"/>
  <sheetViews>
    <sheetView zoomScale="75" zoomScaleNormal="75" workbookViewId="0"/>
  </sheetViews>
  <sheetFormatPr defaultRowHeight="15.75" x14ac:dyDescent="0.25"/>
  <cols>
    <col min="1" max="1" width="12.5703125" style="51" bestFit="1" customWidth="1"/>
    <col min="2" max="2" width="106" style="51" bestFit="1" customWidth="1"/>
    <col min="3" max="3" width="38.5703125" style="51" bestFit="1" customWidth="1"/>
    <col min="4" max="4" width="15.85546875" style="51" bestFit="1" customWidth="1"/>
    <col min="5" max="5" width="18.140625" style="51" bestFit="1" customWidth="1"/>
    <col min="6" max="6" width="13" style="51" customWidth="1"/>
    <col min="7" max="7" width="19.7109375" style="51" customWidth="1"/>
    <col min="8" max="16384" width="9.140625" style="51"/>
  </cols>
  <sheetData>
    <row r="1" spans="1:7" x14ac:dyDescent="0.25">
      <c r="A1" s="35" t="s">
        <v>2</v>
      </c>
      <c r="B1" s="36" t="s">
        <v>919</v>
      </c>
      <c r="C1" s="190" t="s">
        <v>529</v>
      </c>
    </row>
    <row r="2" spans="1:7" ht="18" x14ac:dyDescent="0.35">
      <c r="A2" s="35" t="s">
        <v>3</v>
      </c>
      <c r="B2" s="36" t="s">
        <v>995</v>
      </c>
      <c r="C2" s="225"/>
    </row>
    <row r="3" spans="1:7" ht="18" x14ac:dyDescent="0.35">
      <c r="A3" s="29" t="s">
        <v>4</v>
      </c>
      <c r="B3" s="29" t="s">
        <v>925</v>
      </c>
      <c r="C3" s="225"/>
    </row>
    <row r="4" spans="1:7" ht="18" x14ac:dyDescent="0.35">
      <c r="A4" s="29" t="s">
        <v>5</v>
      </c>
      <c r="B4" s="29" t="s">
        <v>924</v>
      </c>
      <c r="C4" s="225"/>
    </row>
    <row r="5" spans="1:7" ht="18" x14ac:dyDescent="0.35">
      <c r="A5" s="27" t="s">
        <v>6</v>
      </c>
      <c r="B5" s="15"/>
      <c r="C5" s="225"/>
    </row>
    <row r="6" spans="1:7" ht="18" x14ac:dyDescent="0.35">
      <c r="A6" s="27" t="s">
        <v>7</v>
      </c>
      <c r="B6" s="15"/>
      <c r="C6" s="225"/>
    </row>
    <row r="8" spans="1:7" ht="31.5" x14ac:dyDescent="0.25">
      <c r="F8" s="160" t="s">
        <v>920</v>
      </c>
      <c r="G8" s="160" t="s">
        <v>921</v>
      </c>
    </row>
    <row r="9" spans="1:7" ht="31.5" x14ac:dyDescent="0.25">
      <c r="F9" s="160" t="s">
        <v>922</v>
      </c>
      <c r="G9" s="160" t="s">
        <v>923</v>
      </c>
    </row>
    <row r="10" spans="1:7" x14ac:dyDescent="0.25">
      <c r="D10" s="51" t="s">
        <v>732</v>
      </c>
      <c r="E10" s="51" t="s">
        <v>699</v>
      </c>
      <c r="F10" s="226">
        <v>25</v>
      </c>
      <c r="G10" s="226">
        <v>22.959458650218572</v>
      </c>
    </row>
    <row r="11" spans="1:7" x14ac:dyDescent="0.25">
      <c r="D11" s="51" t="s">
        <v>918</v>
      </c>
      <c r="E11" s="51" t="s">
        <v>917</v>
      </c>
      <c r="F11" s="226">
        <v>22.8</v>
      </c>
      <c r="G11" s="226">
        <v>22.094188376753511</v>
      </c>
    </row>
    <row r="12" spans="1:7" x14ac:dyDescent="0.25">
      <c r="D12" s="51" t="s">
        <v>275</v>
      </c>
      <c r="E12" s="51" t="s">
        <v>260</v>
      </c>
      <c r="F12" s="226">
        <v>20.8</v>
      </c>
      <c r="G12" s="226">
        <v>21.725846619938896</v>
      </c>
    </row>
    <row r="13" spans="1:7" x14ac:dyDescent="0.25">
      <c r="D13" s="51" t="s">
        <v>729</v>
      </c>
      <c r="E13" s="51" t="s">
        <v>702</v>
      </c>
      <c r="F13" s="226">
        <v>16.5</v>
      </c>
      <c r="G13" s="226">
        <v>18.613861386138613</v>
      </c>
    </row>
    <row r="14" spans="1:7" x14ac:dyDescent="0.25">
      <c r="D14" s="51" t="s">
        <v>731</v>
      </c>
      <c r="E14" s="51" t="s">
        <v>700</v>
      </c>
      <c r="F14" s="226">
        <v>15.8</v>
      </c>
      <c r="G14" s="226">
        <v>20.520792848814612</v>
      </c>
    </row>
    <row r="15" spans="1:7" x14ac:dyDescent="0.25">
      <c r="D15" s="51" t="s">
        <v>728</v>
      </c>
      <c r="E15" s="51" t="s">
        <v>703</v>
      </c>
      <c r="F15" s="226">
        <v>14.3</v>
      </c>
      <c r="G15" s="226">
        <v>14.427935514918191</v>
      </c>
    </row>
    <row r="16" spans="1:7" x14ac:dyDescent="0.25">
      <c r="D16" s="51" t="s">
        <v>730</v>
      </c>
      <c r="E16" s="51" t="s">
        <v>701</v>
      </c>
      <c r="F16" s="226">
        <v>13.8</v>
      </c>
      <c r="G16" s="226">
        <v>12.747200381224685</v>
      </c>
    </row>
    <row r="17" spans="4:7" x14ac:dyDescent="0.25">
      <c r="D17" s="51" t="s">
        <v>725</v>
      </c>
      <c r="E17" s="51" t="s">
        <v>706</v>
      </c>
      <c r="F17" s="226">
        <v>13</v>
      </c>
      <c r="G17" s="226">
        <v>14.92007486006662</v>
      </c>
    </row>
    <row r="18" spans="4:7" x14ac:dyDescent="0.25">
      <c r="D18" s="51" t="s">
        <v>274</v>
      </c>
      <c r="E18" s="51" t="s">
        <v>257</v>
      </c>
      <c r="F18" s="226">
        <v>11.8</v>
      </c>
      <c r="G18" s="226">
        <v>13.001557347013559</v>
      </c>
    </row>
    <row r="19" spans="4:7" x14ac:dyDescent="0.25">
      <c r="D19" s="51" t="s">
        <v>724</v>
      </c>
      <c r="E19" s="51" t="s">
        <v>707</v>
      </c>
      <c r="F19" s="226">
        <v>11.7</v>
      </c>
      <c r="G19" s="226">
        <v>11.068533529845247</v>
      </c>
    </row>
    <row r="20" spans="4:7" x14ac:dyDescent="0.25">
      <c r="D20" s="51" t="s">
        <v>318</v>
      </c>
      <c r="E20" s="51" t="s">
        <v>314</v>
      </c>
      <c r="F20" s="226">
        <v>10.8</v>
      </c>
      <c r="G20" s="226">
        <v>10.585858585858587</v>
      </c>
    </row>
    <row r="21" spans="4:7" x14ac:dyDescent="0.25">
      <c r="D21" s="51" t="s">
        <v>727</v>
      </c>
      <c r="E21" s="51" t="s">
        <v>704</v>
      </c>
      <c r="F21" s="226">
        <v>9.9</v>
      </c>
      <c r="G21" s="226">
        <v>9.4590448921157595</v>
      </c>
    </row>
    <row r="22" spans="4:7" x14ac:dyDescent="0.25">
      <c r="D22" s="51" t="s">
        <v>271</v>
      </c>
      <c r="E22" s="51" t="s">
        <v>258</v>
      </c>
      <c r="F22" s="226">
        <v>9.1</v>
      </c>
      <c r="G22" s="226">
        <v>13.250677307227496</v>
      </c>
    </row>
    <row r="23" spans="4:7" x14ac:dyDescent="0.25">
      <c r="D23" s="51" t="s">
        <v>726</v>
      </c>
      <c r="E23" s="51" t="s">
        <v>705</v>
      </c>
      <c r="F23" s="226">
        <v>8.9</v>
      </c>
      <c r="G23" s="226">
        <v>10.606585788561526</v>
      </c>
    </row>
    <row r="24" spans="4:7" x14ac:dyDescent="0.25">
      <c r="D24" s="51" t="s">
        <v>721</v>
      </c>
      <c r="E24" s="51" t="s">
        <v>709</v>
      </c>
      <c r="F24" s="226">
        <v>8.5</v>
      </c>
      <c r="G24" s="226">
        <v>9.8166862773128649</v>
      </c>
    </row>
    <row r="25" spans="4:7" x14ac:dyDescent="0.25">
      <c r="D25" s="51" t="s">
        <v>268</v>
      </c>
      <c r="E25" s="51" t="s">
        <v>255</v>
      </c>
      <c r="F25" s="226">
        <v>8.3000000000000007</v>
      </c>
      <c r="G25" s="226">
        <v>9.9389326489069809</v>
      </c>
    </row>
    <row r="26" spans="4:7" x14ac:dyDescent="0.25">
      <c r="D26" s="51" t="s">
        <v>718</v>
      </c>
      <c r="E26" s="51" t="s">
        <v>712</v>
      </c>
      <c r="F26" s="226">
        <v>8.1999999999999993</v>
      </c>
      <c r="G26" s="226">
        <v>9.7508674802136532</v>
      </c>
    </row>
    <row r="27" spans="4:7" x14ac:dyDescent="0.25">
      <c r="D27" s="51" t="s">
        <v>723</v>
      </c>
      <c r="E27" s="51" t="s">
        <v>708</v>
      </c>
      <c r="F27" s="226">
        <v>7.6</v>
      </c>
      <c r="G27" s="226">
        <v>8.224728945351</v>
      </c>
    </row>
    <row r="28" spans="4:7" x14ac:dyDescent="0.25">
      <c r="D28" s="51" t="s">
        <v>716</v>
      </c>
      <c r="E28" s="51" t="s">
        <v>714</v>
      </c>
      <c r="F28" s="226">
        <v>7.5</v>
      </c>
      <c r="G28" s="226">
        <v>8.3701646653889785</v>
      </c>
    </row>
    <row r="29" spans="4:7" x14ac:dyDescent="0.25">
      <c r="D29" s="51" t="s">
        <v>722</v>
      </c>
      <c r="E29" s="51" t="s">
        <v>259</v>
      </c>
      <c r="F29" s="226">
        <v>6.5</v>
      </c>
      <c r="G29" s="226">
        <v>7.8354258054757224</v>
      </c>
    </row>
    <row r="30" spans="4:7" x14ac:dyDescent="0.25">
      <c r="D30" s="51" t="s">
        <v>316</v>
      </c>
      <c r="E30" s="51" t="s">
        <v>312</v>
      </c>
      <c r="F30" s="226">
        <v>6.3</v>
      </c>
      <c r="G30" s="226">
        <v>6.2649671687910384</v>
      </c>
    </row>
    <row r="31" spans="4:7" x14ac:dyDescent="0.25">
      <c r="D31" s="51" t="s">
        <v>317</v>
      </c>
      <c r="E31" s="51" t="s">
        <v>313</v>
      </c>
      <c r="F31" s="226">
        <v>5.9</v>
      </c>
      <c r="G31" s="226">
        <v>6.213527161792066</v>
      </c>
    </row>
    <row r="32" spans="4:7" x14ac:dyDescent="0.25">
      <c r="D32" s="51" t="s">
        <v>719</v>
      </c>
      <c r="E32" s="51" t="s">
        <v>711</v>
      </c>
      <c r="F32" s="226">
        <v>5.7</v>
      </c>
      <c r="G32" s="226">
        <v>8.7805148690634702</v>
      </c>
    </row>
    <row r="33" spans="4:7" x14ac:dyDescent="0.25">
      <c r="D33" s="51" t="s">
        <v>720</v>
      </c>
      <c r="E33" s="51" t="s">
        <v>710</v>
      </c>
      <c r="F33" s="226">
        <v>5.5</v>
      </c>
      <c r="G33" s="226">
        <v>5.8373971904796562</v>
      </c>
    </row>
    <row r="34" spans="4:7" x14ac:dyDescent="0.25">
      <c r="D34" s="51" t="s">
        <v>315</v>
      </c>
      <c r="E34" s="51" t="s">
        <v>311</v>
      </c>
      <c r="F34" s="226">
        <v>4.7</v>
      </c>
      <c r="G34" s="226">
        <v>4.9385269587117735</v>
      </c>
    </row>
    <row r="35" spans="4:7" x14ac:dyDescent="0.25">
      <c r="D35" s="51" t="s">
        <v>715</v>
      </c>
      <c r="E35" s="51" t="s">
        <v>715</v>
      </c>
      <c r="F35" s="226">
        <v>4.3</v>
      </c>
      <c r="G35" s="226">
        <v>4.955803506738155</v>
      </c>
    </row>
    <row r="36" spans="4:7" x14ac:dyDescent="0.25">
      <c r="D36" s="51" t="s">
        <v>717</v>
      </c>
      <c r="E36" s="51" t="s">
        <v>713</v>
      </c>
      <c r="F36" s="226">
        <v>4.3</v>
      </c>
      <c r="G36" s="226">
        <v>5.7691488908758037</v>
      </c>
    </row>
    <row r="37" spans="4:7" x14ac:dyDescent="0.25">
      <c r="F37" s="226"/>
      <c r="G37" s="226"/>
    </row>
  </sheetData>
  <hyperlinks>
    <hyperlink ref="C1" location="Jegyzék_index!A1" display="Vissza a jegyzékre / Return to the Index" xr:uid="{0FB04867-12EE-4CAB-96BB-E2FE655A13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box_2_ábra_chart_1</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2020-11-16T14:59:15Z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