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ml.chartshapes+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6.xml" ContentType="application/vnd.openxmlformats-officedocument.drawing+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9.xml" ContentType="application/vnd.openxmlformats-officedocument.drawing+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1.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2.xml" ContentType="application/vnd.openxmlformats-officedocument.drawingml.chartshapes+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5.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8.xml" ContentType="application/vnd.openxmlformats-officedocument.drawing+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9.xml" ContentType="application/vnd.openxmlformats-officedocument.drawingml.chartshapes+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2.xml" ContentType="application/vnd.openxmlformats-officedocument.drawing+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3.xml" ContentType="application/vnd.openxmlformats-officedocument.drawing+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6.xml" ContentType="application/vnd.openxmlformats-officedocument.drawingml.chartshapes+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9.xml" ContentType="application/vnd.openxmlformats-officedocument.drawing+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charts/chart6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0.xml" ContentType="application/vnd.openxmlformats-officedocument.drawing+xml"/>
  <Override PartName="/xl/charts/chart65.xml" ContentType="application/vnd.openxmlformats-officedocument.drawingml.chart+xml"/>
  <Override PartName="/xl/charts/style57.xml" ContentType="application/vnd.ms-office.chartstyle+xml"/>
  <Override PartName="/xl/charts/colors57.xml" ContentType="application/vnd.ms-office.chartcolorstyle+xml"/>
  <Override PartName="/xl/charts/chart6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1.xml" ContentType="application/vnd.openxmlformats-officedocument.drawing+xml"/>
  <Override PartName="/xl/charts/chart67.xml" ContentType="application/vnd.openxmlformats-officedocument.drawingml.chart+xml"/>
  <Override PartName="/xl/charts/style59.xml" ContentType="application/vnd.ms-office.chartstyle+xml"/>
  <Override PartName="/xl/charts/colors59.xml" ContentType="application/vnd.ms-office.chartcolorstyle+xml"/>
  <Override PartName="/xl/charts/chart6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2.xml" ContentType="application/vnd.openxmlformats-officedocument.drawing+xml"/>
  <Override PartName="/xl/charts/chart69.xml" ContentType="application/vnd.openxmlformats-officedocument.drawingml.chart+xml"/>
  <Override PartName="/xl/charts/style61.xml" ContentType="application/vnd.ms-office.chartstyle+xml"/>
  <Override PartName="/xl/charts/colors61.xml" ContentType="application/vnd.ms-office.chartcolorstyle+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3.xml" ContentType="application/vnd.openxmlformats-officedocument.drawing+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4.xml" ContentType="application/vnd.openxmlformats-officedocument.drawing+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5.xml" ContentType="application/vnd.openxmlformats-officedocument.drawing+xml"/>
  <Override PartName="/xl/charts/chartEx1.xml" ContentType="application/vnd.ms-office.chartex+xml"/>
  <Override PartName="/xl/charts/style67.xml" ContentType="application/vnd.ms-office.chartstyle+xml"/>
  <Override PartName="/xl/charts/colors67.xml" ContentType="application/vnd.ms-office.chartcolorstyle+xml"/>
  <Override PartName="/xl/drawings/drawing5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57.xml" ContentType="application/vnd.openxmlformats-officedocument.drawing+xml"/>
  <Override PartName="/xl/charts/chart77.xml" ContentType="application/vnd.openxmlformats-officedocument.drawingml.chart+xml"/>
  <Override PartName="/xl/charts/style68.xml" ContentType="application/vnd.ms-office.chartstyle+xml"/>
  <Override PartName="/xl/charts/colors68.xml" ContentType="application/vnd.ms-office.chartcolorstyle+xml"/>
  <Override PartName="/xl/charts/chart78.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58.xml" ContentType="application/vnd.openxmlformats-officedocument.drawing+xml"/>
  <Override PartName="/xl/charts/chart79.xml" ContentType="application/vnd.openxmlformats-officedocument.drawingml.chart+xml"/>
  <Override PartName="/xl/charts/style70.xml" ContentType="application/vnd.ms-office.chartstyle+xml"/>
  <Override PartName="/xl/charts/colors70.xml" ContentType="application/vnd.ms-office.chartcolorstyle+xml"/>
  <Override PartName="/xl/charts/chart80.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9.xml" ContentType="application/vnd.openxmlformats-officedocument.drawing+xml"/>
  <Override PartName="/xl/charts/chart81.xml" ContentType="application/vnd.openxmlformats-officedocument.drawingml.chart+xml"/>
  <Override PartName="/xl/charts/style72.xml" ContentType="application/vnd.ms-office.chartstyle+xml"/>
  <Override PartName="/xl/charts/colors72.xml" ContentType="application/vnd.ms-office.chartcolorstyle+xml"/>
  <Override PartName="/xl/charts/chart82.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0.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61.xml" ContentType="application/vnd.openxmlformats-officedocument.drawing+xml"/>
  <Override PartName="/xl/charts/chart85.xml" ContentType="application/vnd.openxmlformats-officedocument.drawingml.chart+xml"/>
  <Override PartName="/xl/charts/style74.xml" ContentType="application/vnd.ms-office.chartstyle+xml"/>
  <Override PartName="/xl/charts/colors74.xml" ContentType="application/vnd.ms-office.chartcolorstyle+xml"/>
  <Override PartName="/xl/charts/chart8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2.xml" ContentType="application/vnd.openxmlformats-officedocument.drawing+xml"/>
  <Override PartName="/xl/charts/chart87.xml" ContentType="application/vnd.openxmlformats-officedocument.drawingml.chart+xml"/>
  <Override PartName="/xl/charts/style76.xml" ContentType="application/vnd.ms-office.chartstyle+xml"/>
  <Override PartName="/xl/charts/colors76.xml" ContentType="application/vnd.ms-office.chartcolorstyle+xml"/>
  <Override PartName="/xl/charts/chart8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3.xml" ContentType="application/vnd.openxmlformats-officedocument.drawing+xml"/>
  <Override PartName="/xl/charts/chart89.xml" ContentType="application/vnd.openxmlformats-officedocument.drawingml.chart+xml"/>
  <Override PartName="/xl/charts/style78.xml" ContentType="application/vnd.ms-office.chartstyle+xml"/>
  <Override PartName="/xl/charts/colors78.xml" ContentType="application/vnd.ms-office.chartcolorstyle+xml"/>
  <Override PartName="/xl/charts/chart9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4.xml" ContentType="application/vnd.openxmlformats-officedocument.drawing+xml"/>
  <Override PartName="/xl/charts/chart91.xml" ContentType="application/vnd.openxmlformats-officedocument.drawingml.chart+xml"/>
  <Override PartName="/xl/charts/style80.xml" ContentType="application/vnd.ms-office.chartstyle+xml"/>
  <Override PartName="/xl/charts/colors80.xml" ContentType="application/vnd.ms-office.chartcolorstyle+xml"/>
  <Override PartName="/xl/charts/chart9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5.xml" ContentType="application/vnd.openxmlformats-officedocument.drawing+xml"/>
  <Override PartName="/xl/charts/chart93.xml" ContentType="application/vnd.openxmlformats-officedocument.drawingml.chart+xml"/>
  <Override PartName="/xl/charts/style82.xml" ContentType="application/vnd.ms-office.chartstyle+xml"/>
  <Override PartName="/xl/charts/colors82.xml" ContentType="application/vnd.ms-office.chartcolorstyle+xml"/>
  <Override PartName="/xl/charts/chart9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6.xml" ContentType="application/vnd.openxmlformats-officedocument.drawing+xml"/>
  <Override PartName="/xl/charts/chart95.xml" ContentType="application/vnd.openxmlformats-officedocument.drawingml.chart+xml"/>
  <Override PartName="/xl/charts/style84.xml" ContentType="application/vnd.ms-office.chartstyle+xml"/>
  <Override PartName="/xl/charts/colors84.xml" ContentType="application/vnd.ms-office.chartcolorstyle+xml"/>
  <Override PartName="/xl/charts/chart9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7.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68.xml" ContentType="application/vnd.openxmlformats-officedocument.drawing+xml"/>
  <Override PartName="/xl/charts/chart99.xml" ContentType="application/vnd.openxmlformats-officedocument.drawingml.chart+xml"/>
  <Override PartName="/xl/charts/style86.xml" ContentType="application/vnd.ms-office.chartstyle+xml"/>
  <Override PartName="/xl/charts/colors86.xml" ContentType="application/vnd.ms-office.chartcolorstyle+xml"/>
  <Override PartName="/xl/charts/chart100.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69.xml" ContentType="application/vnd.openxmlformats-officedocument.drawing+xml"/>
  <Override PartName="/xl/charts/chart101.xml" ContentType="application/vnd.openxmlformats-officedocument.drawingml.chart+xml"/>
  <Override PartName="/xl/charts/style88.xml" ContentType="application/vnd.ms-office.chartstyle+xml"/>
  <Override PartName="/xl/charts/colors88.xml" ContentType="application/vnd.ms-office.chartcolorstyle+xml"/>
  <Override PartName="/xl/charts/chart102.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0.xml" ContentType="application/vnd.openxmlformats-officedocument.drawing+xml"/>
  <Override PartName="/xl/charts/chart103.xml" ContentType="application/vnd.openxmlformats-officedocument.drawingml.chart+xml"/>
  <Override PartName="/xl/charts/style90.xml" ContentType="application/vnd.ms-office.chartstyle+xml"/>
  <Override PartName="/xl/charts/colors90.xml" ContentType="application/vnd.ms-office.chartcolorstyle+xml"/>
  <Override PartName="/xl/charts/chart104.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71.xml" ContentType="application/vnd.openxmlformats-officedocument.drawing+xml"/>
  <Override PartName="/xl/charts/chart105.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72.xml" ContentType="application/vnd.openxmlformats-officedocument.drawingml.chartshapes+xml"/>
  <Override PartName="/xl/charts/chart106.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107.xml" ContentType="application/vnd.openxmlformats-officedocument.drawingml.chart+xml"/>
  <Override PartName="/xl/charts/style94.xml" ContentType="application/vnd.ms-office.chartstyle+xml"/>
  <Override PartName="/xl/charts/colors94.xml" ContentType="application/vnd.ms-office.chartcolorstyle+xml"/>
  <Override PartName="/xl/charts/chart108.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75.xml" ContentType="application/vnd.openxmlformats-officedocument.drawing+xml"/>
  <Override PartName="/xl/charts/chart109.xml" ContentType="application/vnd.openxmlformats-officedocument.drawingml.chart+xml"/>
  <Override PartName="/xl/charts/style96.xml" ContentType="application/vnd.ms-office.chartstyle+xml"/>
  <Override PartName="/xl/charts/colors96.xml" ContentType="application/vnd.ms-office.chartcolorstyle+xml"/>
  <Override PartName="/xl/charts/chart110.xml" ContentType="application/vnd.openxmlformats-officedocument.drawingml.chart+xml"/>
  <Override PartName="/xl/charts/style97.xml" ContentType="application/vnd.ms-office.chartstyle+xml"/>
  <Override PartName="/xl/charts/colors97.xml" ContentType="application/vnd.ms-office.chartcolorstyle+xml"/>
  <Override PartName="/xl/charts/chart111.xml" ContentType="application/vnd.openxmlformats-officedocument.drawingml.chart+xml"/>
  <Override PartName="/xl/charts/style98.xml" ContentType="application/vnd.ms-office.chartstyle+xml"/>
  <Override PartName="/xl/charts/colors98.xml" ContentType="application/vnd.ms-office.chartcolorstyle+xml"/>
  <Override PartName="/xl/charts/chart112.xml" ContentType="application/vnd.openxmlformats-officedocument.drawingml.chart+xml"/>
  <Override PartName="/xl/charts/style99.xml" ContentType="application/vnd.ms-office.chartstyle+xml"/>
  <Override PartName="/xl/charts/colors9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X:\PSF\_Common\Témák\Elemzések\Rendszeres elemzések\RE\Kereskedelmi ingatlanpiac\Kereskedelmiingatlan-piaci jelentés\2021 október\"/>
    </mc:Choice>
  </mc:AlternateContent>
  <xr:revisionPtr revIDLastSave="0" documentId="13_ncr:1_{930967F3-EF02-4D57-9BF6-FB39CD5B8C4D}" xr6:coauthVersionLast="47" xr6:coauthVersionMax="47" xr10:uidLastSave="{00000000-0000-0000-0000-000000000000}"/>
  <bookViews>
    <workbookView xWindow="-120" yWindow="-120" windowWidth="19440" windowHeight="15000" xr2:uid="{350E7719-E44E-4F5C-9B42-A2D7971932E1}"/>
  </bookViews>
  <sheets>
    <sheet name="Jegyzék_index" sheetId="50" r:id="rId1"/>
    <sheet name="1_ábra_chart" sheetId="75" r:id="rId2"/>
    <sheet name="2_ábra_chart" sheetId="92" r:id="rId3"/>
    <sheet name="3_ábra_chart" sheetId="76" r:id="rId4"/>
    <sheet name="4_ábra_chart" sheetId="58" r:id="rId5"/>
    <sheet name="5_ábra_chart" sheetId="13" r:id="rId6"/>
    <sheet name="6_ábra_chart" sheetId="37" r:id="rId7"/>
    <sheet name="7_ábra_chart" sheetId="94" r:id="rId8"/>
    <sheet name="8_ábra_chart" sheetId="20" r:id="rId9"/>
    <sheet name="9_ábra_chart" sheetId="96" r:id="rId10"/>
    <sheet name="10_ábra_chart" sheetId="18" r:id="rId11"/>
    <sheet name="11_ábra_chart" sheetId="6" r:id="rId12"/>
    <sheet name="12_ábra_chart" sheetId="97" r:id="rId13"/>
    <sheet name="13_ábra_chart" sheetId="88" r:id="rId14"/>
    <sheet name="14_ábra_chart" sheetId="23" r:id="rId15"/>
    <sheet name="15_ábra_chart" sheetId="25" r:id="rId16"/>
    <sheet name="16_ábra_chart" sheetId="93" r:id="rId17"/>
    <sheet name="17_ábra_chart" sheetId="71" r:id="rId18"/>
    <sheet name="18_ábra_chart" sheetId="26" r:id="rId19"/>
    <sheet name="19_ábra_chart" sheetId="32" r:id="rId20"/>
    <sheet name="20_ábra_chart" sheetId="29" r:id="rId21"/>
    <sheet name="21_ábra_chart" sheetId="39" r:id="rId22"/>
    <sheet name="22_ábra_chart" sheetId="33" r:id="rId23"/>
    <sheet name="23_ábra_chart" sheetId="41" r:id="rId24"/>
    <sheet name="24_ábra_chart" sheetId="43" r:id="rId25"/>
    <sheet name="25_ábra_chart" sheetId="73" r:id="rId26"/>
    <sheet name="26_ábra_chart" sheetId="44" r:id="rId27"/>
    <sheet name="27_ábra_chart" sheetId="65" r:id="rId28"/>
    <sheet name="28_ábra_chart" sheetId="90" r:id="rId29"/>
    <sheet name="29_ábra_chart" sheetId="68" r:id="rId30"/>
    <sheet name="30_ábra_chart" sheetId="85" r:id="rId31"/>
    <sheet name="Box_1_ábra_chart_1" sheetId="95" r:id="rId32"/>
    <sheet name="A1_ábra_chart" sheetId="3" r:id="rId33"/>
    <sheet name="A2_ábra_chart" sheetId="5" r:id="rId34"/>
    <sheet name="A3_ábra_chart" sheetId="57" r:id="rId35"/>
    <sheet name="A4_ábra_chart" sheetId="8" r:id="rId36"/>
    <sheet name="A5_ábra_chart" sheetId="82" r:id="rId37"/>
    <sheet name="A6_ábra_chart" sheetId="83" r:id="rId38"/>
    <sheet name="A7_ábra_chart" sheetId="87" r:id="rId39"/>
    <sheet name="A8_ábra_chart" sheetId="74" r:id="rId40"/>
    <sheet name="A9_ábra_chart" sheetId="11" r:id="rId41"/>
    <sheet name="A10_ábra_chart" sheetId="14" r:id="rId42"/>
    <sheet name="A11_ábra_chart" sheetId="15" r:id="rId43"/>
    <sheet name="A12_ábra_chart" sheetId="16" r:id="rId44"/>
    <sheet name="A13_ábra_chart" sheetId="17" r:id="rId45"/>
    <sheet name="A14_ábra_chart" sheetId="19" r:id="rId46"/>
    <sheet name="A15_ábra_chart" sheetId="21" r:id="rId47"/>
    <sheet name="A16_ábra_chart" sheetId="22" r:id="rId48"/>
    <sheet name="A17_ábra_chart" sheetId="30" r:id="rId49"/>
    <sheet name="A18_ábra_chart" sheetId="31" r:id="rId50"/>
    <sheet name="A19_ábra_chart" sheetId="38" r:id="rId51"/>
    <sheet name="A20_ábra_chart" sheetId="34" r:id="rId52"/>
    <sheet name="A21_ábra_chart" sheetId="40" r:id="rId53"/>
    <sheet name="A22_ábra_chart" sheetId="54" r:id="rId54"/>
    <sheet name="A23_ábra_chart" sheetId="64" r:id="rId55"/>
    <sheet name="A24_ábra_chart" sheetId="45" r:id="rId56"/>
    <sheet name="A25_ábra_chart" sheetId="67" r:id="rId57"/>
    <sheet name="Folyósítások_ingtípus" sheetId="42"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 localSheetId="10" hidden="1">[1]Market!#REF!</definedName>
    <definedName name="_" localSheetId="11" hidden="1">[2]Market!#REF!</definedName>
    <definedName name="_" localSheetId="12" hidden="1">[1]Market!#REF!</definedName>
    <definedName name="_" localSheetId="13" hidden="1">[1]Market!#REF!</definedName>
    <definedName name="_" localSheetId="14" hidden="1">[1]Market!#REF!</definedName>
    <definedName name="_" localSheetId="16" hidden="1">[3]Market!#REF!</definedName>
    <definedName name="_" localSheetId="19" hidden="1">[1]Market!#REF!</definedName>
    <definedName name="_" localSheetId="2" hidden="1">[3]Market!#REF!</definedName>
    <definedName name="_" localSheetId="20" hidden="1">[1]Market!#REF!</definedName>
    <definedName name="_" localSheetId="30" hidden="1">[2]Market!#REF!</definedName>
    <definedName name="_" localSheetId="4" hidden="1">[1]Market!#REF!</definedName>
    <definedName name="_" localSheetId="5" hidden="1">[1]Market!#REF!</definedName>
    <definedName name="_" localSheetId="8" hidden="1">[1]Market!#REF!</definedName>
    <definedName name="_" localSheetId="9" hidden="1">[1]Market!#REF!</definedName>
    <definedName name="_" localSheetId="41" hidden="1">[1]Market!#REF!</definedName>
    <definedName name="_" localSheetId="42" hidden="1">[1]Market!#REF!</definedName>
    <definedName name="_" localSheetId="43" hidden="1">[1]Market!#REF!</definedName>
    <definedName name="_" localSheetId="44" hidden="1">[1]Market!#REF!</definedName>
    <definedName name="_" localSheetId="45" hidden="1">[1]Market!#REF!</definedName>
    <definedName name="_" localSheetId="46" hidden="1">[1]Market!#REF!</definedName>
    <definedName name="_" localSheetId="47" hidden="1">[1]Market!#REF!</definedName>
    <definedName name="_" localSheetId="48" hidden="1">[1]Market!#REF!</definedName>
    <definedName name="_" localSheetId="49" hidden="1">[1]Market!#REF!</definedName>
    <definedName name="_" localSheetId="34" hidden="1">[2]Market!#REF!</definedName>
    <definedName name="_" localSheetId="35" hidden="1">[2]Market!#REF!</definedName>
    <definedName name="_" localSheetId="40" hidden="1">[1]Market!#REF!</definedName>
    <definedName name="_" hidden="1">[2]Market!#REF!</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6"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30"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2"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40"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6"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30"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2"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40"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6"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30"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2"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40"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6"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30"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2"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40"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6"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30"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2"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40"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6"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30"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2"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40"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6"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30"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2"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40"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6"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30"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2"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40"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6"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30"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2"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40"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6"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30"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2"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40"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6"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30"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2"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40"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6"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30"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2"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40"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6"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30"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2"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40"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6"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30"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2"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40"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6"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30"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2"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40"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6"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30"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2"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40"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6"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30"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2"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40"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6"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30"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2"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40"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6"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30"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2"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40"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6"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30"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2"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40"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6"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30"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2"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40"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6"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30"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2"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40"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6"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30"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2"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40"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6"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30"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2"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40"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6"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30"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2"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40"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6"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30"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2"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40"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6"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30"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2"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40"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6"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30"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2"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40"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6"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30"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2"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40"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6"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30"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2"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40"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6"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30"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2"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40"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6"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30"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2"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40"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6"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30"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2"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40"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6"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30"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2"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40"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6"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30"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2"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40"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6"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30"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2"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40"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6"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30"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2"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40"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6"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30"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2"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40"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6"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30"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2"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40"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6"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30"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2"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40"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6"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30"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2"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40"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6"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30"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2"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40"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6"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30"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2"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40"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6"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30"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2"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40"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6"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30"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2"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40"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6"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30"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2"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40"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6"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30"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2"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40"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6"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30"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2"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40"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6"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30"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2"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40"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6"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30"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2"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40"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6"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30"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2"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40"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6"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30"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2"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40"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6"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30"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2"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40"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6"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30"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2"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40"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6"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30"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2"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40"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6"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30"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2"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40"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6"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30"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2"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40"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6"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30"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2"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40"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6"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30"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2"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40"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6"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30"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2"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40"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6"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30"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2"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40"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6"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30"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2"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40"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6"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30"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2"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40"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6"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30"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2"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40"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6"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30"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2"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40"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6"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30"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2"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40"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6"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30"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2"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40"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6"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30"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2"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40"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6"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30"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2"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40"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6"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30"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2"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40"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6"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30"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2"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40"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6"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30"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2"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40"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6"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30"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2"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40"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6"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30"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2"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40"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6"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30"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2"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40"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6"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30"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2"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40"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6"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30"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2"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40"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6"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30"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2"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40"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6"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30"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2"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40"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6"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30"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2"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40"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6"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30"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2"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40"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6"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30"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2"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40"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6"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30"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2"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40"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6"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30"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2"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40"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6"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30"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2"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40"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6"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30"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2"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40"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6"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30"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2"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40"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6"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30"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2"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40"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6"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30"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2"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40"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6"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30"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2"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40"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6"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30"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2"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40"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6"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30"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2"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40"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6"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30"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2"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40"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6"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30"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2"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40"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6"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30"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2"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40"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6"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30"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2"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40"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6"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30"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2"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40"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6"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30"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2"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40"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6"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30"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2"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40"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6"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30"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2"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40"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6"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30"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2"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40"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6"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30"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2"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40"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6"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30"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2"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40"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6"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30"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2"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40"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6"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30"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2"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40"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6"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30"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2"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40"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6"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30"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2"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40"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6"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30"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2"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40"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6"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30"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2"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40"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6"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30"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2"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40"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6"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30"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2"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40"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6"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30"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2"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40"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6"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30"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2"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40"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6"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30"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2"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40"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6"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30"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2"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40"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6"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30"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2"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40"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6"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30"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2"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40"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6"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30"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2"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40"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6"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30"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2"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40"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6"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30"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2"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40"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6"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30"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2"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40"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6"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30"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2"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40"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6"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30"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2"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40"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6"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30"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2"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40"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6"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30"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2"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40"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6"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30"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2"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40"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6"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30"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2"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40"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6"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30"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2"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40"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6"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30"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2"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40"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6"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30"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2"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40"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6"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30"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2"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40"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6"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30"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2"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40"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6"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30"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2"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40"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6"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30"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2"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40"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6"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30"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2"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40"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6"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30"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2"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40"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6"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30"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2"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40"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6"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30"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2"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40"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6"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30"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2"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40"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6"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30"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2"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40"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6"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30"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2"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40"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6"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30"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2"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40"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6"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30"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2"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40"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6"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30"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2"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40"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6"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30"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2"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40"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6"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30"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2"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40"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6"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30"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2"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40"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6"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30"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2"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40"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6"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30"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2"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40"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6"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30"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2"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40"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6"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30"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2"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40"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6"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30"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2"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40"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6"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30"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2"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40"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6"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30"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2"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40"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6"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30"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2"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40" hidden="1">{"'előző év december'!$A$2:$CP$214"}</definedName>
    <definedName name="_________________cp1" localSheetId="0"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6"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30"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2"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40"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6"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30"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2"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40" hidden="1">{"'előző év december'!$A$2:$CP$214"}</definedName>
    <definedName name="_________________cp11" localSheetId="0" hidden="1">{"'előző év december'!$A$2:$CP$214"}</definedName>
    <definedName name="_________________cp1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6"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30"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2"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40" hidden="1">{"'előző év december'!$A$2:$CP$214"}</definedName>
    <definedName name="_________________cp2" localSheetId="0" hidden="1">{"'előző év december'!$A$2:$CP$214"}</definedName>
    <definedName name="_________________cp2"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6"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30"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2"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40" hidden="1">{"'előző év december'!$A$2:$CP$214"}</definedName>
    <definedName name="_________________cp3" localSheetId="0" hidden="1">{"'előző év december'!$A$2:$CP$214"}</definedName>
    <definedName name="_________________cp3"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6"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30"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2"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40" hidden="1">{"'előző év december'!$A$2:$CP$214"}</definedName>
    <definedName name="_________________cp4" localSheetId="0" hidden="1">{"'előző év december'!$A$2:$CP$214"}</definedName>
    <definedName name="_________________cp4"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6"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30"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2"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40" hidden="1">{"'előző év december'!$A$2:$CP$214"}</definedName>
    <definedName name="_________________cp5" localSheetId="0" hidden="1">{"'előző év december'!$A$2:$CP$214"}</definedName>
    <definedName name="_________________cp5"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6"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30"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2"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40" hidden="1">{"'előző év december'!$A$2:$CP$214"}</definedName>
    <definedName name="_________________cp6" localSheetId="0" hidden="1">{"'előző év december'!$A$2:$CP$214"}</definedName>
    <definedName name="_________________cp6"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6"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30"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2"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40" hidden="1">{"'előző év december'!$A$2:$CP$214"}</definedName>
    <definedName name="_________________cp7" localSheetId="0" hidden="1">{"'előző év december'!$A$2:$CP$214"}</definedName>
    <definedName name="_________________cp7"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6"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30"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2"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40" hidden="1">{"'előző év december'!$A$2:$CP$214"}</definedName>
    <definedName name="_________________cp8" localSheetId="0" hidden="1">{"'előző év december'!$A$2:$CP$214"}</definedName>
    <definedName name="_________________cp8"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6"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30"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2"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40" hidden="1">{"'előző év december'!$A$2:$CP$214"}</definedName>
    <definedName name="_________________cp9" localSheetId="0"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6"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30"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2"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40"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6"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30"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2"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40"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6"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30"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2"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40" hidden="1">{"'előző év december'!$A$2:$CP$214"}</definedName>
    <definedName name="_________________cpr4" localSheetId="0" hidden="1">{"'előző év december'!$A$2:$CP$214"}</definedName>
    <definedName name="_________________cpr4"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6"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30"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2"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40" hidden="1">{"'előző év december'!$A$2:$CP$214"}</definedName>
    <definedName name="________________cp1" localSheetId="0" hidden="1">{"'előző év december'!$A$2:$CP$214"}</definedName>
    <definedName name="________________cp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6"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30"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2"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40" hidden="1">{"'előző év december'!$A$2:$CP$214"}</definedName>
    <definedName name="________________cp10" localSheetId="0" hidden="1">{"'előző év december'!$A$2:$CP$214"}</definedName>
    <definedName name="________________cp10"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6"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30"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2"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40" hidden="1">{"'előző év december'!$A$2:$CP$214"}</definedName>
    <definedName name="________________cp11" localSheetId="0" hidden="1">{"'előző év december'!$A$2:$CP$214"}</definedName>
    <definedName name="________________cp1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6"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30"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2"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40" hidden="1">{"'előző év december'!$A$2:$CP$214"}</definedName>
    <definedName name="________________cp2" localSheetId="0" hidden="1">{"'előző év december'!$A$2:$CP$214"}</definedName>
    <definedName name="________________cp2"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6"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30"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2"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40" hidden="1">{"'előző év december'!$A$2:$CP$214"}</definedName>
    <definedName name="________________cp3" localSheetId="0" hidden="1">{"'előző év december'!$A$2:$CP$214"}</definedName>
    <definedName name="________________cp3"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6"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30"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2"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40" hidden="1">{"'előző év december'!$A$2:$CP$214"}</definedName>
    <definedName name="________________cp4" localSheetId="0" hidden="1">{"'előző év december'!$A$2:$CP$214"}</definedName>
    <definedName name="________________cp4"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6"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30"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2"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40" hidden="1">{"'előző év december'!$A$2:$CP$214"}</definedName>
    <definedName name="________________cp5" localSheetId="0" hidden="1">{"'előző év december'!$A$2:$CP$214"}</definedName>
    <definedName name="________________cp5"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6"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30"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2"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40" hidden="1">{"'előző év december'!$A$2:$CP$214"}</definedName>
    <definedName name="________________cp6" localSheetId="0" hidden="1">{"'előző év december'!$A$2:$CP$214"}</definedName>
    <definedName name="________________cp6"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6"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30"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2"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40" hidden="1">{"'előző év december'!$A$2:$CP$214"}</definedName>
    <definedName name="________________cp7" localSheetId="0" hidden="1">{"'előző év december'!$A$2:$CP$214"}</definedName>
    <definedName name="________________cp7"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6"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30"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2"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40" hidden="1">{"'előző év december'!$A$2:$CP$214"}</definedName>
    <definedName name="________________cp8" localSheetId="0" hidden="1">{"'előző év december'!$A$2:$CP$214"}</definedName>
    <definedName name="________________cp8"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6"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30"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2"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40" hidden="1">{"'előző év december'!$A$2:$CP$214"}</definedName>
    <definedName name="________________cp9" localSheetId="0" hidden="1">{"'előző év december'!$A$2:$CP$214"}</definedName>
    <definedName name="________________cp9"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6"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30"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2"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40" hidden="1">{"'előző év december'!$A$2:$CP$214"}</definedName>
    <definedName name="________________cpr2" localSheetId="0" hidden="1">{"'előző év december'!$A$2:$CP$214"}</definedName>
    <definedName name="________________cpr2"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6"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30"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2"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40" hidden="1">{"'előző év december'!$A$2:$CP$214"}</definedName>
    <definedName name="________________cpr3" localSheetId="0" hidden="1">{"'előző év december'!$A$2:$CP$214"}</definedName>
    <definedName name="________________cpr3"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6"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30"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2"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40" hidden="1">{"'előző év december'!$A$2:$CP$214"}</definedName>
    <definedName name="________________cpr4" localSheetId="0" hidden="1">{"'előző év december'!$A$2:$CP$214"}</definedName>
    <definedName name="________________cpr4"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6"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30"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2"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40" hidden="1">{"'előző év december'!$A$2:$CP$214"}</definedName>
    <definedName name="_______________cp1" localSheetId="0" hidden="1">{"'előző év december'!$A$2:$CP$214"}</definedName>
    <definedName name="_______________cp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6"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30"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2"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40" hidden="1">{"'előző év december'!$A$2:$CP$214"}</definedName>
    <definedName name="_______________cp10" localSheetId="0" hidden="1">{"'előző év december'!$A$2:$CP$214"}</definedName>
    <definedName name="_______________cp10"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6"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30"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2"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40" hidden="1">{"'előző év december'!$A$2:$CP$214"}</definedName>
    <definedName name="_______________cp11" localSheetId="0" hidden="1">{"'előző év december'!$A$2:$CP$214"}</definedName>
    <definedName name="_______________cp1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6"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30"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2"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40" hidden="1">{"'előző év december'!$A$2:$CP$214"}</definedName>
    <definedName name="_______________cp2" localSheetId="0" hidden="1">{"'előző év december'!$A$2:$CP$214"}</definedName>
    <definedName name="_______________cp2"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6"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30"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2"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40" hidden="1">{"'előző év december'!$A$2:$CP$214"}</definedName>
    <definedName name="_______________cp3" localSheetId="0" hidden="1">{"'előző év december'!$A$2:$CP$214"}</definedName>
    <definedName name="_______________cp3"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6"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30"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2"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40" hidden="1">{"'előző év december'!$A$2:$CP$214"}</definedName>
    <definedName name="_______________cp4" localSheetId="0" hidden="1">{"'előző év december'!$A$2:$CP$214"}</definedName>
    <definedName name="_______________cp4"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6"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30"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2"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40" hidden="1">{"'előző év december'!$A$2:$CP$214"}</definedName>
    <definedName name="_______________cp5" localSheetId="0" hidden="1">{"'előző év december'!$A$2:$CP$214"}</definedName>
    <definedName name="_______________cp5"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6"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30"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2"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40" hidden="1">{"'előző év december'!$A$2:$CP$214"}</definedName>
    <definedName name="_______________cp6" localSheetId="0" hidden="1">{"'előző év december'!$A$2:$CP$214"}</definedName>
    <definedName name="_______________cp6"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6"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30"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2"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40" hidden="1">{"'előző év december'!$A$2:$CP$214"}</definedName>
    <definedName name="_______________cp7" localSheetId="0" hidden="1">{"'előző év december'!$A$2:$CP$214"}</definedName>
    <definedName name="_______________cp7"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6"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30"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2"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40" hidden="1">{"'előző év december'!$A$2:$CP$214"}</definedName>
    <definedName name="_______________cp8" localSheetId="0" hidden="1">{"'előző év december'!$A$2:$CP$214"}</definedName>
    <definedName name="_______________cp8"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6"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30"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2"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40" hidden="1">{"'előző év december'!$A$2:$CP$214"}</definedName>
    <definedName name="_______________cp9" localSheetId="0" hidden="1">{"'előző év december'!$A$2:$CP$214"}</definedName>
    <definedName name="_______________cp9"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6"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30"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2"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40" hidden="1">{"'előző év december'!$A$2:$CP$214"}</definedName>
    <definedName name="_______________cpr2" localSheetId="0" hidden="1">{"'előző év december'!$A$2:$CP$214"}</definedName>
    <definedName name="_______________cpr2"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6"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30"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2"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40" hidden="1">{"'előző év december'!$A$2:$CP$214"}</definedName>
    <definedName name="_______________cpr3" localSheetId="0" hidden="1">{"'előző év december'!$A$2:$CP$214"}</definedName>
    <definedName name="_______________cpr3"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6"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30"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2"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40" hidden="1">{"'előző év december'!$A$2:$CP$214"}</definedName>
    <definedName name="_______________cpr4" localSheetId="0" hidden="1">{"'előző év december'!$A$2:$CP$214"}</definedName>
    <definedName name="_______________cpr4"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6"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30"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2"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40" hidden="1">{"'előző év december'!$A$2:$CP$214"}</definedName>
    <definedName name="______________cp1" localSheetId="0" hidden="1">{"'előző év december'!$A$2:$CP$214"}</definedName>
    <definedName name="______________cp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6"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30"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2"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40" hidden="1">{"'előző év december'!$A$2:$CP$214"}</definedName>
    <definedName name="______________cp10" localSheetId="0" hidden="1">{"'előző év december'!$A$2:$CP$214"}</definedName>
    <definedName name="______________cp10"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6"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30"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2"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40" hidden="1">{"'előző év december'!$A$2:$CP$214"}</definedName>
    <definedName name="______________cp11" localSheetId="0" hidden="1">{"'előző év december'!$A$2:$CP$214"}</definedName>
    <definedName name="______________cp1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6"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30"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2"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40" hidden="1">{"'előző év december'!$A$2:$CP$214"}</definedName>
    <definedName name="______________cp2" localSheetId="0" hidden="1">{"'előző év december'!$A$2:$CP$214"}</definedName>
    <definedName name="______________cp2"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6"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30"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2"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40" hidden="1">{"'előző év december'!$A$2:$CP$214"}</definedName>
    <definedName name="______________cp3" localSheetId="0" hidden="1">{"'előző év december'!$A$2:$CP$214"}</definedName>
    <definedName name="______________cp3"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6"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30"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2"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40" hidden="1">{"'előző év december'!$A$2:$CP$214"}</definedName>
    <definedName name="______________cp4" localSheetId="0" hidden="1">{"'előző év december'!$A$2:$CP$214"}</definedName>
    <definedName name="______________cp4"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6"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30"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2"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40" hidden="1">{"'előző év december'!$A$2:$CP$214"}</definedName>
    <definedName name="______________cp5" localSheetId="0" hidden="1">{"'előző év december'!$A$2:$CP$214"}</definedName>
    <definedName name="______________cp5"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6"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30"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2"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40" hidden="1">{"'előző év december'!$A$2:$CP$214"}</definedName>
    <definedName name="______________cp6" localSheetId="0" hidden="1">{"'előző év december'!$A$2:$CP$214"}</definedName>
    <definedName name="______________cp6"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6"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30"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2"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40" hidden="1">{"'előző év december'!$A$2:$CP$214"}</definedName>
    <definedName name="______________cp7" localSheetId="0" hidden="1">{"'előző év december'!$A$2:$CP$214"}</definedName>
    <definedName name="______________cp7"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6"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30"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2"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40" hidden="1">{"'előző év december'!$A$2:$CP$214"}</definedName>
    <definedName name="______________cp8" localSheetId="0" hidden="1">{"'előző év december'!$A$2:$CP$214"}</definedName>
    <definedName name="______________cp8"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6"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30"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2"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40" hidden="1">{"'előző év december'!$A$2:$CP$214"}</definedName>
    <definedName name="______________cp9" localSheetId="0" hidden="1">{"'előző év december'!$A$2:$CP$214"}</definedName>
    <definedName name="______________cp9"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6"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30"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2"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40" hidden="1">{"'előző év december'!$A$2:$CP$214"}</definedName>
    <definedName name="______________cpr2" localSheetId="0" hidden="1">{"'előző év december'!$A$2:$CP$214"}</definedName>
    <definedName name="______________cpr2"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6"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30"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2"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40" hidden="1">{"'előző év december'!$A$2:$CP$214"}</definedName>
    <definedName name="______________cpr3" localSheetId="0" hidden="1">{"'előző év december'!$A$2:$CP$214"}</definedName>
    <definedName name="______________cpr3"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6"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30"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2"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40" hidden="1">{"'előző év december'!$A$2:$CP$214"}</definedName>
    <definedName name="______________cpr4" localSheetId="0" hidden="1">{"'előző év december'!$A$2:$CP$214"}</definedName>
    <definedName name="______________cpr4"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6"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30"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2"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40" hidden="1">{"'előző év december'!$A$2:$CP$214"}</definedName>
    <definedName name="_____________aaa" localSheetId="0" hidden="1">{"'előző év december'!$A$2:$CP$214"}</definedName>
    <definedName name="_____________aaa"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6"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30"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2"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40" hidden="1">{"'előző év december'!$A$2:$CP$214"}</definedName>
    <definedName name="_____________cp1" localSheetId="0" hidden="1">{"'előző év december'!$A$2:$CP$214"}</definedName>
    <definedName name="_____________cp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6"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30"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2"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40" hidden="1">{"'előző év december'!$A$2:$CP$214"}</definedName>
    <definedName name="_____________cp10" localSheetId="0" hidden="1">{"'előző év december'!$A$2:$CP$214"}</definedName>
    <definedName name="_____________cp10"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6"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30"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2"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40" hidden="1">{"'előző év december'!$A$2:$CP$214"}</definedName>
    <definedName name="_____________cp11" localSheetId="0" hidden="1">{"'előző év december'!$A$2:$CP$214"}</definedName>
    <definedName name="_____________cp1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6"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30"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2"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40" hidden="1">{"'előző év december'!$A$2:$CP$214"}</definedName>
    <definedName name="_____________cp2" localSheetId="0" hidden="1">{"'előző év december'!$A$2:$CP$214"}</definedName>
    <definedName name="_____________cp2"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6"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30"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2"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40" hidden="1">{"'előző év december'!$A$2:$CP$214"}</definedName>
    <definedName name="_____________cp3" localSheetId="0" hidden="1">{"'előző év december'!$A$2:$CP$214"}</definedName>
    <definedName name="_____________cp3"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6"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30"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2"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40" hidden="1">{"'előző év december'!$A$2:$CP$214"}</definedName>
    <definedName name="_____________cp4" localSheetId="0" hidden="1">{"'előző év december'!$A$2:$CP$214"}</definedName>
    <definedName name="_____________cp4"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6"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30"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2"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40" hidden="1">{"'előző év december'!$A$2:$CP$214"}</definedName>
    <definedName name="_____________cp5" localSheetId="0" hidden="1">{"'előző év december'!$A$2:$CP$214"}</definedName>
    <definedName name="_____________cp5"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6"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30"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2"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40" hidden="1">{"'előző év december'!$A$2:$CP$214"}</definedName>
    <definedName name="_____________cp6" localSheetId="0" hidden="1">{"'előző év december'!$A$2:$CP$214"}</definedName>
    <definedName name="_____________cp6"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6"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30"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2"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40" hidden="1">{"'előző év december'!$A$2:$CP$214"}</definedName>
    <definedName name="_____________cp7" localSheetId="0" hidden="1">{"'előző év december'!$A$2:$CP$214"}</definedName>
    <definedName name="_____________cp7"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6"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30"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2"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40" hidden="1">{"'előző év december'!$A$2:$CP$214"}</definedName>
    <definedName name="_____________cp8" localSheetId="0" hidden="1">{"'előző év december'!$A$2:$CP$214"}</definedName>
    <definedName name="_____________cp8"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6"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30"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2"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40" hidden="1">{"'előző év december'!$A$2:$CP$214"}</definedName>
    <definedName name="_____________cp9" localSheetId="0" hidden="1">{"'előző év december'!$A$2:$CP$214"}</definedName>
    <definedName name="_____________cp9"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6"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30"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2"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40" hidden="1">{"'előző év december'!$A$2:$CP$214"}</definedName>
    <definedName name="_____________cpr2" localSheetId="0" hidden="1">{"'előző év december'!$A$2:$CP$214"}</definedName>
    <definedName name="_____________cpr2"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6"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30"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2"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40" hidden="1">{"'előző év december'!$A$2:$CP$214"}</definedName>
    <definedName name="_____________cpr3" localSheetId="0" hidden="1">{"'előző év december'!$A$2:$CP$214"}</definedName>
    <definedName name="_____________cpr3"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6"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30"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2"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40" hidden="1">{"'előző év december'!$A$2:$CP$214"}</definedName>
    <definedName name="_____________cpr4" localSheetId="0" hidden="1">{"'előző év december'!$A$2:$CP$214"}</definedName>
    <definedName name="_____________cpr4"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6"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30"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2"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48" hidden="1">{"'előző év december'!$A$2:$CP$214"}</definedName>
    <definedName name="____________cp1" localSheetId="49"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40" hidden="1">{"'előző év december'!$A$2:$CP$214"}</definedName>
    <definedName name="____________cp1" localSheetId="0" hidden="1">{"'előző év december'!$A$2:$CP$214"}</definedName>
    <definedName name="____________cp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6"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30"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2"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40" hidden="1">{"'előző év december'!$A$2:$CP$214"}</definedName>
    <definedName name="____________cp10" localSheetId="0" hidden="1">{"'előző év december'!$A$2:$CP$214"}</definedName>
    <definedName name="____________cp10"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6"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30"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2"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40" hidden="1">{"'előző év december'!$A$2:$CP$214"}</definedName>
    <definedName name="____________cp11" localSheetId="0" hidden="1">{"'előző év december'!$A$2:$CP$214"}</definedName>
    <definedName name="____________cp1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6"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30"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2"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48" hidden="1">{"'előző év december'!$A$2:$CP$214"}</definedName>
    <definedName name="____________cp2" localSheetId="49"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40" hidden="1">{"'előző év december'!$A$2:$CP$214"}</definedName>
    <definedName name="____________cp2" localSheetId="0" hidden="1">{"'előző év december'!$A$2:$CP$214"}</definedName>
    <definedName name="____________cp2"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6"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30"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2"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48" hidden="1">{"'előző év december'!$A$2:$CP$214"}</definedName>
    <definedName name="____________cp3" localSheetId="49"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40" hidden="1">{"'előző év december'!$A$2:$CP$214"}</definedName>
    <definedName name="____________cp3" localSheetId="0" hidden="1">{"'előző év december'!$A$2:$CP$214"}</definedName>
    <definedName name="____________cp3"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6"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30"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2"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48" hidden="1">{"'előző év december'!$A$2:$CP$214"}</definedName>
    <definedName name="____________cp4" localSheetId="49"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40" hidden="1">{"'előző év december'!$A$2:$CP$214"}</definedName>
    <definedName name="____________cp4" localSheetId="0" hidden="1">{"'előző év december'!$A$2:$CP$214"}</definedName>
    <definedName name="____________cp4"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6"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30"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2"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48" hidden="1">{"'előző év december'!$A$2:$CP$214"}</definedName>
    <definedName name="____________cp5" localSheetId="49"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40" hidden="1">{"'előző év december'!$A$2:$CP$214"}</definedName>
    <definedName name="____________cp5" localSheetId="0" hidden="1">{"'előző év december'!$A$2:$CP$214"}</definedName>
    <definedName name="____________cp5"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6"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30"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2"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48" hidden="1">{"'előző év december'!$A$2:$CP$214"}</definedName>
    <definedName name="____________cp6" localSheetId="49"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40" hidden="1">{"'előző év december'!$A$2:$CP$214"}</definedName>
    <definedName name="____________cp6" localSheetId="0" hidden="1">{"'előző év december'!$A$2:$CP$214"}</definedName>
    <definedName name="____________cp6"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6"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30"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2"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48" hidden="1">{"'előző év december'!$A$2:$CP$214"}</definedName>
    <definedName name="____________cp7" localSheetId="49"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40" hidden="1">{"'előző év december'!$A$2:$CP$214"}</definedName>
    <definedName name="____________cp7" localSheetId="0" hidden="1">{"'előző év december'!$A$2:$CP$214"}</definedName>
    <definedName name="____________cp7"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6"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30"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2"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48" hidden="1">{"'előző év december'!$A$2:$CP$214"}</definedName>
    <definedName name="____________cp8" localSheetId="49"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40" hidden="1">{"'előző év december'!$A$2:$CP$214"}</definedName>
    <definedName name="____________cp8" localSheetId="0" hidden="1">{"'előző év december'!$A$2:$CP$214"}</definedName>
    <definedName name="____________cp8"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6"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30"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2"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48" hidden="1">{"'előző év december'!$A$2:$CP$214"}</definedName>
    <definedName name="____________cp9" localSheetId="49"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40" hidden="1">{"'előző év december'!$A$2:$CP$214"}</definedName>
    <definedName name="____________cp9" localSheetId="0" hidden="1">{"'előző év december'!$A$2:$CP$214"}</definedName>
    <definedName name="____________cp9"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6"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30"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2"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40" hidden="1">{"'előző év december'!$A$2:$CP$214"}</definedName>
    <definedName name="____________cpr2" localSheetId="0" hidden="1">{"'előző év december'!$A$2:$CP$214"}</definedName>
    <definedName name="____________cpr2"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6"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30"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2"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40" hidden="1">{"'előző év december'!$A$2:$CP$214"}</definedName>
    <definedName name="____________cpr3" localSheetId="0" hidden="1">{"'előző év december'!$A$2:$CP$214"}</definedName>
    <definedName name="____________cpr3"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6"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30"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2"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40" hidden="1">{"'előző év december'!$A$2:$CP$214"}</definedName>
    <definedName name="____________cpr4" localSheetId="0" hidden="1">{"'előző év december'!$A$2:$CP$214"}</definedName>
    <definedName name="____________cpr4"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6"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30"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2"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48" hidden="1">{"'előző év december'!$A$2:$CP$214"}</definedName>
    <definedName name="___________cp1" localSheetId="49"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40" hidden="1">{"'előző év december'!$A$2:$CP$214"}</definedName>
    <definedName name="___________cp1" localSheetId="0" hidden="1">{"'előző év december'!$A$2:$CP$214"}</definedName>
    <definedName name="___________cp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6"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30"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2"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48" hidden="1">{"'előző év december'!$A$2:$CP$214"}</definedName>
    <definedName name="___________cp10" localSheetId="49"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40" hidden="1">{"'előző év december'!$A$2:$CP$214"}</definedName>
    <definedName name="___________cp10" localSheetId="0" hidden="1">{"'előző év december'!$A$2:$CP$214"}</definedName>
    <definedName name="___________cp10"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6"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30"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2"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48" hidden="1">{"'előző év december'!$A$2:$CP$214"}</definedName>
    <definedName name="___________cp11" localSheetId="49"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40" hidden="1">{"'előző év december'!$A$2:$CP$214"}</definedName>
    <definedName name="___________cp11" localSheetId="0" hidden="1">{"'előző év december'!$A$2:$CP$214"}</definedName>
    <definedName name="___________cp1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6"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30"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2"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48" hidden="1">{"'előző év december'!$A$2:$CP$214"}</definedName>
    <definedName name="___________cp2" localSheetId="49"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40" hidden="1">{"'előző év december'!$A$2:$CP$214"}</definedName>
    <definedName name="___________cp2" localSheetId="0" hidden="1">{"'előző év december'!$A$2:$CP$214"}</definedName>
    <definedName name="___________cp2"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6"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30"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2"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48" hidden="1">{"'előző év december'!$A$2:$CP$214"}</definedName>
    <definedName name="___________cp3" localSheetId="49"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40" hidden="1">{"'előző év december'!$A$2:$CP$214"}</definedName>
    <definedName name="___________cp3" localSheetId="0" hidden="1">{"'előző év december'!$A$2:$CP$214"}</definedName>
    <definedName name="___________cp3"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6"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30"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2"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48" hidden="1">{"'előző év december'!$A$2:$CP$214"}</definedName>
    <definedName name="___________cp4" localSheetId="49"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40" hidden="1">{"'előző év december'!$A$2:$CP$214"}</definedName>
    <definedName name="___________cp4" localSheetId="0" hidden="1">{"'előző év december'!$A$2:$CP$214"}</definedName>
    <definedName name="___________cp4"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6"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30"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2"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48" hidden="1">{"'előző év december'!$A$2:$CP$214"}</definedName>
    <definedName name="___________cp5" localSheetId="49"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40" hidden="1">{"'előző év december'!$A$2:$CP$214"}</definedName>
    <definedName name="___________cp5" localSheetId="0" hidden="1">{"'előző év december'!$A$2:$CP$214"}</definedName>
    <definedName name="___________cp5"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6"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30"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2"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48" hidden="1">{"'előző év december'!$A$2:$CP$214"}</definedName>
    <definedName name="___________cp6" localSheetId="49"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40" hidden="1">{"'előző év december'!$A$2:$CP$214"}</definedName>
    <definedName name="___________cp6" localSheetId="0" hidden="1">{"'előző év december'!$A$2:$CP$214"}</definedName>
    <definedName name="___________cp6"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6"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30"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2"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48" hidden="1">{"'előző év december'!$A$2:$CP$214"}</definedName>
    <definedName name="___________cp7" localSheetId="49"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40" hidden="1">{"'előző év december'!$A$2:$CP$214"}</definedName>
    <definedName name="___________cp7" localSheetId="0" hidden="1">{"'előző év december'!$A$2:$CP$214"}</definedName>
    <definedName name="___________cp7"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6"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30"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2"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48" hidden="1">{"'előző év december'!$A$2:$CP$214"}</definedName>
    <definedName name="___________cp8" localSheetId="49"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40" hidden="1">{"'előző év december'!$A$2:$CP$214"}</definedName>
    <definedName name="___________cp8" localSheetId="0" hidden="1">{"'előző év december'!$A$2:$CP$214"}</definedName>
    <definedName name="___________cp8"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6"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30"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2"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48" hidden="1">{"'előző év december'!$A$2:$CP$214"}</definedName>
    <definedName name="___________cp9" localSheetId="49"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40" hidden="1">{"'előző év december'!$A$2:$CP$214"}</definedName>
    <definedName name="___________cp9" localSheetId="0" hidden="1">{"'előző év december'!$A$2:$CP$214"}</definedName>
    <definedName name="___________cp9"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6"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30"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2"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48" hidden="1">{"'előző év december'!$A$2:$CP$214"}</definedName>
    <definedName name="___________cpr2" localSheetId="49"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40" hidden="1">{"'előző év december'!$A$2:$CP$214"}</definedName>
    <definedName name="___________cpr2" localSheetId="0" hidden="1">{"'előző év december'!$A$2:$CP$214"}</definedName>
    <definedName name="___________cpr2"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6"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30"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2"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48" hidden="1">{"'előző év december'!$A$2:$CP$214"}</definedName>
    <definedName name="___________cpr3" localSheetId="49"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40" hidden="1">{"'előző év december'!$A$2:$CP$214"}</definedName>
    <definedName name="___________cpr3" localSheetId="0" hidden="1">{"'előző év december'!$A$2:$CP$214"}</definedName>
    <definedName name="___________cpr3"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6"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30"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2"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48" hidden="1">{"'előző év december'!$A$2:$CP$214"}</definedName>
    <definedName name="___________cpr4" localSheetId="49"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40" hidden="1">{"'előző év december'!$A$2:$CP$214"}</definedName>
    <definedName name="___________cpr4" localSheetId="0" hidden="1">{"'előző év december'!$A$2:$CP$214"}</definedName>
    <definedName name="___________cpr4"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6"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30"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2"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48" hidden="1">{"'előző év december'!$A$2:$CP$214"}</definedName>
    <definedName name="__________cp1" localSheetId="49"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40" hidden="1">{"'előző év december'!$A$2:$CP$214"}</definedName>
    <definedName name="__________cp1" localSheetId="0" hidden="1">{"'előző év december'!$A$2:$CP$214"}</definedName>
    <definedName name="__________cp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6"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30"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2"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48" hidden="1">{"'előző év december'!$A$2:$CP$214"}</definedName>
    <definedName name="__________cp10" localSheetId="49"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40" hidden="1">{"'előző év december'!$A$2:$CP$214"}</definedName>
    <definedName name="__________cp10" localSheetId="0" hidden="1">{"'előző év december'!$A$2:$CP$214"}</definedName>
    <definedName name="__________cp10"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6"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30"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2"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48" hidden="1">{"'előző év december'!$A$2:$CP$214"}</definedName>
    <definedName name="__________cp11" localSheetId="49"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40" hidden="1">{"'előző év december'!$A$2:$CP$214"}</definedName>
    <definedName name="__________cp11" localSheetId="0" hidden="1">{"'előző év december'!$A$2:$CP$214"}</definedName>
    <definedName name="__________cp1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6"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30"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2"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48" hidden="1">{"'előző év december'!$A$2:$CP$214"}</definedName>
    <definedName name="__________cp2" localSheetId="49"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40" hidden="1">{"'előző év december'!$A$2:$CP$214"}</definedName>
    <definedName name="__________cp2" localSheetId="0" hidden="1">{"'előző év december'!$A$2:$CP$214"}</definedName>
    <definedName name="__________cp2"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6"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30"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2"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48" hidden="1">{"'előző év december'!$A$2:$CP$214"}</definedName>
    <definedName name="__________cp3" localSheetId="49"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40" hidden="1">{"'előző év december'!$A$2:$CP$214"}</definedName>
    <definedName name="__________cp3" localSheetId="0" hidden="1">{"'előző év december'!$A$2:$CP$214"}</definedName>
    <definedName name="__________cp3"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6"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30"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2"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48" hidden="1">{"'előző év december'!$A$2:$CP$214"}</definedName>
    <definedName name="__________cp4" localSheetId="49"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40" hidden="1">{"'előző év december'!$A$2:$CP$214"}</definedName>
    <definedName name="__________cp4" localSheetId="0" hidden="1">{"'előző év december'!$A$2:$CP$214"}</definedName>
    <definedName name="__________cp4"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6"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30"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2"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48" hidden="1">{"'előző év december'!$A$2:$CP$214"}</definedName>
    <definedName name="__________cp5" localSheetId="49"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40" hidden="1">{"'előző év december'!$A$2:$CP$214"}</definedName>
    <definedName name="__________cp5" localSheetId="0" hidden="1">{"'előző év december'!$A$2:$CP$214"}</definedName>
    <definedName name="__________cp5"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6"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30"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2"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48" hidden="1">{"'előző év december'!$A$2:$CP$214"}</definedName>
    <definedName name="__________cp6" localSheetId="49"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40" hidden="1">{"'előző év december'!$A$2:$CP$214"}</definedName>
    <definedName name="__________cp6" localSheetId="0" hidden="1">{"'előző év december'!$A$2:$CP$214"}</definedName>
    <definedName name="__________cp6"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6"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30"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2"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48" hidden="1">{"'előző év december'!$A$2:$CP$214"}</definedName>
    <definedName name="__________cp7" localSheetId="49"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40" hidden="1">{"'előző év december'!$A$2:$CP$214"}</definedName>
    <definedName name="__________cp7" localSheetId="0" hidden="1">{"'előző év december'!$A$2:$CP$214"}</definedName>
    <definedName name="__________cp7"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6"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30"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2"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48" hidden="1">{"'előző év december'!$A$2:$CP$214"}</definedName>
    <definedName name="__________cp8" localSheetId="49"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40" hidden="1">{"'előző év december'!$A$2:$CP$214"}</definedName>
    <definedName name="__________cp8" localSheetId="0" hidden="1">{"'előző év december'!$A$2:$CP$214"}</definedName>
    <definedName name="__________cp8"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6"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30"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2"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48" hidden="1">{"'előző év december'!$A$2:$CP$214"}</definedName>
    <definedName name="__________cp9" localSheetId="49"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40" hidden="1">{"'előző év december'!$A$2:$CP$214"}</definedName>
    <definedName name="__________cp9" localSheetId="0" hidden="1">{"'előző év december'!$A$2:$CP$214"}</definedName>
    <definedName name="__________cp9"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6"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30"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2"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48" hidden="1">{"'előző év december'!$A$2:$CP$214"}</definedName>
    <definedName name="__________cpr2" localSheetId="49"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40" hidden="1">{"'előző év december'!$A$2:$CP$214"}</definedName>
    <definedName name="__________cpr2" localSheetId="0" hidden="1">{"'előző év december'!$A$2:$CP$214"}</definedName>
    <definedName name="__________cpr2"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6"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30"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2"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48" hidden="1">{"'előző év december'!$A$2:$CP$214"}</definedName>
    <definedName name="__________cpr3" localSheetId="49"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40" hidden="1">{"'előző év december'!$A$2:$CP$214"}</definedName>
    <definedName name="__________cpr3" localSheetId="0" hidden="1">{"'előző év december'!$A$2:$CP$214"}</definedName>
    <definedName name="__________cpr3"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6"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30"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2"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48" hidden="1">{"'előző év december'!$A$2:$CP$214"}</definedName>
    <definedName name="__________cpr4" localSheetId="49"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40" hidden="1">{"'előző év december'!$A$2:$CP$214"}</definedName>
    <definedName name="__________cpr4" localSheetId="0" hidden="1">{"'előző év december'!$A$2:$CP$214"}</definedName>
    <definedName name="__________cpr4"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6"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30"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2"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48" hidden="1">{"'előző év december'!$A$2:$CP$214"}</definedName>
    <definedName name="_________cp1" localSheetId="49"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40" hidden="1">{"'előző év december'!$A$2:$CP$214"}</definedName>
    <definedName name="_________cp1" localSheetId="0" hidden="1">{"'előző év december'!$A$2:$CP$214"}</definedName>
    <definedName name="_________cp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6"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30"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2"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48" hidden="1">{"'előző év december'!$A$2:$CP$214"}</definedName>
    <definedName name="_________cp10" localSheetId="49"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40" hidden="1">{"'előző év december'!$A$2:$CP$214"}</definedName>
    <definedName name="_________cp10" localSheetId="0" hidden="1">{"'előző év december'!$A$2:$CP$214"}</definedName>
    <definedName name="_________cp10"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6"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30"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2"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48" hidden="1">{"'előző év december'!$A$2:$CP$214"}</definedName>
    <definedName name="_________cp11" localSheetId="49"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40" hidden="1">{"'előző év december'!$A$2:$CP$214"}</definedName>
    <definedName name="_________cp11" localSheetId="0" hidden="1">{"'előző év december'!$A$2:$CP$214"}</definedName>
    <definedName name="_________cp1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6"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30"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2"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48" hidden="1">{"'előző év december'!$A$2:$CP$214"}</definedName>
    <definedName name="_________cp2" localSheetId="49"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40" hidden="1">{"'előző év december'!$A$2:$CP$214"}</definedName>
    <definedName name="_________cp2" localSheetId="0" hidden="1">{"'előző év december'!$A$2:$CP$214"}</definedName>
    <definedName name="_________cp2"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6"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30"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2"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48" hidden="1">{"'előző év december'!$A$2:$CP$214"}</definedName>
    <definedName name="_________cp3" localSheetId="49"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40" hidden="1">{"'előző év december'!$A$2:$CP$214"}</definedName>
    <definedName name="_________cp3" localSheetId="0" hidden="1">{"'előző év december'!$A$2:$CP$214"}</definedName>
    <definedName name="_________cp3"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6"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30"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2"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48" hidden="1">{"'előző év december'!$A$2:$CP$214"}</definedName>
    <definedName name="_________cp4" localSheetId="49"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40" hidden="1">{"'előző év december'!$A$2:$CP$214"}</definedName>
    <definedName name="_________cp4" localSheetId="0" hidden="1">{"'előző év december'!$A$2:$CP$214"}</definedName>
    <definedName name="_________cp4"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6"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30"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2"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48" hidden="1">{"'előző év december'!$A$2:$CP$214"}</definedName>
    <definedName name="_________cp5" localSheetId="49"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40" hidden="1">{"'előző év december'!$A$2:$CP$214"}</definedName>
    <definedName name="_________cp5" localSheetId="0" hidden="1">{"'előző év december'!$A$2:$CP$214"}</definedName>
    <definedName name="_________cp5"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6"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30"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2"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48" hidden="1">{"'előző év december'!$A$2:$CP$214"}</definedName>
    <definedName name="_________cp6" localSheetId="49"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40" hidden="1">{"'előző év december'!$A$2:$CP$214"}</definedName>
    <definedName name="_________cp6" localSheetId="0" hidden="1">{"'előző év december'!$A$2:$CP$214"}</definedName>
    <definedName name="_________cp6"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6"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30"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2"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48" hidden="1">{"'előző év december'!$A$2:$CP$214"}</definedName>
    <definedName name="_________cp7" localSheetId="49"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40" hidden="1">{"'előző év december'!$A$2:$CP$214"}</definedName>
    <definedName name="_________cp7" localSheetId="0" hidden="1">{"'előző év december'!$A$2:$CP$214"}</definedName>
    <definedName name="_________cp7"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6"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30"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2"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48" hidden="1">{"'előző év december'!$A$2:$CP$214"}</definedName>
    <definedName name="_________cp8" localSheetId="49"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40" hidden="1">{"'előző év december'!$A$2:$CP$214"}</definedName>
    <definedName name="_________cp8" localSheetId="0" hidden="1">{"'előző év december'!$A$2:$CP$214"}</definedName>
    <definedName name="_________cp8"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6"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30"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2"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48" hidden="1">{"'előző év december'!$A$2:$CP$214"}</definedName>
    <definedName name="_________cp9" localSheetId="49"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40" hidden="1">{"'előző év december'!$A$2:$CP$214"}</definedName>
    <definedName name="_________cp9" localSheetId="0" hidden="1">{"'előző év december'!$A$2:$CP$214"}</definedName>
    <definedName name="_________cp9"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6"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30"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2"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48" hidden="1">{"'előző év december'!$A$2:$CP$214"}</definedName>
    <definedName name="_________cpr2" localSheetId="49"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40" hidden="1">{"'előző év december'!$A$2:$CP$214"}</definedName>
    <definedName name="_________cpr2" localSheetId="0" hidden="1">{"'előző év december'!$A$2:$CP$214"}</definedName>
    <definedName name="_________cpr2"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6"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30"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2"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48" hidden="1">{"'előző év december'!$A$2:$CP$214"}</definedName>
    <definedName name="_________cpr3" localSheetId="49"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40" hidden="1">{"'előző év december'!$A$2:$CP$214"}</definedName>
    <definedName name="_________cpr3" localSheetId="0" hidden="1">{"'előző év december'!$A$2:$CP$214"}</definedName>
    <definedName name="_________cpr3"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6"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30"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2"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48" hidden="1">{"'előző év december'!$A$2:$CP$214"}</definedName>
    <definedName name="_________cpr4" localSheetId="49"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40" hidden="1">{"'előző év december'!$A$2:$CP$214"}</definedName>
    <definedName name="_________cpr4" localSheetId="0" hidden="1">{"'előző év december'!$A$2:$CP$214"}</definedName>
    <definedName name="_________cpr4"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6"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30"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2"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48" hidden="1">{"'előző év december'!$A$2:$CP$214"}</definedName>
    <definedName name="________cp1" localSheetId="49"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40" hidden="1">{"'előző év december'!$A$2:$CP$214"}</definedName>
    <definedName name="________cp1" localSheetId="0" hidden="1">{"'előző év december'!$A$2:$CP$214"}</definedName>
    <definedName name="________cp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6"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30"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2"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48" hidden="1">{"'előző év december'!$A$2:$CP$214"}</definedName>
    <definedName name="________cp10" localSheetId="49"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40" hidden="1">{"'előző év december'!$A$2:$CP$214"}</definedName>
    <definedName name="________cp10" localSheetId="0" hidden="1">{"'előző év december'!$A$2:$CP$214"}</definedName>
    <definedName name="________cp10"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6"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30"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2"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48" hidden="1">{"'előző év december'!$A$2:$CP$214"}</definedName>
    <definedName name="________cp11" localSheetId="49"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40" hidden="1">{"'előző év december'!$A$2:$CP$214"}</definedName>
    <definedName name="________cp11" localSheetId="0" hidden="1">{"'előző év december'!$A$2:$CP$214"}</definedName>
    <definedName name="________cp1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6"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30"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2"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48" hidden="1">{"'előző év december'!$A$2:$CP$214"}</definedName>
    <definedName name="________cp2" localSheetId="49"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40" hidden="1">{"'előző év december'!$A$2:$CP$214"}</definedName>
    <definedName name="________cp2" localSheetId="0" hidden="1">{"'előző év december'!$A$2:$CP$214"}</definedName>
    <definedName name="________cp2"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6"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30"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2"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48" hidden="1">{"'előző év december'!$A$2:$CP$214"}</definedName>
    <definedName name="________cp3" localSheetId="49"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40" hidden="1">{"'előző év december'!$A$2:$CP$214"}</definedName>
    <definedName name="________cp3" localSheetId="0" hidden="1">{"'előző év december'!$A$2:$CP$214"}</definedName>
    <definedName name="________cp3"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6"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30"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2"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48" hidden="1">{"'előző év december'!$A$2:$CP$214"}</definedName>
    <definedName name="________cp4" localSheetId="49"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40" hidden="1">{"'előző év december'!$A$2:$CP$214"}</definedName>
    <definedName name="________cp4" localSheetId="0" hidden="1">{"'előző év december'!$A$2:$CP$214"}</definedName>
    <definedName name="________cp4"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6"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30"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2"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48" hidden="1">{"'előző év december'!$A$2:$CP$214"}</definedName>
    <definedName name="________cp5" localSheetId="49"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40" hidden="1">{"'előző év december'!$A$2:$CP$214"}</definedName>
    <definedName name="________cp5" localSheetId="0" hidden="1">{"'előző év december'!$A$2:$CP$214"}</definedName>
    <definedName name="________cp5"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6"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30"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2"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48" hidden="1">{"'előző év december'!$A$2:$CP$214"}</definedName>
    <definedName name="________cp6" localSheetId="49"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40" hidden="1">{"'előző év december'!$A$2:$CP$214"}</definedName>
    <definedName name="________cp6" localSheetId="0" hidden="1">{"'előző év december'!$A$2:$CP$214"}</definedName>
    <definedName name="________cp6"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6"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30"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2"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48" hidden="1">{"'előző év december'!$A$2:$CP$214"}</definedName>
    <definedName name="________cp7" localSheetId="49"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40" hidden="1">{"'előző év december'!$A$2:$CP$214"}</definedName>
    <definedName name="________cp7" localSheetId="0" hidden="1">{"'előző év december'!$A$2:$CP$214"}</definedName>
    <definedName name="________cp7"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6"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30"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2"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48" hidden="1">{"'előző év december'!$A$2:$CP$214"}</definedName>
    <definedName name="________cp8" localSheetId="49"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40" hidden="1">{"'előző év december'!$A$2:$CP$214"}</definedName>
    <definedName name="________cp8" localSheetId="0" hidden="1">{"'előző év december'!$A$2:$CP$214"}</definedName>
    <definedName name="________cp8"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6"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30"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2"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48" hidden="1">{"'előző év december'!$A$2:$CP$214"}</definedName>
    <definedName name="________cp9" localSheetId="49"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40" hidden="1">{"'előző év december'!$A$2:$CP$214"}</definedName>
    <definedName name="________cp9" localSheetId="0" hidden="1">{"'előző év december'!$A$2:$CP$214"}</definedName>
    <definedName name="________cp9"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6"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30"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2"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48" hidden="1">{"'előző év december'!$A$2:$CP$214"}</definedName>
    <definedName name="________cpr2" localSheetId="49"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40" hidden="1">{"'előző év december'!$A$2:$CP$214"}</definedName>
    <definedName name="________cpr2" localSheetId="0" hidden="1">{"'előző év december'!$A$2:$CP$214"}</definedName>
    <definedName name="________cpr2"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6"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30"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2"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48" hidden="1">{"'előző év december'!$A$2:$CP$214"}</definedName>
    <definedName name="________cpr3" localSheetId="49"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40" hidden="1">{"'előző év december'!$A$2:$CP$214"}</definedName>
    <definedName name="________cpr3" localSheetId="0" hidden="1">{"'előző év december'!$A$2:$CP$214"}</definedName>
    <definedName name="________cpr3"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6"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30"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2"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48" hidden="1">{"'előző év december'!$A$2:$CP$214"}</definedName>
    <definedName name="________cpr4" localSheetId="49"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40" hidden="1">{"'előző év december'!$A$2:$CP$214"}</definedName>
    <definedName name="________cpr4" localSheetId="0" hidden="1">{"'előző év december'!$A$2:$CP$214"}</definedName>
    <definedName name="________cpr4"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6"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30"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2"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48" hidden="1">{"'előző év december'!$A$2:$CP$214"}</definedName>
    <definedName name="_______cp1" localSheetId="49"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40" hidden="1">{"'előző év december'!$A$2:$CP$214"}</definedName>
    <definedName name="_______cp1" localSheetId="0" hidden="1">{"'előző év december'!$A$2:$CP$214"}</definedName>
    <definedName name="_______cp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6"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30"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2"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48" hidden="1">{"'előző év december'!$A$2:$CP$214"}</definedName>
    <definedName name="_______cp10" localSheetId="49"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40" hidden="1">{"'előző év december'!$A$2:$CP$214"}</definedName>
    <definedName name="_______cp10" localSheetId="0" hidden="1">{"'előző év december'!$A$2:$CP$214"}</definedName>
    <definedName name="_______cp10"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6"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30"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2"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48" hidden="1">{"'előző év december'!$A$2:$CP$214"}</definedName>
    <definedName name="_______cp11" localSheetId="49"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40" hidden="1">{"'előző év december'!$A$2:$CP$214"}</definedName>
    <definedName name="_______cp11" localSheetId="0" hidden="1">{"'előző év december'!$A$2:$CP$214"}</definedName>
    <definedName name="_______cp1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6"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30"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2"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48" hidden="1">{"'előző év december'!$A$2:$CP$214"}</definedName>
    <definedName name="_______cp2" localSheetId="49"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40" hidden="1">{"'előző év december'!$A$2:$CP$214"}</definedName>
    <definedName name="_______cp2" localSheetId="0" hidden="1">{"'előző év december'!$A$2:$CP$214"}</definedName>
    <definedName name="_______cp2"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6"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30"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2"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48" hidden="1">{"'előző év december'!$A$2:$CP$214"}</definedName>
    <definedName name="_______cp3" localSheetId="49"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40" hidden="1">{"'előző év december'!$A$2:$CP$214"}</definedName>
    <definedName name="_______cp3" localSheetId="0" hidden="1">{"'előző év december'!$A$2:$CP$214"}</definedName>
    <definedName name="_______cp3"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6"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30"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2"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48" hidden="1">{"'előző év december'!$A$2:$CP$214"}</definedName>
    <definedName name="_______cp4" localSheetId="49"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40" hidden="1">{"'előző év december'!$A$2:$CP$214"}</definedName>
    <definedName name="_______cp4" localSheetId="0" hidden="1">{"'előző év december'!$A$2:$CP$214"}</definedName>
    <definedName name="_______cp4"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6"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30"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2"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48" hidden="1">{"'előző év december'!$A$2:$CP$214"}</definedName>
    <definedName name="_______cp5" localSheetId="49"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40" hidden="1">{"'előző év december'!$A$2:$CP$214"}</definedName>
    <definedName name="_______cp5" localSheetId="0" hidden="1">{"'előző év december'!$A$2:$CP$214"}</definedName>
    <definedName name="_______cp5"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6"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30"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2"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48" hidden="1">{"'előző év december'!$A$2:$CP$214"}</definedName>
    <definedName name="_______cp6" localSheetId="49"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40" hidden="1">{"'előző év december'!$A$2:$CP$214"}</definedName>
    <definedName name="_______cp6" localSheetId="0" hidden="1">{"'előző év december'!$A$2:$CP$214"}</definedName>
    <definedName name="_______cp6"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6"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30"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2"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48" hidden="1">{"'előző év december'!$A$2:$CP$214"}</definedName>
    <definedName name="_______cp7" localSheetId="49"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40" hidden="1">{"'előző év december'!$A$2:$CP$214"}</definedName>
    <definedName name="_______cp7" localSheetId="0" hidden="1">{"'előző év december'!$A$2:$CP$214"}</definedName>
    <definedName name="_______cp7"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6"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30"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2"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48" hidden="1">{"'előző év december'!$A$2:$CP$214"}</definedName>
    <definedName name="_______cp8" localSheetId="49"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40" hidden="1">{"'előző év december'!$A$2:$CP$214"}</definedName>
    <definedName name="_______cp8" localSheetId="0" hidden="1">{"'előző év december'!$A$2:$CP$214"}</definedName>
    <definedName name="_______cp8"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6"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30"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2"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48" hidden="1">{"'előző év december'!$A$2:$CP$214"}</definedName>
    <definedName name="_______cp9" localSheetId="49"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40" hidden="1">{"'előző év december'!$A$2:$CP$214"}</definedName>
    <definedName name="_______cp9" localSheetId="0" hidden="1">{"'előző év december'!$A$2:$CP$214"}</definedName>
    <definedName name="_______cp9"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6"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30"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2"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48" hidden="1">{"'előző év december'!$A$2:$CP$214"}</definedName>
    <definedName name="_______cpr2" localSheetId="49"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40" hidden="1">{"'előző év december'!$A$2:$CP$214"}</definedName>
    <definedName name="_______cpr2" localSheetId="0" hidden="1">{"'előző év december'!$A$2:$CP$214"}</definedName>
    <definedName name="_______cpr2"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6"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30"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2"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48" hidden="1">{"'előző év december'!$A$2:$CP$214"}</definedName>
    <definedName name="_______cpr3" localSheetId="49"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40" hidden="1">{"'előző év december'!$A$2:$CP$214"}</definedName>
    <definedName name="_______cpr3" localSheetId="0" hidden="1">{"'előző év december'!$A$2:$CP$214"}</definedName>
    <definedName name="_______cpr3"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6"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30"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2"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48" hidden="1">{"'előző év december'!$A$2:$CP$214"}</definedName>
    <definedName name="_______cpr4" localSheetId="49"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40" hidden="1">{"'előző év december'!$A$2:$CP$214"}</definedName>
    <definedName name="_______cpr4" localSheetId="0" hidden="1">{"'előző év december'!$A$2:$CP$214"}</definedName>
    <definedName name="_______cpr4"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6"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30"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2"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48" hidden="1">{"'előző év december'!$A$2:$CP$214"}</definedName>
    <definedName name="______cp1" localSheetId="49"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40" hidden="1">{"'előző év december'!$A$2:$CP$214"}</definedName>
    <definedName name="______cp1" localSheetId="0" hidden="1">{"'előző év december'!$A$2:$CP$214"}</definedName>
    <definedName name="______cp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6"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30"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2"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48" hidden="1">{"'előző év december'!$A$2:$CP$214"}</definedName>
    <definedName name="______cp10" localSheetId="49"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40" hidden="1">{"'előző év december'!$A$2:$CP$214"}</definedName>
    <definedName name="______cp10" localSheetId="0" hidden="1">{"'előző év december'!$A$2:$CP$214"}</definedName>
    <definedName name="______cp10"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6"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30"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2"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48" hidden="1">{"'előző év december'!$A$2:$CP$214"}</definedName>
    <definedName name="______cp11" localSheetId="49"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40" hidden="1">{"'előző év december'!$A$2:$CP$214"}</definedName>
    <definedName name="______cp11" localSheetId="0" hidden="1">{"'előző év december'!$A$2:$CP$214"}</definedName>
    <definedName name="______cp1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6"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30"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2"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48" hidden="1">{"'előző év december'!$A$2:$CP$214"}</definedName>
    <definedName name="______cp2" localSheetId="49"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40" hidden="1">{"'előző év december'!$A$2:$CP$214"}</definedName>
    <definedName name="______cp2" localSheetId="0" hidden="1">{"'előző év december'!$A$2:$CP$214"}</definedName>
    <definedName name="______cp2"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6"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30"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2"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48" hidden="1">{"'előző év december'!$A$2:$CP$214"}</definedName>
    <definedName name="______cp3" localSheetId="49"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40" hidden="1">{"'előző év december'!$A$2:$CP$214"}</definedName>
    <definedName name="______cp3" localSheetId="0" hidden="1">{"'előző év december'!$A$2:$CP$214"}</definedName>
    <definedName name="______cp3"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6"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30"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2"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48" hidden="1">{"'előző év december'!$A$2:$CP$214"}</definedName>
    <definedName name="______cp4" localSheetId="49"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40" hidden="1">{"'előző év december'!$A$2:$CP$214"}</definedName>
    <definedName name="______cp4" localSheetId="0" hidden="1">{"'előző év december'!$A$2:$CP$214"}</definedName>
    <definedName name="______cp4"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6"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30"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2"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48" hidden="1">{"'előző év december'!$A$2:$CP$214"}</definedName>
    <definedName name="______cp5" localSheetId="49"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40" hidden="1">{"'előző év december'!$A$2:$CP$214"}</definedName>
    <definedName name="______cp5" localSheetId="0" hidden="1">{"'előző év december'!$A$2:$CP$214"}</definedName>
    <definedName name="______cp5"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6"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30"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2"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48" hidden="1">{"'előző év december'!$A$2:$CP$214"}</definedName>
    <definedName name="______cp6" localSheetId="49"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40" hidden="1">{"'előző év december'!$A$2:$CP$214"}</definedName>
    <definedName name="______cp6" localSheetId="0" hidden="1">{"'előző év december'!$A$2:$CP$214"}</definedName>
    <definedName name="______cp6"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6"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30"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2"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48" hidden="1">{"'előző év december'!$A$2:$CP$214"}</definedName>
    <definedName name="______cp7" localSheetId="49"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40" hidden="1">{"'előző év december'!$A$2:$CP$214"}</definedName>
    <definedName name="______cp7" localSheetId="0" hidden="1">{"'előző év december'!$A$2:$CP$214"}</definedName>
    <definedName name="______cp7"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6"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30"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2"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48" hidden="1">{"'előző év december'!$A$2:$CP$214"}</definedName>
    <definedName name="______cp8" localSheetId="49"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40" hidden="1">{"'előző év december'!$A$2:$CP$214"}</definedName>
    <definedName name="______cp8" localSheetId="0" hidden="1">{"'előző év december'!$A$2:$CP$214"}</definedName>
    <definedName name="______cp8"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6"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30"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2"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48" hidden="1">{"'előző év december'!$A$2:$CP$214"}</definedName>
    <definedName name="______cp9" localSheetId="49"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40" hidden="1">{"'előző év december'!$A$2:$CP$214"}</definedName>
    <definedName name="______cp9" localSheetId="0" hidden="1">{"'előző év december'!$A$2:$CP$214"}</definedName>
    <definedName name="______cp9"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6"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30"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2"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48" hidden="1">{"'előző év december'!$A$2:$CP$214"}</definedName>
    <definedName name="______cpr2" localSheetId="49"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40" hidden="1">{"'előző év december'!$A$2:$CP$214"}</definedName>
    <definedName name="______cpr2" localSheetId="0" hidden="1">{"'előző év december'!$A$2:$CP$214"}</definedName>
    <definedName name="______cpr2"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6"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30"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2"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48" hidden="1">{"'előző év december'!$A$2:$CP$214"}</definedName>
    <definedName name="______cpr3" localSheetId="49"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40" hidden="1">{"'előző év december'!$A$2:$CP$214"}</definedName>
    <definedName name="______cpr3" localSheetId="0" hidden="1">{"'előző év december'!$A$2:$CP$214"}</definedName>
    <definedName name="______cpr3"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6"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30"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2"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48" hidden="1">{"'előző év december'!$A$2:$CP$214"}</definedName>
    <definedName name="______cpr4" localSheetId="49"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40" hidden="1">{"'előző év december'!$A$2:$CP$214"}</definedName>
    <definedName name="______cpr4" localSheetId="0" hidden="1">{"'előző év december'!$A$2:$CP$214"}</definedName>
    <definedName name="______cpr4"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6"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30"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2"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48" hidden="1">{"'előző év december'!$A$2:$CP$214"}</definedName>
    <definedName name="_____cp1" localSheetId="49"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40" hidden="1">{"'előző év december'!$A$2:$CP$214"}</definedName>
    <definedName name="_____cp1" localSheetId="0" hidden="1">{"'előző év december'!$A$2:$CP$214"}</definedName>
    <definedName name="_____cp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6"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30"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2"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48" hidden="1">{"'előző év december'!$A$2:$CP$214"}</definedName>
    <definedName name="_____cp10" localSheetId="49"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40" hidden="1">{"'előző év december'!$A$2:$CP$214"}</definedName>
    <definedName name="_____cp10" localSheetId="0" hidden="1">{"'előző év december'!$A$2:$CP$214"}</definedName>
    <definedName name="_____cp10"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6"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30"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2"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48" hidden="1">{"'előző év december'!$A$2:$CP$214"}</definedName>
    <definedName name="_____cp11" localSheetId="49"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40" hidden="1">{"'előző év december'!$A$2:$CP$214"}</definedName>
    <definedName name="_____cp11" localSheetId="0" hidden="1">{"'előző év december'!$A$2:$CP$214"}</definedName>
    <definedName name="_____cp1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6"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30"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2"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48" hidden="1">{"'előző év december'!$A$2:$CP$214"}</definedName>
    <definedName name="_____cp2" localSheetId="49"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40" hidden="1">{"'előző év december'!$A$2:$CP$214"}</definedName>
    <definedName name="_____cp2" localSheetId="0" hidden="1">{"'előző év december'!$A$2:$CP$214"}</definedName>
    <definedName name="_____cp2"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6"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30"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2"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48" hidden="1">{"'előző év december'!$A$2:$CP$214"}</definedName>
    <definedName name="_____cp3" localSheetId="49"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40" hidden="1">{"'előző év december'!$A$2:$CP$214"}</definedName>
    <definedName name="_____cp3" localSheetId="0" hidden="1">{"'előző év december'!$A$2:$CP$214"}</definedName>
    <definedName name="_____cp3"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6"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30"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2"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48" hidden="1">{"'előző év december'!$A$2:$CP$214"}</definedName>
    <definedName name="_____cp4" localSheetId="49"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40" hidden="1">{"'előző év december'!$A$2:$CP$214"}</definedName>
    <definedName name="_____cp4" localSheetId="0" hidden="1">{"'előző év december'!$A$2:$CP$214"}</definedName>
    <definedName name="_____cp4"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6"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30"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2"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48" hidden="1">{"'előző év december'!$A$2:$CP$214"}</definedName>
    <definedName name="_____cp5" localSheetId="49"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40" hidden="1">{"'előző év december'!$A$2:$CP$214"}</definedName>
    <definedName name="_____cp5" localSheetId="0" hidden="1">{"'előző év december'!$A$2:$CP$214"}</definedName>
    <definedName name="_____cp5"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6"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30"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2"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48" hidden="1">{"'előző év december'!$A$2:$CP$214"}</definedName>
    <definedName name="_____cp6" localSheetId="49"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40" hidden="1">{"'előző év december'!$A$2:$CP$214"}</definedName>
    <definedName name="_____cp6" localSheetId="0" hidden="1">{"'előző év december'!$A$2:$CP$214"}</definedName>
    <definedName name="_____cp6"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6"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30"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2"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48" hidden="1">{"'előző év december'!$A$2:$CP$214"}</definedName>
    <definedName name="_____cp7" localSheetId="49"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40" hidden="1">{"'előző év december'!$A$2:$CP$214"}</definedName>
    <definedName name="_____cp7" localSheetId="0" hidden="1">{"'előző év december'!$A$2:$CP$214"}</definedName>
    <definedName name="_____cp7"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6"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30"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2"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48" hidden="1">{"'előző év december'!$A$2:$CP$214"}</definedName>
    <definedName name="_____cp8" localSheetId="49"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40" hidden="1">{"'előző év december'!$A$2:$CP$214"}</definedName>
    <definedName name="_____cp8" localSheetId="0" hidden="1">{"'előző év december'!$A$2:$CP$214"}</definedName>
    <definedName name="_____cp8"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6"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30"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2"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48" hidden="1">{"'előző év december'!$A$2:$CP$214"}</definedName>
    <definedName name="_____cp9" localSheetId="49"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40" hidden="1">{"'előző év december'!$A$2:$CP$214"}</definedName>
    <definedName name="_____cp9" localSheetId="0" hidden="1">{"'előző év december'!$A$2:$CP$214"}</definedName>
    <definedName name="_____cp9"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6"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30"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2"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48" hidden="1">{"'előző év december'!$A$2:$CP$214"}</definedName>
    <definedName name="_____cpr2" localSheetId="49"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40" hidden="1">{"'előző év december'!$A$2:$CP$214"}</definedName>
    <definedName name="_____cpr2" localSheetId="0" hidden="1">{"'előző év december'!$A$2:$CP$214"}</definedName>
    <definedName name="_____cpr2"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6"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30"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2"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48" hidden="1">{"'előző év december'!$A$2:$CP$214"}</definedName>
    <definedName name="_____cpr3" localSheetId="49"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40" hidden="1">{"'előző év december'!$A$2:$CP$214"}</definedName>
    <definedName name="_____cpr3" localSheetId="0" hidden="1">{"'előző év december'!$A$2:$CP$214"}</definedName>
    <definedName name="_____cpr3"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6"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30"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2"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48" hidden="1">{"'előző év december'!$A$2:$CP$214"}</definedName>
    <definedName name="_____cpr4" localSheetId="49"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40" hidden="1">{"'előző év december'!$A$2:$CP$214"}</definedName>
    <definedName name="_____cpr4" localSheetId="0" hidden="1">{"'előző év december'!$A$2:$CP$214"}</definedName>
    <definedName name="_____cpr4"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6"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30"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2"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48" hidden="1">{"'előző év december'!$A$2:$CP$214"}</definedName>
    <definedName name="____cp1" localSheetId="49"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40" hidden="1">{"'előző év december'!$A$2:$CP$214"}</definedName>
    <definedName name="____cp1" localSheetId="0" hidden="1">{"'előző év december'!$A$2:$CP$214"}</definedName>
    <definedName name="____cp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6"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30"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2"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48" hidden="1">{"'előző év december'!$A$2:$CP$214"}</definedName>
    <definedName name="____cp10" localSheetId="49"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40" hidden="1">{"'előző év december'!$A$2:$CP$214"}</definedName>
    <definedName name="____cp10" localSheetId="0" hidden="1">{"'előző év december'!$A$2:$CP$214"}</definedName>
    <definedName name="____cp10"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6"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30"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2"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48" hidden="1">{"'előző év december'!$A$2:$CP$214"}</definedName>
    <definedName name="____cp11" localSheetId="49"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40" hidden="1">{"'előző év december'!$A$2:$CP$214"}</definedName>
    <definedName name="____cp11" localSheetId="0" hidden="1">{"'előző év december'!$A$2:$CP$214"}</definedName>
    <definedName name="____cp1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6"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30"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2"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48" hidden="1">{"'előző év december'!$A$2:$CP$214"}</definedName>
    <definedName name="____cp2" localSheetId="49"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40" hidden="1">{"'előző év december'!$A$2:$CP$214"}</definedName>
    <definedName name="____cp2" localSheetId="0" hidden="1">{"'előző év december'!$A$2:$CP$214"}</definedName>
    <definedName name="____cp2"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6"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30"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2"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48" hidden="1">{"'előző év december'!$A$2:$CP$214"}</definedName>
    <definedName name="____cp3" localSheetId="49"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40" hidden="1">{"'előző év december'!$A$2:$CP$214"}</definedName>
    <definedName name="____cp3" localSheetId="0" hidden="1">{"'előző év december'!$A$2:$CP$214"}</definedName>
    <definedName name="____cp3"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6"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30"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2"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48" hidden="1">{"'előző év december'!$A$2:$CP$214"}</definedName>
    <definedName name="____cp4" localSheetId="49"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40" hidden="1">{"'előző év december'!$A$2:$CP$214"}</definedName>
    <definedName name="____cp4" localSheetId="0" hidden="1">{"'előző év december'!$A$2:$CP$214"}</definedName>
    <definedName name="____cp4"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6"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30"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2"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48" hidden="1">{"'előző év december'!$A$2:$CP$214"}</definedName>
    <definedName name="____cp5" localSheetId="49"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40" hidden="1">{"'előző év december'!$A$2:$CP$214"}</definedName>
    <definedName name="____cp5" localSheetId="0" hidden="1">{"'előző év december'!$A$2:$CP$214"}</definedName>
    <definedName name="____cp5"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6"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30"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2"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48" hidden="1">{"'előző év december'!$A$2:$CP$214"}</definedName>
    <definedName name="____cp6" localSheetId="49"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40" hidden="1">{"'előző év december'!$A$2:$CP$214"}</definedName>
    <definedName name="____cp6" localSheetId="0" hidden="1">{"'előző év december'!$A$2:$CP$214"}</definedName>
    <definedName name="____cp6"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6"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30"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2"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48" hidden="1">{"'előző év december'!$A$2:$CP$214"}</definedName>
    <definedName name="____cp7" localSheetId="49"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40" hidden="1">{"'előző év december'!$A$2:$CP$214"}</definedName>
    <definedName name="____cp7" localSheetId="0" hidden="1">{"'előző év december'!$A$2:$CP$214"}</definedName>
    <definedName name="____cp7"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6"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30"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2"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48" hidden="1">{"'előző év december'!$A$2:$CP$214"}</definedName>
    <definedName name="____cp8" localSheetId="49"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40" hidden="1">{"'előző év december'!$A$2:$CP$214"}</definedName>
    <definedName name="____cp8" localSheetId="0" hidden="1">{"'előző év december'!$A$2:$CP$214"}</definedName>
    <definedName name="____cp8"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6"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30"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2"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48" hidden="1">{"'előző év december'!$A$2:$CP$214"}</definedName>
    <definedName name="____cp9" localSheetId="49"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40" hidden="1">{"'előző év december'!$A$2:$CP$214"}</definedName>
    <definedName name="____cp9" localSheetId="0" hidden="1">{"'előző év december'!$A$2:$CP$214"}</definedName>
    <definedName name="____cp9"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6"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30"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2"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48" hidden="1">{"'előző év december'!$A$2:$CP$214"}</definedName>
    <definedName name="____cpr2" localSheetId="49"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40" hidden="1">{"'előző év december'!$A$2:$CP$214"}</definedName>
    <definedName name="____cpr2" localSheetId="0" hidden="1">{"'előző év december'!$A$2:$CP$214"}</definedName>
    <definedName name="____cpr2"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6"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30"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2"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48" hidden="1">{"'előző év december'!$A$2:$CP$214"}</definedName>
    <definedName name="____cpr3" localSheetId="49"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40" hidden="1">{"'előző év december'!$A$2:$CP$214"}</definedName>
    <definedName name="____cpr3" localSheetId="0" hidden="1">{"'előző év december'!$A$2:$CP$214"}</definedName>
    <definedName name="____cpr3"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6"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30"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2"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48" hidden="1">{"'előző év december'!$A$2:$CP$214"}</definedName>
    <definedName name="____cpr4" localSheetId="49"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40" hidden="1">{"'előző év december'!$A$2:$CP$214"}</definedName>
    <definedName name="____cpr4" localSheetId="0" hidden="1">{"'előző év december'!$A$2:$CP$214"}</definedName>
    <definedName name="____cpr4"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6"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30"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2"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48" hidden="1">{"'előző év december'!$A$2:$CP$214"}</definedName>
    <definedName name="___cp1" localSheetId="49"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40" hidden="1">{"'előző év december'!$A$2:$CP$214"}</definedName>
    <definedName name="___cp1" localSheetId="0" hidden="1">{"'előző év december'!$A$2:$CP$214"}</definedName>
    <definedName name="___cp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6"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30"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2"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48" hidden="1">{"'előző év december'!$A$2:$CP$214"}</definedName>
    <definedName name="___cp10" localSheetId="49"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40" hidden="1">{"'előző év december'!$A$2:$CP$214"}</definedName>
    <definedName name="___cp10" localSheetId="0" hidden="1">{"'előző év december'!$A$2:$CP$214"}</definedName>
    <definedName name="___cp10"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6"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30"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2"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48" hidden="1">{"'előző év december'!$A$2:$CP$214"}</definedName>
    <definedName name="___cp11" localSheetId="49"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40" hidden="1">{"'előző év december'!$A$2:$CP$214"}</definedName>
    <definedName name="___cp11" localSheetId="0" hidden="1">{"'előző év december'!$A$2:$CP$214"}</definedName>
    <definedName name="___cp1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6"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30"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2"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48" hidden="1">{"'előző év december'!$A$2:$CP$214"}</definedName>
    <definedName name="___cp2" localSheetId="49"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40" hidden="1">{"'előző év december'!$A$2:$CP$214"}</definedName>
    <definedName name="___cp2" localSheetId="0" hidden="1">{"'előző év december'!$A$2:$CP$214"}</definedName>
    <definedName name="___cp2"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6"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30"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2"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48" hidden="1">{"'előző év december'!$A$2:$CP$214"}</definedName>
    <definedName name="___cp3" localSheetId="49"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40" hidden="1">{"'előző év december'!$A$2:$CP$214"}</definedName>
    <definedName name="___cp3" localSheetId="0" hidden="1">{"'előző év december'!$A$2:$CP$214"}</definedName>
    <definedName name="___cp3"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6"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30"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2"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48" hidden="1">{"'előző év december'!$A$2:$CP$214"}</definedName>
    <definedName name="___cp4" localSheetId="49"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40" hidden="1">{"'előző év december'!$A$2:$CP$214"}</definedName>
    <definedName name="___cp4" localSheetId="0" hidden="1">{"'előző év december'!$A$2:$CP$214"}</definedName>
    <definedName name="___cp4"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6"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30"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2"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48" hidden="1">{"'előző év december'!$A$2:$CP$214"}</definedName>
    <definedName name="___cp5" localSheetId="49"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40" hidden="1">{"'előző év december'!$A$2:$CP$214"}</definedName>
    <definedName name="___cp5" localSheetId="0" hidden="1">{"'előző év december'!$A$2:$CP$214"}</definedName>
    <definedName name="___cp5"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6"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30"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2"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48" hidden="1">{"'előző év december'!$A$2:$CP$214"}</definedName>
    <definedName name="___cp6" localSheetId="49"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40" hidden="1">{"'előző év december'!$A$2:$CP$214"}</definedName>
    <definedName name="___cp6" localSheetId="0" hidden="1">{"'előző év december'!$A$2:$CP$214"}</definedName>
    <definedName name="___cp6"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6"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30"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2"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48" hidden="1">{"'előző év december'!$A$2:$CP$214"}</definedName>
    <definedName name="___cp7" localSheetId="49"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40" hidden="1">{"'előző év december'!$A$2:$CP$214"}</definedName>
    <definedName name="___cp7" localSheetId="0" hidden="1">{"'előző év december'!$A$2:$CP$214"}</definedName>
    <definedName name="___cp7"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6"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30"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2"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48" hidden="1">{"'előző év december'!$A$2:$CP$214"}</definedName>
    <definedName name="___cp8" localSheetId="49"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40" hidden="1">{"'előző év december'!$A$2:$CP$214"}</definedName>
    <definedName name="___cp8" localSheetId="0" hidden="1">{"'előző év december'!$A$2:$CP$214"}</definedName>
    <definedName name="___cp8"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6"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30"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2"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48" hidden="1">{"'előző év december'!$A$2:$CP$214"}</definedName>
    <definedName name="___cp9" localSheetId="49"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40" hidden="1">{"'előző év december'!$A$2:$CP$214"}</definedName>
    <definedName name="___cp9" localSheetId="0" hidden="1">{"'előző év december'!$A$2:$CP$214"}</definedName>
    <definedName name="___cp9"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6"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30"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2"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48" hidden="1">{"'előző év december'!$A$2:$CP$214"}</definedName>
    <definedName name="___cpr2" localSheetId="49"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40" hidden="1">{"'előző év december'!$A$2:$CP$214"}</definedName>
    <definedName name="___cpr2" localSheetId="0" hidden="1">{"'előző év december'!$A$2:$CP$214"}</definedName>
    <definedName name="___cpr2"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6"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30"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2"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48" hidden="1">{"'előző év december'!$A$2:$CP$214"}</definedName>
    <definedName name="___cpr3" localSheetId="49"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40" hidden="1">{"'előző év december'!$A$2:$CP$214"}</definedName>
    <definedName name="___cpr3" localSheetId="0" hidden="1">{"'előző év december'!$A$2:$CP$214"}</definedName>
    <definedName name="___cpr3"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6"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30"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2"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48" hidden="1">{"'előző év december'!$A$2:$CP$214"}</definedName>
    <definedName name="___cpr4" localSheetId="49"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40"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[4]Market!#REF!</definedName>
    <definedName name="__123Graph_A" localSheetId="11" hidden="1">[5]Market!#REF!</definedName>
    <definedName name="__123Graph_A" localSheetId="12" hidden="1">[4]Market!#REF!</definedName>
    <definedName name="__123Graph_A" localSheetId="13" hidden="1">[4]Market!#REF!</definedName>
    <definedName name="__123Graph_A" localSheetId="14" hidden="1">[4]Market!#REF!</definedName>
    <definedName name="__123Graph_A" localSheetId="16" hidden="1">[4]Market!#REF!</definedName>
    <definedName name="__123Graph_A" localSheetId="19" hidden="1">[4]Market!#REF!</definedName>
    <definedName name="__123Graph_A" localSheetId="2" hidden="1">[4]Market!#REF!</definedName>
    <definedName name="__123Graph_A" localSheetId="20" hidden="1">[4]Market!#REF!</definedName>
    <definedName name="__123Graph_A" localSheetId="30" hidden="1">[5]Market!#REF!</definedName>
    <definedName name="__123Graph_A" localSheetId="4" hidden="1">[4]Market!#REF!</definedName>
    <definedName name="__123Graph_A" localSheetId="5" hidden="1">[4]Market!#REF!</definedName>
    <definedName name="__123Graph_A" localSheetId="8" hidden="1">[4]Market!#REF!</definedName>
    <definedName name="__123Graph_A" localSheetId="9" hidden="1">[4]Market!#REF!</definedName>
    <definedName name="__123Graph_A" localSheetId="41" hidden="1">[4]Market!#REF!</definedName>
    <definedName name="__123Graph_A" localSheetId="42" hidden="1">[4]Market!#REF!</definedName>
    <definedName name="__123Graph_A" localSheetId="43" hidden="1">[4]Market!#REF!</definedName>
    <definedName name="__123Graph_A" localSheetId="44" hidden="1">[4]Market!#REF!</definedName>
    <definedName name="__123Graph_A" localSheetId="45" hidden="1">[4]Market!#REF!</definedName>
    <definedName name="__123Graph_A" localSheetId="46" hidden="1">[4]Market!#REF!</definedName>
    <definedName name="__123Graph_A" localSheetId="47" hidden="1">[4]Market!#REF!</definedName>
    <definedName name="__123Graph_A" localSheetId="48" hidden="1">[4]Market!#REF!</definedName>
    <definedName name="__123Graph_A" localSheetId="49" hidden="1">[4]Market!#REF!</definedName>
    <definedName name="__123Graph_A" localSheetId="34" hidden="1">[5]Market!#REF!</definedName>
    <definedName name="__123Graph_A" localSheetId="35" hidden="1">[5]Market!#REF!</definedName>
    <definedName name="__123Graph_A" localSheetId="40" hidden="1">[4]Market!#REF!</definedName>
    <definedName name="__123Graph_A" localSheetId="0" hidden="1">[6]Market!#REF!</definedName>
    <definedName name="__123Graph_A" hidden="1">[5]Market!#REF!</definedName>
    <definedName name="__123Graph_ADIFF" localSheetId="10" hidden="1">[4]Market!#REF!</definedName>
    <definedName name="__123Graph_ADIFF" localSheetId="11" hidden="1">[5]Market!#REF!</definedName>
    <definedName name="__123Graph_ADIFF" localSheetId="12" hidden="1">[4]Market!#REF!</definedName>
    <definedName name="__123Graph_ADIFF" localSheetId="13" hidden="1">[4]Market!#REF!</definedName>
    <definedName name="__123Graph_ADIFF" localSheetId="14" hidden="1">[4]Market!#REF!</definedName>
    <definedName name="__123Graph_ADIFF" localSheetId="16" hidden="1">[4]Market!#REF!</definedName>
    <definedName name="__123Graph_ADIFF" localSheetId="19" hidden="1">[4]Market!#REF!</definedName>
    <definedName name="__123Graph_ADIFF" localSheetId="2" hidden="1">[4]Market!#REF!</definedName>
    <definedName name="__123Graph_ADIFF" localSheetId="20" hidden="1">[4]Market!#REF!</definedName>
    <definedName name="__123Graph_ADIFF" localSheetId="30" hidden="1">[5]Market!#REF!</definedName>
    <definedName name="__123Graph_ADIFF" localSheetId="4" hidden="1">[4]Market!#REF!</definedName>
    <definedName name="__123Graph_ADIFF" localSheetId="5" hidden="1">[4]Market!#REF!</definedName>
    <definedName name="__123Graph_ADIFF" localSheetId="8" hidden="1">[4]Market!#REF!</definedName>
    <definedName name="__123Graph_ADIFF" localSheetId="9" hidden="1">[4]Market!#REF!</definedName>
    <definedName name="__123Graph_ADIFF" localSheetId="41" hidden="1">[4]Market!#REF!</definedName>
    <definedName name="__123Graph_ADIFF" localSheetId="42" hidden="1">[4]Market!#REF!</definedName>
    <definedName name="__123Graph_ADIFF" localSheetId="43" hidden="1">[4]Market!#REF!</definedName>
    <definedName name="__123Graph_ADIFF" localSheetId="44" hidden="1">[4]Market!#REF!</definedName>
    <definedName name="__123Graph_ADIFF" localSheetId="45" hidden="1">[4]Market!#REF!</definedName>
    <definedName name="__123Graph_ADIFF" localSheetId="46" hidden="1">[4]Market!#REF!</definedName>
    <definedName name="__123Graph_ADIFF" localSheetId="47" hidden="1">[4]Market!#REF!</definedName>
    <definedName name="__123Graph_ADIFF" localSheetId="48" hidden="1">[4]Market!#REF!</definedName>
    <definedName name="__123Graph_ADIFF" localSheetId="49" hidden="1">[4]Market!#REF!</definedName>
    <definedName name="__123Graph_ADIFF" localSheetId="34" hidden="1">[5]Market!#REF!</definedName>
    <definedName name="__123Graph_ADIFF" localSheetId="35" hidden="1">[5]Market!#REF!</definedName>
    <definedName name="__123Graph_ADIFF" localSheetId="40" hidden="1">[4]Market!#REF!</definedName>
    <definedName name="__123Graph_ADIFF" localSheetId="0" hidden="1">[6]Market!#REF!</definedName>
    <definedName name="__123Graph_ADIFF" hidden="1">[5]Market!#REF!</definedName>
    <definedName name="__123Graph_AGRAPH1" hidden="1">[7]A!$D$2:$D$86</definedName>
    <definedName name="__123Graph_AGRAPH3" hidden="1">[7]A!$D$2:$D$105</definedName>
    <definedName name="__123Graph_ALINES" localSheetId="10" hidden="1">[4]Market!#REF!</definedName>
    <definedName name="__123Graph_ALINES" localSheetId="12" hidden="1">[4]Market!#REF!</definedName>
    <definedName name="__123Graph_ALINES" localSheetId="13" hidden="1">[4]Market!#REF!</definedName>
    <definedName name="__123Graph_ALINES" localSheetId="14" hidden="1">[4]Market!#REF!</definedName>
    <definedName name="__123Graph_ALINES" localSheetId="16" hidden="1">[4]Market!#REF!</definedName>
    <definedName name="__123Graph_ALINES" localSheetId="19" hidden="1">[4]Market!#REF!</definedName>
    <definedName name="__123Graph_ALINES" localSheetId="2" hidden="1">[4]Market!#REF!</definedName>
    <definedName name="__123Graph_ALINES" localSheetId="20" hidden="1">[4]Market!#REF!</definedName>
    <definedName name="__123Graph_ALINES" localSheetId="30" hidden="1">[5]Market!#REF!</definedName>
    <definedName name="__123Graph_ALINES" localSheetId="4" hidden="1">[4]Market!#REF!</definedName>
    <definedName name="__123Graph_ALINES" localSheetId="5" hidden="1">[4]Market!#REF!</definedName>
    <definedName name="__123Graph_ALINES" localSheetId="8" hidden="1">[4]Market!#REF!</definedName>
    <definedName name="__123Graph_ALINES" localSheetId="9" hidden="1">[4]Market!#REF!</definedName>
    <definedName name="__123Graph_ALINES" localSheetId="41" hidden="1">[4]Market!#REF!</definedName>
    <definedName name="__123Graph_ALINES" localSheetId="42" hidden="1">[4]Market!#REF!</definedName>
    <definedName name="__123Graph_ALINES" localSheetId="43" hidden="1">[4]Market!#REF!</definedName>
    <definedName name="__123Graph_ALINES" localSheetId="44" hidden="1">[4]Market!#REF!</definedName>
    <definedName name="__123Graph_ALINES" localSheetId="45" hidden="1">[4]Market!#REF!</definedName>
    <definedName name="__123Graph_ALINES" localSheetId="46" hidden="1">[4]Market!#REF!</definedName>
    <definedName name="__123Graph_ALINES" localSheetId="47" hidden="1">[4]Market!#REF!</definedName>
    <definedName name="__123Graph_ALINES" localSheetId="48" hidden="1">[4]Market!#REF!</definedName>
    <definedName name="__123Graph_ALINES" localSheetId="49" hidden="1">[4]Market!#REF!</definedName>
    <definedName name="__123Graph_ALINES" localSheetId="34" hidden="1">[5]Market!#REF!</definedName>
    <definedName name="__123Graph_ALINES" localSheetId="40" hidden="1">[4]Market!#REF!</definedName>
    <definedName name="__123Graph_ALINES" localSheetId="0" hidden="1">[6]Market!#REF!</definedName>
    <definedName name="__123Graph_ALINES" hidden="1">[5]Market!#REF!</definedName>
    <definedName name="__123Graph_B" localSheetId="10" hidden="1">[4]Market!#REF!</definedName>
    <definedName name="__123Graph_B" localSheetId="12" hidden="1">[4]Market!#REF!</definedName>
    <definedName name="__123Graph_B" localSheetId="13" hidden="1">[4]Market!#REF!</definedName>
    <definedName name="__123Graph_B" localSheetId="14" hidden="1">[4]Market!#REF!</definedName>
    <definedName name="__123Graph_B" localSheetId="16" hidden="1">[4]Market!#REF!</definedName>
    <definedName name="__123Graph_B" localSheetId="19" hidden="1">[4]Market!#REF!</definedName>
    <definedName name="__123Graph_B" localSheetId="2" hidden="1">[4]Market!#REF!</definedName>
    <definedName name="__123Graph_B" localSheetId="20" hidden="1">[4]Market!#REF!</definedName>
    <definedName name="__123Graph_B" localSheetId="30" hidden="1">[5]Market!#REF!</definedName>
    <definedName name="__123Graph_B" localSheetId="4" hidden="1">[4]Market!#REF!</definedName>
    <definedName name="__123Graph_B" localSheetId="5" hidden="1">[4]Market!#REF!</definedName>
    <definedName name="__123Graph_B" localSheetId="8" hidden="1">[4]Market!#REF!</definedName>
    <definedName name="__123Graph_B" localSheetId="9" hidden="1">[4]Market!#REF!</definedName>
    <definedName name="__123Graph_B" localSheetId="41" hidden="1">[4]Market!#REF!</definedName>
    <definedName name="__123Graph_B" localSheetId="42" hidden="1">[4]Market!#REF!</definedName>
    <definedName name="__123Graph_B" localSheetId="43" hidden="1">[4]Market!#REF!</definedName>
    <definedName name="__123Graph_B" localSheetId="44" hidden="1">[4]Market!#REF!</definedName>
    <definedName name="__123Graph_B" localSheetId="45" hidden="1">[4]Market!#REF!</definedName>
    <definedName name="__123Graph_B" localSheetId="46" hidden="1">[4]Market!#REF!</definedName>
    <definedName name="__123Graph_B" localSheetId="47" hidden="1">[4]Market!#REF!</definedName>
    <definedName name="__123Graph_B" localSheetId="48" hidden="1">[4]Market!#REF!</definedName>
    <definedName name="__123Graph_B" localSheetId="49" hidden="1">[4]Market!#REF!</definedName>
    <definedName name="__123Graph_B" localSheetId="34" hidden="1">[5]Market!#REF!</definedName>
    <definedName name="__123Graph_B" localSheetId="40" hidden="1">[4]Market!#REF!</definedName>
    <definedName name="__123Graph_B" localSheetId="0" hidden="1">[6]Market!#REF!</definedName>
    <definedName name="__123Graph_B" hidden="1">[5]Market!#REF!</definedName>
    <definedName name="__123Graph_BDIFF" localSheetId="10" hidden="1">[4]Market!#REF!</definedName>
    <definedName name="__123Graph_BDIFF" localSheetId="12" hidden="1">[4]Market!#REF!</definedName>
    <definedName name="__123Graph_BDIFF" localSheetId="13" hidden="1">[4]Market!#REF!</definedName>
    <definedName name="__123Graph_BDIFF" localSheetId="14" hidden="1">[4]Market!#REF!</definedName>
    <definedName name="__123Graph_BDIFF" localSheetId="16" hidden="1">[4]Market!#REF!</definedName>
    <definedName name="__123Graph_BDIFF" localSheetId="19" hidden="1">[4]Market!#REF!</definedName>
    <definedName name="__123Graph_BDIFF" localSheetId="2" hidden="1">[4]Market!#REF!</definedName>
    <definedName name="__123Graph_BDIFF" localSheetId="20" hidden="1">[4]Market!#REF!</definedName>
    <definedName name="__123Graph_BDIFF" localSheetId="30" hidden="1">[5]Market!#REF!</definedName>
    <definedName name="__123Graph_BDIFF" localSheetId="4" hidden="1">[4]Market!#REF!</definedName>
    <definedName name="__123Graph_BDIFF" localSheetId="5" hidden="1">[4]Market!#REF!</definedName>
    <definedName name="__123Graph_BDIFF" localSheetId="8" hidden="1">[4]Market!#REF!</definedName>
    <definedName name="__123Graph_BDIFF" localSheetId="9" hidden="1">[4]Market!#REF!</definedName>
    <definedName name="__123Graph_BDIFF" localSheetId="41" hidden="1">[4]Market!#REF!</definedName>
    <definedName name="__123Graph_BDIFF" localSheetId="42" hidden="1">[4]Market!#REF!</definedName>
    <definedName name="__123Graph_BDIFF" localSheetId="43" hidden="1">[4]Market!#REF!</definedName>
    <definedName name="__123Graph_BDIFF" localSheetId="44" hidden="1">[4]Market!#REF!</definedName>
    <definedName name="__123Graph_BDIFF" localSheetId="45" hidden="1">[4]Market!#REF!</definedName>
    <definedName name="__123Graph_BDIFF" localSheetId="46" hidden="1">[4]Market!#REF!</definedName>
    <definedName name="__123Graph_BDIFF" localSheetId="47" hidden="1">[4]Market!#REF!</definedName>
    <definedName name="__123Graph_BDIFF" localSheetId="48" hidden="1">[4]Market!#REF!</definedName>
    <definedName name="__123Graph_BDIFF" localSheetId="49" hidden="1">[4]Market!#REF!</definedName>
    <definedName name="__123Graph_BDIFF" localSheetId="34" hidden="1">[5]Market!#REF!</definedName>
    <definedName name="__123Graph_BDIFF" localSheetId="40" hidden="1">[4]Market!#REF!</definedName>
    <definedName name="__123Graph_BDIFF" localSheetId="0" hidden="1">[6]Market!#REF!</definedName>
    <definedName name="__123Graph_BDIFF" hidden="1">[5]Market!#REF!</definedName>
    <definedName name="__123Graph_BLINES" localSheetId="10" hidden="1">[4]Market!#REF!</definedName>
    <definedName name="__123Graph_BLINES" localSheetId="12" hidden="1">[4]Market!#REF!</definedName>
    <definedName name="__123Graph_BLINES" localSheetId="13" hidden="1">[4]Market!#REF!</definedName>
    <definedName name="__123Graph_BLINES" localSheetId="14" hidden="1">[4]Market!#REF!</definedName>
    <definedName name="__123Graph_BLINES" localSheetId="16" hidden="1">[4]Market!#REF!</definedName>
    <definedName name="__123Graph_BLINES" localSheetId="19" hidden="1">[4]Market!#REF!</definedName>
    <definedName name="__123Graph_BLINES" localSheetId="2" hidden="1">[4]Market!#REF!</definedName>
    <definedName name="__123Graph_BLINES" localSheetId="20" hidden="1">[4]Market!#REF!</definedName>
    <definedName name="__123Graph_BLINES" localSheetId="30" hidden="1">[5]Market!#REF!</definedName>
    <definedName name="__123Graph_BLINES" localSheetId="4" hidden="1">[4]Market!#REF!</definedName>
    <definedName name="__123Graph_BLINES" localSheetId="5" hidden="1">[4]Market!#REF!</definedName>
    <definedName name="__123Graph_BLINES" localSheetId="8" hidden="1">[4]Market!#REF!</definedName>
    <definedName name="__123Graph_BLINES" localSheetId="9" hidden="1">[4]Market!#REF!</definedName>
    <definedName name="__123Graph_BLINES" localSheetId="41" hidden="1">[4]Market!#REF!</definedName>
    <definedName name="__123Graph_BLINES" localSheetId="42" hidden="1">[4]Market!#REF!</definedName>
    <definedName name="__123Graph_BLINES" localSheetId="43" hidden="1">[4]Market!#REF!</definedName>
    <definedName name="__123Graph_BLINES" localSheetId="44" hidden="1">[4]Market!#REF!</definedName>
    <definedName name="__123Graph_BLINES" localSheetId="45" hidden="1">[4]Market!#REF!</definedName>
    <definedName name="__123Graph_BLINES" localSheetId="46" hidden="1">[4]Market!#REF!</definedName>
    <definedName name="__123Graph_BLINES" localSheetId="47" hidden="1">[4]Market!#REF!</definedName>
    <definedName name="__123Graph_BLINES" localSheetId="48" hidden="1">[4]Market!#REF!</definedName>
    <definedName name="__123Graph_BLINES" localSheetId="49" hidden="1">[4]Market!#REF!</definedName>
    <definedName name="__123Graph_BLINES" localSheetId="34" hidden="1">[5]Market!#REF!</definedName>
    <definedName name="__123Graph_BLINES" localSheetId="40" hidden="1">[4]Market!#REF!</definedName>
    <definedName name="__123Graph_BLINES" localSheetId="0" hidden="1">[6]Market!#REF!</definedName>
    <definedName name="__123Graph_BLINES" hidden="1">[5]Market!#REF!</definedName>
    <definedName name="__123Graph_C" localSheetId="10" hidden="1">[4]Market!#REF!</definedName>
    <definedName name="__123Graph_C" localSheetId="12" hidden="1">[4]Market!#REF!</definedName>
    <definedName name="__123Graph_C" localSheetId="13" hidden="1">[4]Market!#REF!</definedName>
    <definedName name="__123Graph_C" localSheetId="14" hidden="1">[4]Market!#REF!</definedName>
    <definedName name="__123Graph_C" localSheetId="16" hidden="1">[4]Market!#REF!</definedName>
    <definedName name="__123Graph_C" localSheetId="19" hidden="1">[4]Market!#REF!</definedName>
    <definedName name="__123Graph_C" localSheetId="2" hidden="1">[4]Market!#REF!</definedName>
    <definedName name="__123Graph_C" localSheetId="20" hidden="1">[4]Market!#REF!</definedName>
    <definedName name="__123Graph_C" localSheetId="30" hidden="1">[5]Market!#REF!</definedName>
    <definedName name="__123Graph_C" localSheetId="4" hidden="1">[4]Market!#REF!</definedName>
    <definedName name="__123Graph_C" localSheetId="5" hidden="1">[4]Market!#REF!</definedName>
    <definedName name="__123Graph_C" localSheetId="8" hidden="1">[4]Market!#REF!</definedName>
    <definedName name="__123Graph_C" localSheetId="9" hidden="1">[4]Market!#REF!</definedName>
    <definedName name="__123Graph_C" localSheetId="41" hidden="1">[4]Market!#REF!</definedName>
    <definedName name="__123Graph_C" localSheetId="42" hidden="1">[4]Market!#REF!</definedName>
    <definedName name="__123Graph_C" localSheetId="43" hidden="1">[4]Market!#REF!</definedName>
    <definedName name="__123Graph_C" localSheetId="44" hidden="1">[4]Market!#REF!</definedName>
    <definedName name="__123Graph_C" localSheetId="45" hidden="1">[4]Market!#REF!</definedName>
    <definedName name="__123Graph_C" localSheetId="46" hidden="1">[4]Market!#REF!</definedName>
    <definedName name="__123Graph_C" localSheetId="47" hidden="1">[4]Market!#REF!</definedName>
    <definedName name="__123Graph_C" localSheetId="48" hidden="1">[4]Market!#REF!</definedName>
    <definedName name="__123Graph_C" localSheetId="49" hidden="1">[4]Market!#REF!</definedName>
    <definedName name="__123Graph_C" localSheetId="34" hidden="1">[5]Market!#REF!</definedName>
    <definedName name="__123Graph_C" localSheetId="40" hidden="1">[4]Market!#REF!</definedName>
    <definedName name="__123Graph_C" localSheetId="0" hidden="1">[6]Market!#REF!</definedName>
    <definedName name="__123Graph_C" hidden="1">[5]Market!#REF!</definedName>
    <definedName name="__123Graph_CDIFF" localSheetId="10" hidden="1">[4]Market!#REF!</definedName>
    <definedName name="__123Graph_CDIFF" localSheetId="12" hidden="1">[4]Market!#REF!</definedName>
    <definedName name="__123Graph_CDIFF" localSheetId="13" hidden="1">[4]Market!#REF!</definedName>
    <definedName name="__123Graph_CDIFF" localSheetId="14" hidden="1">[4]Market!#REF!</definedName>
    <definedName name="__123Graph_CDIFF" localSheetId="16" hidden="1">[4]Market!#REF!</definedName>
    <definedName name="__123Graph_CDIFF" localSheetId="19" hidden="1">[4]Market!#REF!</definedName>
    <definedName name="__123Graph_CDIFF" localSheetId="2" hidden="1">[4]Market!#REF!</definedName>
    <definedName name="__123Graph_CDIFF" localSheetId="20" hidden="1">[4]Market!#REF!</definedName>
    <definedName name="__123Graph_CDIFF" localSheetId="30" hidden="1">[5]Market!#REF!</definedName>
    <definedName name="__123Graph_CDIFF" localSheetId="4" hidden="1">[4]Market!#REF!</definedName>
    <definedName name="__123Graph_CDIFF" localSheetId="5" hidden="1">[4]Market!#REF!</definedName>
    <definedName name="__123Graph_CDIFF" localSheetId="8" hidden="1">[4]Market!#REF!</definedName>
    <definedName name="__123Graph_CDIFF" localSheetId="9" hidden="1">[4]Market!#REF!</definedName>
    <definedName name="__123Graph_CDIFF" localSheetId="41" hidden="1">[4]Market!#REF!</definedName>
    <definedName name="__123Graph_CDIFF" localSheetId="42" hidden="1">[4]Market!#REF!</definedName>
    <definedName name="__123Graph_CDIFF" localSheetId="43" hidden="1">[4]Market!#REF!</definedName>
    <definedName name="__123Graph_CDIFF" localSheetId="44" hidden="1">[4]Market!#REF!</definedName>
    <definedName name="__123Graph_CDIFF" localSheetId="45" hidden="1">[4]Market!#REF!</definedName>
    <definedName name="__123Graph_CDIFF" localSheetId="46" hidden="1">[4]Market!#REF!</definedName>
    <definedName name="__123Graph_CDIFF" localSheetId="47" hidden="1">[4]Market!#REF!</definedName>
    <definedName name="__123Graph_CDIFF" localSheetId="48" hidden="1">[4]Market!#REF!</definedName>
    <definedName name="__123Graph_CDIFF" localSheetId="49" hidden="1">[4]Market!#REF!</definedName>
    <definedName name="__123Graph_CDIFF" localSheetId="34" hidden="1">[5]Market!#REF!</definedName>
    <definedName name="__123Graph_CDIFF" localSheetId="40" hidden="1">[4]Market!#REF!</definedName>
    <definedName name="__123Graph_CDIFF" localSheetId="0" hidden="1">[6]Market!#REF!</definedName>
    <definedName name="__123Graph_CDIFF" hidden="1">[5]Market!#REF!</definedName>
    <definedName name="__123Graph_CLINES" localSheetId="10" hidden="1">[4]Market!#REF!</definedName>
    <definedName name="__123Graph_CLINES" localSheetId="12" hidden="1">[4]Market!#REF!</definedName>
    <definedName name="__123Graph_CLINES" localSheetId="13" hidden="1">[4]Market!#REF!</definedName>
    <definedName name="__123Graph_CLINES" localSheetId="14" hidden="1">[4]Market!#REF!</definedName>
    <definedName name="__123Graph_CLINES" localSheetId="16" hidden="1">[4]Market!#REF!</definedName>
    <definedName name="__123Graph_CLINES" localSheetId="19" hidden="1">[4]Market!#REF!</definedName>
    <definedName name="__123Graph_CLINES" localSheetId="2" hidden="1">[4]Market!#REF!</definedName>
    <definedName name="__123Graph_CLINES" localSheetId="20" hidden="1">[4]Market!#REF!</definedName>
    <definedName name="__123Graph_CLINES" localSheetId="30" hidden="1">[5]Market!#REF!</definedName>
    <definedName name="__123Graph_CLINES" localSheetId="4" hidden="1">[4]Market!#REF!</definedName>
    <definedName name="__123Graph_CLINES" localSheetId="5" hidden="1">[4]Market!#REF!</definedName>
    <definedName name="__123Graph_CLINES" localSheetId="8" hidden="1">[4]Market!#REF!</definedName>
    <definedName name="__123Graph_CLINES" localSheetId="9" hidden="1">[4]Market!#REF!</definedName>
    <definedName name="__123Graph_CLINES" localSheetId="41" hidden="1">[4]Market!#REF!</definedName>
    <definedName name="__123Graph_CLINES" localSheetId="42" hidden="1">[4]Market!#REF!</definedName>
    <definedName name="__123Graph_CLINES" localSheetId="43" hidden="1">[4]Market!#REF!</definedName>
    <definedName name="__123Graph_CLINES" localSheetId="44" hidden="1">[4]Market!#REF!</definedName>
    <definedName name="__123Graph_CLINES" localSheetId="45" hidden="1">[4]Market!#REF!</definedName>
    <definedName name="__123Graph_CLINES" localSheetId="46" hidden="1">[4]Market!#REF!</definedName>
    <definedName name="__123Graph_CLINES" localSheetId="47" hidden="1">[4]Market!#REF!</definedName>
    <definedName name="__123Graph_CLINES" localSheetId="48" hidden="1">[4]Market!#REF!</definedName>
    <definedName name="__123Graph_CLINES" localSheetId="49" hidden="1">[4]Market!#REF!</definedName>
    <definedName name="__123Graph_CLINES" localSheetId="34" hidden="1">[5]Market!#REF!</definedName>
    <definedName name="__123Graph_CLINES" localSheetId="40" hidden="1">[4]Market!#REF!</definedName>
    <definedName name="__123Graph_CLINES" localSheetId="0" hidden="1">[6]Market!#REF!</definedName>
    <definedName name="__123Graph_CLINES" hidden="1">[5]Market!#REF!</definedName>
    <definedName name="__123Graph_DLINES" localSheetId="10" hidden="1">[4]Market!#REF!</definedName>
    <definedName name="__123Graph_DLINES" localSheetId="12" hidden="1">[4]Market!#REF!</definedName>
    <definedName name="__123Graph_DLINES" localSheetId="13" hidden="1">[4]Market!#REF!</definedName>
    <definedName name="__123Graph_DLINES" localSheetId="14" hidden="1">[4]Market!#REF!</definedName>
    <definedName name="__123Graph_DLINES" localSheetId="16" hidden="1">[4]Market!#REF!</definedName>
    <definedName name="__123Graph_DLINES" localSheetId="19" hidden="1">[4]Market!#REF!</definedName>
    <definedName name="__123Graph_DLINES" localSheetId="2" hidden="1">[4]Market!#REF!</definedName>
    <definedName name="__123Graph_DLINES" localSheetId="20" hidden="1">[4]Market!#REF!</definedName>
    <definedName name="__123Graph_DLINES" localSheetId="30" hidden="1">[5]Market!#REF!</definedName>
    <definedName name="__123Graph_DLINES" localSheetId="4" hidden="1">[4]Market!#REF!</definedName>
    <definedName name="__123Graph_DLINES" localSheetId="5" hidden="1">[4]Market!#REF!</definedName>
    <definedName name="__123Graph_DLINES" localSheetId="8" hidden="1">[4]Market!#REF!</definedName>
    <definedName name="__123Graph_DLINES" localSheetId="9" hidden="1">[4]Market!#REF!</definedName>
    <definedName name="__123Graph_DLINES" localSheetId="41" hidden="1">[4]Market!#REF!</definedName>
    <definedName name="__123Graph_DLINES" localSheetId="42" hidden="1">[4]Market!#REF!</definedName>
    <definedName name="__123Graph_DLINES" localSheetId="43" hidden="1">[4]Market!#REF!</definedName>
    <definedName name="__123Graph_DLINES" localSheetId="44" hidden="1">[4]Market!#REF!</definedName>
    <definedName name="__123Graph_DLINES" localSheetId="45" hidden="1">[4]Market!#REF!</definedName>
    <definedName name="__123Graph_DLINES" localSheetId="46" hidden="1">[4]Market!#REF!</definedName>
    <definedName name="__123Graph_DLINES" localSheetId="47" hidden="1">[4]Market!#REF!</definedName>
    <definedName name="__123Graph_DLINES" localSheetId="48" hidden="1">[4]Market!#REF!</definedName>
    <definedName name="__123Graph_DLINES" localSheetId="49" hidden="1">[4]Market!#REF!</definedName>
    <definedName name="__123Graph_DLINES" localSheetId="34" hidden="1">[5]Market!#REF!</definedName>
    <definedName name="__123Graph_DLINES" localSheetId="40" hidden="1">[4]Market!#REF!</definedName>
    <definedName name="__123Graph_DLINES" localSheetId="0" hidden="1">[6]Market!#REF!</definedName>
    <definedName name="__123Graph_DLINES" hidden="1">[5]Market!#REF!</definedName>
    <definedName name="__123Graph_X" localSheetId="10" hidden="1">[4]Market!#REF!</definedName>
    <definedName name="__123Graph_X" localSheetId="12" hidden="1">[4]Market!#REF!</definedName>
    <definedName name="__123Graph_X" localSheetId="13" hidden="1">[4]Market!#REF!</definedName>
    <definedName name="__123Graph_X" localSheetId="14" hidden="1">[4]Market!#REF!</definedName>
    <definedName name="__123Graph_X" localSheetId="16" hidden="1">[4]Market!#REF!</definedName>
    <definedName name="__123Graph_X" localSheetId="19" hidden="1">[4]Market!#REF!</definedName>
    <definedName name="__123Graph_X" localSheetId="2" hidden="1">[4]Market!#REF!</definedName>
    <definedName name="__123Graph_X" localSheetId="20" hidden="1">[4]Market!#REF!</definedName>
    <definedName name="__123Graph_X" localSheetId="30" hidden="1">[5]Market!#REF!</definedName>
    <definedName name="__123Graph_X" localSheetId="4" hidden="1">[4]Market!#REF!</definedName>
    <definedName name="__123Graph_X" localSheetId="5" hidden="1">[4]Market!#REF!</definedName>
    <definedName name="__123Graph_X" localSheetId="8" hidden="1">[4]Market!#REF!</definedName>
    <definedName name="__123Graph_X" localSheetId="9" hidden="1">[4]Market!#REF!</definedName>
    <definedName name="__123Graph_X" localSheetId="41" hidden="1">[4]Market!#REF!</definedName>
    <definedName name="__123Graph_X" localSheetId="42" hidden="1">[4]Market!#REF!</definedName>
    <definedName name="__123Graph_X" localSheetId="43" hidden="1">[4]Market!#REF!</definedName>
    <definedName name="__123Graph_X" localSheetId="44" hidden="1">[4]Market!#REF!</definedName>
    <definedName name="__123Graph_X" localSheetId="45" hidden="1">[4]Market!#REF!</definedName>
    <definedName name="__123Graph_X" localSheetId="46" hidden="1">[4]Market!#REF!</definedName>
    <definedName name="__123Graph_X" localSheetId="47" hidden="1">[4]Market!#REF!</definedName>
    <definedName name="__123Graph_X" localSheetId="48" hidden="1">[4]Market!#REF!</definedName>
    <definedName name="__123Graph_X" localSheetId="49" hidden="1">[4]Market!#REF!</definedName>
    <definedName name="__123Graph_X" localSheetId="34" hidden="1">[5]Market!#REF!</definedName>
    <definedName name="__123Graph_X" localSheetId="40" hidden="1">[4]Market!#REF!</definedName>
    <definedName name="__123Graph_X" localSheetId="0" hidden="1">[6]Market!#REF!</definedName>
    <definedName name="__123Graph_X" hidden="1">[5]Market!#REF!</definedName>
    <definedName name="__123Graph_XDIFF" localSheetId="10" hidden="1">[4]Market!#REF!</definedName>
    <definedName name="__123Graph_XDIFF" localSheetId="12" hidden="1">[4]Market!#REF!</definedName>
    <definedName name="__123Graph_XDIFF" localSheetId="13" hidden="1">[4]Market!#REF!</definedName>
    <definedName name="__123Graph_XDIFF" localSheetId="14" hidden="1">[4]Market!#REF!</definedName>
    <definedName name="__123Graph_XDIFF" localSheetId="16" hidden="1">[4]Market!#REF!</definedName>
    <definedName name="__123Graph_XDIFF" localSheetId="19" hidden="1">[4]Market!#REF!</definedName>
    <definedName name="__123Graph_XDIFF" localSheetId="2" hidden="1">[4]Market!#REF!</definedName>
    <definedName name="__123Graph_XDIFF" localSheetId="20" hidden="1">[4]Market!#REF!</definedName>
    <definedName name="__123Graph_XDIFF" localSheetId="30" hidden="1">[5]Market!#REF!</definedName>
    <definedName name="__123Graph_XDIFF" localSheetId="4" hidden="1">[4]Market!#REF!</definedName>
    <definedName name="__123Graph_XDIFF" localSheetId="5" hidden="1">[4]Market!#REF!</definedName>
    <definedName name="__123Graph_XDIFF" localSheetId="8" hidden="1">[4]Market!#REF!</definedName>
    <definedName name="__123Graph_XDIFF" localSheetId="9" hidden="1">[4]Market!#REF!</definedName>
    <definedName name="__123Graph_XDIFF" localSheetId="41" hidden="1">[4]Market!#REF!</definedName>
    <definedName name="__123Graph_XDIFF" localSheetId="42" hidden="1">[4]Market!#REF!</definedName>
    <definedName name="__123Graph_XDIFF" localSheetId="43" hidden="1">[4]Market!#REF!</definedName>
    <definedName name="__123Graph_XDIFF" localSheetId="44" hidden="1">[4]Market!#REF!</definedName>
    <definedName name="__123Graph_XDIFF" localSheetId="45" hidden="1">[4]Market!#REF!</definedName>
    <definedName name="__123Graph_XDIFF" localSheetId="46" hidden="1">[4]Market!#REF!</definedName>
    <definedName name="__123Graph_XDIFF" localSheetId="47" hidden="1">[4]Market!#REF!</definedName>
    <definedName name="__123Graph_XDIFF" localSheetId="48" hidden="1">[4]Market!#REF!</definedName>
    <definedName name="__123Graph_XDIFF" localSheetId="49" hidden="1">[4]Market!#REF!</definedName>
    <definedName name="__123Graph_XDIFF" localSheetId="34" hidden="1">[5]Market!#REF!</definedName>
    <definedName name="__123Graph_XDIFF" localSheetId="40" hidden="1">[4]Market!#REF!</definedName>
    <definedName name="__123Graph_XDIFF" localSheetId="0" hidden="1">[6]Market!#REF!</definedName>
    <definedName name="__123Graph_XDIFF" hidden="1">[5]Market!#REF!</definedName>
    <definedName name="__123Graph_XLINES" localSheetId="10" hidden="1">[4]Market!#REF!</definedName>
    <definedName name="__123Graph_XLINES" localSheetId="12" hidden="1">[4]Market!#REF!</definedName>
    <definedName name="__123Graph_XLINES" localSheetId="13" hidden="1">[4]Market!#REF!</definedName>
    <definedName name="__123Graph_XLINES" localSheetId="14" hidden="1">[4]Market!#REF!</definedName>
    <definedName name="__123Graph_XLINES" localSheetId="16" hidden="1">[4]Market!#REF!</definedName>
    <definedName name="__123Graph_XLINES" localSheetId="19" hidden="1">[4]Market!#REF!</definedName>
    <definedName name="__123Graph_XLINES" localSheetId="2" hidden="1">[4]Market!#REF!</definedName>
    <definedName name="__123Graph_XLINES" localSheetId="20" hidden="1">[4]Market!#REF!</definedName>
    <definedName name="__123Graph_XLINES" localSheetId="30" hidden="1">[5]Market!#REF!</definedName>
    <definedName name="__123Graph_XLINES" localSheetId="4" hidden="1">[4]Market!#REF!</definedName>
    <definedName name="__123Graph_XLINES" localSheetId="5" hidden="1">[4]Market!#REF!</definedName>
    <definedName name="__123Graph_XLINES" localSheetId="8" hidden="1">[4]Market!#REF!</definedName>
    <definedName name="__123Graph_XLINES" localSheetId="9" hidden="1">[4]Market!#REF!</definedName>
    <definedName name="__123Graph_XLINES" localSheetId="41" hidden="1">[4]Market!#REF!</definedName>
    <definedName name="__123Graph_XLINES" localSheetId="42" hidden="1">[4]Market!#REF!</definedName>
    <definedName name="__123Graph_XLINES" localSheetId="43" hidden="1">[4]Market!#REF!</definedName>
    <definedName name="__123Graph_XLINES" localSheetId="44" hidden="1">[4]Market!#REF!</definedName>
    <definedName name="__123Graph_XLINES" localSheetId="45" hidden="1">[4]Market!#REF!</definedName>
    <definedName name="__123Graph_XLINES" localSheetId="46" hidden="1">[4]Market!#REF!</definedName>
    <definedName name="__123Graph_XLINES" localSheetId="47" hidden="1">[4]Market!#REF!</definedName>
    <definedName name="__123Graph_XLINES" localSheetId="48" hidden="1">[4]Market!#REF!</definedName>
    <definedName name="__123Graph_XLINES" localSheetId="49" hidden="1">[4]Market!#REF!</definedName>
    <definedName name="__123Graph_XLINES" localSheetId="34" hidden="1">[5]Market!#REF!</definedName>
    <definedName name="__123Graph_XLINES" localSheetId="40" hidden="1">[4]Market!#REF!</definedName>
    <definedName name="__123Graph_XLINES" localSheetId="0" hidden="1">[6]Market!#REF!</definedName>
    <definedName name="__123Graph_XLINES" hidden="1">[5]Market!#REF!</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6"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30"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2"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48" hidden="1">{"'előző év december'!$A$2:$CP$214"}</definedName>
    <definedName name="__cp1" localSheetId="49"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40" hidden="1">{"'előző év december'!$A$2:$CP$214"}</definedName>
    <definedName name="__cp1" localSheetId="0" hidden="1">{"'előző év december'!$A$2:$CP$214"}</definedName>
    <definedName name="__cp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6"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30"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2"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48" hidden="1">{"'előző év december'!$A$2:$CP$214"}</definedName>
    <definedName name="__cp10" localSheetId="49"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40" hidden="1">{"'előző év december'!$A$2:$CP$214"}</definedName>
    <definedName name="__cp10" localSheetId="0" hidden="1">{"'előző év december'!$A$2:$CP$214"}</definedName>
    <definedName name="__cp10"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6"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30"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2"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48" hidden="1">{"'előző év december'!$A$2:$CP$214"}</definedName>
    <definedName name="__cp11" localSheetId="49"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40" hidden="1">{"'előző év december'!$A$2:$CP$214"}</definedName>
    <definedName name="__cp11" localSheetId="0" hidden="1">{"'előző év december'!$A$2:$CP$214"}</definedName>
    <definedName name="__cp1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6"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30"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2"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48" hidden="1">{"'előző év december'!$A$2:$CP$214"}</definedName>
    <definedName name="__cp2" localSheetId="49"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40" hidden="1">{"'előző év december'!$A$2:$CP$214"}</definedName>
    <definedName name="__cp2" localSheetId="0" hidden="1">{"'előző év december'!$A$2:$CP$214"}</definedName>
    <definedName name="__cp2"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6"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30"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2"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48" hidden="1">{"'előző év december'!$A$2:$CP$214"}</definedName>
    <definedName name="__cp3" localSheetId="49"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40" hidden="1">{"'előző év december'!$A$2:$CP$214"}</definedName>
    <definedName name="__cp3" localSheetId="0" hidden="1">{"'előző év december'!$A$2:$CP$214"}</definedName>
    <definedName name="__cp3"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6"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30"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2"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48" hidden="1">{"'előző év december'!$A$2:$CP$214"}</definedName>
    <definedName name="__cp4" localSheetId="49"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40" hidden="1">{"'előző év december'!$A$2:$CP$214"}</definedName>
    <definedName name="__cp4" localSheetId="0" hidden="1">{"'előző év december'!$A$2:$CP$214"}</definedName>
    <definedName name="__cp4"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6"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30"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2"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48" hidden="1">{"'előző év december'!$A$2:$CP$214"}</definedName>
    <definedName name="__cp5" localSheetId="49"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40" hidden="1">{"'előző év december'!$A$2:$CP$214"}</definedName>
    <definedName name="__cp5" localSheetId="0" hidden="1">{"'előző év december'!$A$2:$CP$214"}</definedName>
    <definedName name="__cp5"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6"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30"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2"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48" hidden="1">{"'előző év december'!$A$2:$CP$214"}</definedName>
    <definedName name="__cp6" localSheetId="49"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40" hidden="1">{"'előző év december'!$A$2:$CP$214"}</definedName>
    <definedName name="__cp6" localSheetId="0" hidden="1">{"'előző év december'!$A$2:$CP$214"}</definedName>
    <definedName name="__cp6"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6"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30"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2"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48" hidden="1">{"'előző év december'!$A$2:$CP$214"}</definedName>
    <definedName name="__cp7" localSheetId="49"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40" hidden="1">{"'előző év december'!$A$2:$CP$214"}</definedName>
    <definedName name="__cp7" localSheetId="0" hidden="1">{"'előző év december'!$A$2:$CP$214"}</definedName>
    <definedName name="__cp7"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6"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30"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2"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48" hidden="1">{"'előző év december'!$A$2:$CP$214"}</definedName>
    <definedName name="__cp8" localSheetId="49"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40" hidden="1">{"'előző év december'!$A$2:$CP$214"}</definedName>
    <definedName name="__cp8" localSheetId="0" hidden="1">{"'előző év december'!$A$2:$CP$214"}</definedName>
    <definedName name="__cp8"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6"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30"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2"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48" hidden="1">{"'előző év december'!$A$2:$CP$214"}</definedName>
    <definedName name="__cp9" localSheetId="49"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40" hidden="1">{"'előző év december'!$A$2:$CP$214"}</definedName>
    <definedName name="__cp9" localSheetId="0" hidden="1">{"'előző év december'!$A$2:$CP$214"}</definedName>
    <definedName name="__cp9"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6"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30"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2"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48" hidden="1">{"'előző év december'!$A$2:$CP$214"}</definedName>
    <definedName name="__cpr2" localSheetId="49"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40" hidden="1">{"'előző év december'!$A$2:$CP$214"}</definedName>
    <definedName name="__cpr2" localSheetId="0" hidden="1">{"'előző év december'!$A$2:$CP$214"}</definedName>
    <definedName name="__cpr2"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6"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30"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2"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48" hidden="1">{"'előző év december'!$A$2:$CP$214"}</definedName>
    <definedName name="__cpr3" localSheetId="49"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40" hidden="1">{"'előző év december'!$A$2:$CP$214"}</definedName>
    <definedName name="__cpr3" localSheetId="0" hidden="1">{"'előző év december'!$A$2:$CP$214"}</definedName>
    <definedName name="__cpr3"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6"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30"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2"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48" hidden="1">{"'előző év december'!$A$2:$CP$214"}</definedName>
    <definedName name="__cpr4" localSheetId="49"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40" hidden="1">{"'előző év december'!$A$2:$CP$214"}</definedName>
    <definedName name="__cpr4" localSheetId="0" hidden="1">{"'előző év december'!$A$2:$CP$214"}</definedName>
    <definedName name="__cpr4" hidden="1">{"'előző év december'!$A$2:$CP$214"}</definedName>
    <definedName name="__NewChart" localSheetId="10" hidden="1">[8]Market!#REF!</definedName>
    <definedName name="__NewChart" localSheetId="12" hidden="1">[8]Market!#REF!</definedName>
    <definedName name="__NewChart" localSheetId="13" hidden="1">[8]Market!#REF!</definedName>
    <definedName name="__NewChart" localSheetId="14" hidden="1">[8]Market!#REF!</definedName>
    <definedName name="__NewChart" localSheetId="16" hidden="1">[8]Market!#REF!</definedName>
    <definedName name="__NewChart" localSheetId="19" hidden="1">[8]Market!#REF!</definedName>
    <definedName name="__NewChart" localSheetId="2" hidden="1">[8]Market!#REF!</definedName>
    <definedName name="__NewChart" localSheetId="20" hidden="1">[8]Market!#REF!</definedName>
    <definedName name="__NewChart" localSheetId="30" hidden="1">[9]Market!#REF!</definedName>
    <definedName name="__NewChart" localSheetId="4" hidden="1">[8]Market!#REF!</definedName>
    <definedName name="__NewChart" localSheetId="5" hidden="1">[8]Market!#REF!</definedName>
    <definedName name="__NewChart" localSheetId="8" hidden="1">[8]Market!#REF!</definedName>
    <definedName name="__NewChart" localSheetId="9" hidden="1">[8]Market!#REF!</definedName>
    <definedName name="__NewChart" localSheetId="41" hidden="1">[8]Market!#REF!</definedName>
    <definedName name="__NewChart" localSheetId="42" hidden="1">[8]Market!#REF!</definedName>
    <definedName name="__NewChart" localSheetId="43" hidden="1">[8]Market!#REF!</definedName>
    <definedName name="__NewChart" localSheetId="44" hidden="1">[8]Market!#REF!</definedName>
    <definedName name="__NewChart" localSheetId="45" hidden="1">[8]Market!#REF!</definedName>
    <definedName name="__NewChart" localSheetId="46" hidden="1">[8]Market!#REF!</definedName>
    <definedName name="__NewChart" localSheetId="47" hidden="1">[8]Market!#REF!</definedName>
    <definedName name="__NewChart" localSheetId="48" hidden="1">[8]Market!#REF!</definedName>
    <definedName name="__NewChart" localSheetId="49" hidden="1">[8]Market!#REF!</definedName>
    <definedName name="__NewChart" localSheetId="34" hidden="1">[9]Market!#REF!</definedName>
    <definedName name="__NewChart" localSheetId="40" hidden="1">[8]Market!#REF!</definedName>
    <definedName name="__NewChart" hidden="1">[9]Market!#REF!</definedName>
    <definedName name="__NewChart_EN" localSheetId="10" hidden="1">[8]Market!#REF!</definedName>
    <definedName name="__NewChart_EN" localSheetId="12" hidden="1">[8]Market!#REF!</definedName>
    <definedName name="__NewChart_EN" localSheetId="13" hidden="1">[8]Market!#REF!</definedName>
    <definedName name="__NewChart_EN" localSheetId="14" hidden="1">[8]Market!#REF!</definedName>
    <definedName name="__NewChart_EN" localSheetId="16" hidden="1">[8]Market!#REF!</definedName>
    <definedName name="__NewChart_EN" localSheetId="19" hidden="1">[8]Market!#REF!</definedName>
    <definedName name="__NewChart_EN" localSheetId="2" hidden="1">[8]Market!#REF!</definedName>
    <definedName name="__NewChart_EN" localSheetId="20" hidden="1">[8]Market!#REF!</definedName>
    <definedName name="__NewChart_EN" localSheetId="30" hidden="1">[9]Market!#REF!</definedName>
    <definedName name="__NewChart_EN" localSheetId="4" hidden="1">[8]Market!#REF!</definedName>
    <definedName name="__NewChart_EN" localSheetId="5" hidden="1">[8]Market!#REF!</definedName>
    <definedName name="__NewChart_EN" localSheetId="8" hidden="1">[8]Market!#REF!</definedName>
    <definedName name="__NewChart_EN" localSheetId="9" hidden="1">[8]Market!#REF!</definedName>
    <definedName name="__NewChart_EN" localSheetId="41" hidden="1">[8]Market!#REF!</definedName>
    <definedName name="__NewChart_EN" localSheetId="42" hidden="1">[8]Market!#REF!</definedName>
    <definedName name="__NewChart_EN" localSheetId="43" hidden="1">[8]Market!#REF!</definedName>
    <definedName name="__NewChart_EN" localSheetId="44" hidden="1">[8]Market!#REF!</definedName>
    <definedName name="__NewChart_EN" localSheetId="45" hidden="1">[8]Market!#REF!</definedName>
    <definedName name="__NewChart_EN" localSheetId="46" hidden="1">[8]Market!#REF!</definedName>
    <definedName name="__NewChart_EN" localSheetId="47" hidden="1">[8]Market!#REF!</definedName>
    <definedName name="__NewChart_EN" localSheetId="48" hidden="1">[8]Market!#REF!</definedName>
    <definedName name="__NewChart_EN" localSheetId="49" hidden="1">[8]Market!#REF!</definedName>
    <definedName name="__NewChart_EN" localSheetId="34" hidden="1">[9]Market!#REF!</definedName>
    <definedName name="__NewChart_EN" localSheetId="40" hidden="1">[8]Market!#REF!</definedName>
    <definedName name="__NewChart_EN" hidden="1">[9]Market!#REF!</definedName>
    <definedName name="_1__123Graph_ACHART_1" hidden="1">[10]řady_sloupce!$B$5:$B$40</definedName>
    <definedName name="_10__123Graph_ACHART_10" hidden="1">[11]pracovni!$E$49:$E$62</definedName>
    <definedName name="_10__123Graph_ACHART_6" hidden="1">[10]řady_sloupce!$C$2:$C$14</definedName>
    <definedName name="_100__123Graph_BCHART_11" hidden="1">[10]řady_sloupce!$K$6:$K$47</definedName>
    <definedName name="_102__123Graph_BCHART_12" hidden="1">[12]pracovni!$AN$111:$AN$117</definedName>
    <definedName name="_104__123Graph_BCHART_13" hidden="1">[13]D!$E$150:$E$161</definedName>
    <definedName name="_105__123Graph_BCHART_14" hidden="1">[14]H!$B$46:$G$46</definedName>
    <definedName name="_106__123Graph_BCHART_15" hidden="1">[14]O!$F$29:$F$35</definedName>
    <definedName name="_107__123Graph_BCHART_16" hidden="1">[15]grafy!#REF!</definedName>
    <definedName name="_108__123Graph_BCHART_17" hidden="1">[15]grafy!#REF!</definedName>
    <definedName name="_109__123Graph_BCHART_18" hidden="1">[15]grafy!#REF!</definedName>
    <definedName name="_11__123Graph_ACHART_7" hidden="1">[10]řady_sloupce!$C$3:$C$14</definedName>
    <definedName name="_110__123Graph_BCHART_19" hidden="1">[16]H!$B$80:$G$80</definedName>
    <definedName name="_115__123Graph_BCHART_2" hidden="1">[10]řady_sloupce!$I$5:$I$43</definedName>
    <definedName name="_116__123Graph_BCHART_20" hidden="1">[16]A!$B$11:$H$11</definedName>
    <definedName name="_117__123Graph_BCHART_22" hidden="1">'[15] data'!$F$30:$F$71</definedName>
    <definedName name="_118__123Graph_BCHART_23" hidden="1">[16]S!#REF!</definedName>
    <definedName name="_119__123Graph_BCHART_24" hidden="1">[16]U!$C$5:$E$5</definedName>
    <definedName name="_12" localSheetId="10" hidden="1">[1]Market!#REF!</definedName>
    <definedName name="_12" localSheetId="12" hidden="1">[1]Market!#REF!</definedName>
    <definedName name="_12" localSheetId="13" hidden="1">[1]Market!#REF!</definedName>
    <definedName name="_12" localSheetId="14" hidden="1">[1]Market!#REF!</definedName>
    <definedName name="_12" localSheetId="16" hidden="1">[3]Market!#REF!</definedName>
    <definedName name="_12" localSheetId="19" hidden="1">[1]Market!#REF!</definedName>
    <definedName name="_12" localSheetId="2" hidden="1">[3]Market!#REF!</definedName>
    <definedName name="_12" localSheetId="20" hidden="1">[1]Market!#REF!</definedName>
    <definedName name="_12" localSheetId="30" hidden="1">[2]Market!#REF!</definedName>
    <definedName name="_12" localSheetId="4" hidden="1">[1]Market!#REF!</definedName>
    <definedName name="_12" localSheetId="5" hidden="1">[1]Market!#REF!</definedName>
    <definedName name="_12" localSheetId="8" hidden="1">[1]Market!#REF!</definedName>
    <definedName name="_12" localSheetId="9" hidden="1">[1]Market!#REF!</definedName>
    <definedName name="_12" localSheetId="41" hidden="1">[1]Market!#REF!</definedName>
    <definedName name="_12" localSheetId="42" hidden="1">[1]Market!#REF!</definedName>
    <definedName name="_12" localSheetId="43" hidden="1">[1]Market!#REF!</definedName>
    <definedName name="_12" localSheetId="44" hidden="1">[1]Market!#REF!</definedName>
    <definedName name="_12" localSheetId="45" hidden="1">[1]Market!#REF!</definedName>
    <definedName name="_12" localSheetId="46" hidden="1">[1]Market!#REF!</definedName>
    <definedName name="_12" localSheetId="47" hidden="1">[1]Market!#REF!</definedName>
    <definedName name="_12" localSheetId="48" hidden="1">[1]Market!#REF!</definedName>
    <definedName name="_12" localSheetId="49" hidden="1">[1]Market!#REF!</definedName>
    <definedName name="_12" localSheetId="34" hidden="1">[2]Market!#REF!</definedName>
    <definedName name="_12" localSheetId="40" hidden="1">[1]Market!#REF!</definedName>
    <definedName name="_12" hidden="1">[2]Market!#REF!</definedName>
    <definedName name="_12__123Graph_ACHART_8" hidden="1">[10]řady_sloupce!$F$6:$F$22</definedName>
    <definedName name="_120__123Graph_BCHART_25" hidden="1">[16]U!$B$11:$D$11</definedName>
    <definedName name="_121__123Graph_BCHART_26" hidden="1">[16]H!$B$138:$H$138</definedName>
    <definedName name="_122__123Graph_BCHART_27" hidden="1">[16]K!$B$25:$D$25</definedName>
    <definedName name="_123__123Graph_BCHART_28" hidden="1">[16]C!$I$9:$K$9</definedName>
    <definedName name="_123Graph_A" localSheetId="10" hidden="1">[4]Market!#REF!</definedName>
    <definedName name="_123Graph_A" localSheetId="12" hidden="1">[4]Market!#REF!</definedName>
    <definedName name="_123Graph_A" localSheetId="13" hidden="1">[4]Market!#REF!</definedName>
    <definedName name="_123Graph_A" localSheetId="14" hidden="1">[4]Market!#REF!</definedName>
    <definedName name="_123Graph_A" localSheetId="16" hidden="1">[4]Market!#REF!</definedName>
    <definedName name="_123Graph_A" localSheetId="19" hidden="1">[4]Market!#REF!</definedName>
    <definedName name="_123Graph_A" localSheetId="2" hidden="1">[4]Market!#REF!</definedName>
    <definedName name="_123Graph_A" localSheetId="20" hidden="1">[4]Market!#REF!</definedName>
    <definedName name="_123Graph_A" localSheetId="30" hidden="1">[5]Market!#REF!</definedName>
    <definedName name="_123Graph_A" localSheetId="4" hidden="1">[4]Market!#REF!</definedName>
    <definedName name="_123Graph_A" localSheetId="5" hidden="1">[4]Market!#REF!</definedName>
    <definedName name="_123Graph_A" localSheetId="8" hidden="1">[4]Market!#REF!</definedName>
    <definedName name="_123Graph_A" localSheetId="9" hidden="1">[4]Market!#REF!</definedName>
    <definedName name="_123Graph_A" localSheetId="41" hidden="1">[4]Market!#REF!</definedName>
    <definedName name="_123Graph_A" localSheetId="42" hidden="1">[4]Market!#REF!</definedName>
    <definedName name="_123Graph_A" localSheetId="43" hidden="1">[4]Market!#REF!</definedName>
    <definedName name="_123Graph_A" localSheetId="44" hidden="1">[4]Market!#REF!</definedName>
    <definedName name="_123Graph_A" localSheetId="45" hidden="1">[4]Market!#REF!</definedName>
    <definedName name="_123Graph_A" localSheetId="46" hidden="1">[4]Market!#REF!</definedName>
    <definedName name="_123Graph_A" localSheetId="47" hidden="1">[4]Market!#REF!</definedName>
    <definedName name="_123Graph_A" localSheetId="48" hidden="1">[4]Market!#REF!</definedName>
    <definedName name="_123Graph_A" localSheetId="49" hidden="1">[4]Market!#REF!</definedName>
    <definedName name="_123Graph_A" localSheetId="34" hidden="1">[5]Market!#REF!</definedName>
    <definedName name="_123Graph_A" localSheetId="40" hidden="1">[4]Market!#REF!</definedName>
    <definedName name="_123Graph_A" localSheetId="0" hidden="1">[6]Market!#REF!</definedName>
    <definedName name="_123Graph_A" hidden="1">[5]Market!#REF!</definedName>
    <definedName name="_124__123Graph_BCHART_29" hidden="1">[16]P!$C$103:$J$103</definedName>
    <definedName name="_129__123Graph_BCHART_3" hidden="1">[10]řady_sloupce!$X$20:$X$31</definedName>
    <definedName name="_13__123Graph_ACHART_9" hidden="1">[10]řady_sloupce!$C$5:$C$9</definedName>
    <definedName name="_130__123Graph_BCHART_30" hidden="1">[16]M!$B$60:$I$60</definedName>
    <definedName name="_131__123Graph_BCHART_31" hidden="1">[16]M!$B$89:$I$89</definedName>
    <definedName name="_132__123Graph_BCHART_32" hidden="1">[16]H!$B$146:$C$146</definedName>
    <definedName name="_133__123Graph_BCHART_33" hidden="1">[16]K!$B$24:$E$24</definedName>
    <definedName name="_134__123Graph_BCHART_34" hidden="1">[15]grafy!#REF!</definedName>
    <definedName name="_135__123Graph_BCHART_35" hidden="1">[16]H!$B$173:$C$173</definedName>
    <definedName name="_136__123Graph_BCHART_36" hidden="1">[16]D!$B$112:$G$112</definedName>
    <definedName name="_137__123Graph_BCHART_37" hidden="1">[16]S!#REF!</definedName>
    <definedName name="_138__123Graph_BCHART_38" hidden="1">[16]F!$B$59:$I$59</definedName>
    <definedName name="_139__123Graph_BCHART_39" hidden="1">[16]D!$B$155:$G$155</definedName>
    <definedName name="_14__123Graph_ACHART_11" hidden="1">[10]řady_sloupce!$E$6:$E$47</definedName>
    <definedName name="_14__123Graph_BCHART_1" hidden="1">[10]řady_sloupce!$C$5:$C$40</definedName>
    <definedName name="_143__123Graph_BCHART_4" hidden="1">[10]řady_sloupce!$G$5:$G$43</definedName>
    <definedName name="_144__123Graph_BCHART_40" hidden="1">[15]grafy!#REF!</definedName>
    <definedName name="_145__123Graph_BCHART_41" hidden="1">[15]grafy!#REF!</definedName>
    <definedName name="_146__123Graph_BCHART_42" hidden="1">[15]grafy!#REF!</definedName>
    <definedName name="_15__123Graph_BCHART_10" hidden="1">[11]pracovni!$D$49:$D$65</definedName>
    <definedName name="_151__123Graph_BCHART_5" hidden="1">[11]pracovni!$G$95:$G$111</definedName>
    <definedName name="_156__123Graph_BCHART_6" hidden="1">[10]řady_sloupce!$B$2:$B$17</definedName>
    <definedName name="_16__123Graph_ACHART_12" hidden="1">[12]pracovni!$AL$111:$AL$117</definedName>
    <definedName name="_16__123Graph_BCHART_11" hidden="1">[10]řady_sloupce!$K$6:$K$47</definedName>
    <definedName name="_160__123Graph_BCHART_7" hidden="1">[10]řady_sloupce!$B$3:$B$14</definedName>
    <definedName name="_165__123Graph_BCHART_8" hidden="1">[10]řady_sloupce!$C$6:$C$22</definedName>
    <definedName name="_17__123Graph_BCHART_12" hidden="1">[12]pracovni!$AN$111:$AN$117</definedName>
    <definedName name="_170__123Graph_BCHART_9" hidden="1">[10]řady_sloupce!$D$5:$D$9</definedName>
    <definedName name="_175__123Graph_CCHART_1" hidden="1">[10]řady_sloupce!$C$7:$S$7</definedName>
    <definedName name="_18__123Graph_ACHART_13" hidden="1">[13]D!$H$184:$H$184</definedName>
    <definedName name="_18__123Graph_BCHART_13" hidden="1">[13]D!$E$150:$E$161</definedName>
    <definedName name="_180__123Graph_CCHART_10" hidden="1">[11]pracovni!$G$49:$G$62</definedName>
    <definedName name="_182__123Graph_CCHART_11" hidden="1">[12]nezaměstnaní!$N$145:$N$176</definedName>
    <definedName name="_183__123Graph_CCHART_12" hidden="1">[14]H!$B$47:$G$47</definedName>
    <definedName name="_185__123Graph_CCHART_13" hidden="1">[13]D!$F$150:$F$161</definedName>
    <definedName name="_186__123Graph_CCHART_14" hidden="1">[14]H!$B$47:$G$47</definedName>
    <definedName name="_187__123Graph_CCHART_17" hidden="1">[15]grafy!#REF!</definedName>
    <definedName name="_188__123Graph_CCHART_18" hidden="1">[15]grafy!#REF!</definedName>
    <definedName name="_189__123Graph_CCHART_19" hidden="1">[16]H!$B$81:$G$81</definedName>
    <definedName name="_19__123Graph_ACHART_14" hidden="1">[16]D!$E$58:$E$64</definedName>
    <definedName name="_19__123Graph_BCHART_2" hidden="1">[10]řady_sloupce!$I$5:$I$43</definedName>
    <definedName name="_194__123Graph_CCHART_2" hidden="1">[10]řady_sloupce!#REF!</definedName>
    <definedName name="_195__123Graph_CCHART_20" hidden="1">[16]A!$B$12:$H$12</definedName>
    <definedName name="_196__123Graph_CCHART_22" hidden="1">'[15] data'!$G$30:$G$71</definedName>
    <definedName name="_197__123Graph_CCHART_23" hidden="1">[16]S!#REF!</definedName>
    <definedName name="_198__123Graph_CCHART_24" hidden="1">[16]U!$C$6:$E$6</definedName>
    <definedName name="_199__123Graph_CCHART_25" hidden="1">[16]U!$B$12:$D$12</definedName>
    <definedName name="_2__123Graph_ACHART_10" hidden="1">[11]pracovni!$E$49:$E$62</definedName>
    <definedName name="_20__123Graph_ACHART_15" hidden="1">[15]grafy!$T$105:$T$121</definedName>
    <definedName name="_20__123Graph_BCHART_3" hidden="1">[10]řady_sloupce!$X$20:$X$31</definedName>
    <definedName name="_200__123Graph_CCHART_26" hidden="1">[16]H!$B$139:$H$139</definedName>
    <definedName name="_201__123Graph_CCHART_27" hidden="1">[16]K!$B$26:$D$26</definedName>
    <definedName name="_202__123Graph_CCHART_28" hidden="1">[16]C!$I$10:$K$10</definedName>
    <definedName name="_203__123Graph_CCHART_29" hidden="1">'[15] data'!$G$54:$G$67</definedName>
    <definedName name="_207__123Graph_CCHART_3" hidden="1">[10]řady_sloupce!$Y$20:$Y$31</definedName>
    <definedName name="_208__123Graph_CCHART_31" hidden="1">'[15] data'!#REF!</definedName>
    <definedName name="_209__123Graph_CCHART_32" hidden="1">[16]H!$B$147:$C$147</definedName>
    <definedName name="_21__123Graph_ACHART_16" hidden="1">[16]D!$C$87:$C$90</definedName>
    <definedName name="_21__123Graph_BCHART_4" hidden="1">[10]řady_sloupce!$G$5:$G$43</definedName>
    <definedName name="_210__123Graph_CCHART_33" hidden="1">[16]K!$B$25:$E$25</definedName>
    <definedName name="_211__123Graph_CCHART_35" hidden="1">[16]H!$B$174:$C$174</definedName>
    <definedName name="_212__123Graph_CCHART_36" hidden="1">[16]D!$B$113:$G$113</definedName>
    <definedName name="_213__123Graph_CCHART_37" hidden="1">[16]S!#REF!</definedName>
    <definedName name="_214__123Graph_CCHART_38" hidden="1">[16]F!$B$60:$I$60</definedName>
    <definedName name="_215__123Graph_CCHART_39" hidden="1">[16]D!$B$156:$G$156</definedName>
    <definedName name="_22__123Graph_ACHART_17" hidden="1">[15]grafy!#REF!</definedName>
    <definedName name="_22__123Graph_BCHART_5" hidden="1">[11]pracovni!$G$95:$G$111</definedName>
    <definedName name="_220__123Graph_CCHART_4" hidden="1">[10]řady_sloupce!$T$9:$T$21</definedName>
    <definedName name="_221__123Graph_CCHART_41" hidden="1">[15]grafy!#REF!</definedName>
    <definedName name="_222__123Graph_CCHART_42" hidden="1">[15]grafy!$X$124:$X$126</definedName>
    <definedName name="_226__123Graph_CCHART_5" hidden="1">[10]řady_sloupce!$G$10:$G$25</definedName>
    <definedName name="_23__123Graph_ACHART_18" hidden="1">[16]H!$G$79:$G$82</definedName>
    <definedName name="_23__123Graph_BCHART_6" hidden="1">[10]řady_sloupce!$B$2:$B$17</definedName>
    <definedName name="_231__123Graph_CCHART_6" hidden="1">[10]řady_sloupce!$E$2:$E$14</definedName>
    <definedName name="_235__123Graph_CCHART_7" hidden="1">[10]řady_sloupce!$E$3:$E$14</definedName>
    <definedName name="_238__123Graph_CCHART_8" hidden="1">[17]diferencial!$E$257:$E$381</definedName>
    <definedName name="_24__123Graph_ACHART_19" hidden="1">[16]H!$B$79:$G$79</definedName>
    <definedName name="_24__123Graph_BCHART_7" hidden="1">[10]řady_sloupce!$B$3:$B$14</definedName>
    <definedName name="_241__123Graph_CCHART_9" hidden="1">[17]sazby!$E$507:$E$632</definedName>
    <definedName name="_245__123Graph_DCHART_1" hidden="1">[10]řady_sloupce!$C$8:$S$8</definedName>
    <definedName name="_25__123Graph_BCHART_8" hidden="1">[10]řady_sloupce!$C$6:$C$22</definedName>
    <definedName name="_250__123Graph_DCHART_10" hidden="1">[11]pracovni!$F$49:$F$65</definedName>
    <definedName name="_251__123Graph_DCHART_11" hidden="1">[16]O!$B$19:$H$19</definedName>
    <definedName name="_252__123Graph_DCHART_12" hidden="1">[14]H!$B$48:$G$48</definedName>
    <definedName name="_254__123Graph_DCHART_13" hidden="1">[13]D!$G$150:$G$161</definedName>
    <definedName name="_255__123Graph_DCHART_14" hidden="1">[14]H!$B$48:$G$48</definedName>
    <definedName name="_256__123Graph_DCHART_17" hidden="1">[15]grafy!#REF!</definedName>
    <definedName name="_257__123Graph_DCHART_19" hidden="1">[16]H!$B$82:$G$82</definedName>
    <definedName name="_26__123Graph_BCHART_9" hidden="1">[10]řady_sloupce!$D$5:$D$9</definedName>
    <definedName name="_262__123Graph_DCHART_2" hidden="1">[10]řady_sloupce!$F$20:$AI$20</definedName>
    <definedName name="_263__123Graph_DCHART_20" hidden="1">[16]A!$B$13:$H$13</definedName>
    <definedName name="_264__123Graph_DCHART_23" hidden="1">[16]S!#REF!</definedName>
    <definedName name="_265__123Graph_DCHART_24" hidden="1">'[15] data'!$DS$54:$DS$66</definedName>
    <definedName name="_266__123Graph_DCHART_26" hidden="1">[16]H!$B$140:$H$140</definedName>
    <definedName name="_267__123Graph_DCHART_27" hidden="1">[16]K!$B$27:$D$27</definedName>
    <definedName name="_27__123Graph_CCHART_1" hidden="1">[10]řady_sloupce!$C$7:$S$7</definedName>
    <definedName name="_271__123Graph_DCHART_3" hidden="1">[10]řady_sloupce!$Z$20:$Z$31</definedName>
    <definedName name="_272__123Graph_DCHART_32" hidden="1">[16]H!$B$148:$C$148</definedName>
    <definedName name="_273__123Graph_DCHART_33" hidden="1">[16]K!$B$26:$E$26</definedName>
    <definedName name="_274__123Graph_DCHART_35" hidden="1">[16]H!$B$175:$C$175</definedName>
    <definedName name="_275__123Graph_DCHART_36" hidden="1">[16]D!$B$114:$G$114</definedName>
    <definedName name="_276__123Graph_DCHART_37" hidden="1">[16]S!#REF!</definedName>
    <definedName name="_277__123Graph_DCHART_38" hidden="1">[16]F!$B$61:$I$61</definedName>
    <definedName name="_278__123Graph_DCHART_39" hidden="1">[16]D!$B$157:$G$157</definedName>
    <definedName name="_28__123Graph_CCHART_10" hidden="1">[11]pracovni!$G$49:$G$62</definedName>
    <definedName name="_280__123Graph_DCHART_4" hidden="1">'[12]produkt a mzda'!$R$4:$R$32</definedName>
    <definedName name="_281__123Graph_DCHART_5" hidden="1">[14]F!#REF!</definedName>
    <definedName name="_286__123Graph_DCHART_6" hidden="1">[10]řady_sloupce!$D$2:$D$17</definedName>
    <definedName name="_29__123Graph_ACHART_2" hidden="1">[10]řady_sloupce!$E$5:$E$43</definedName>
    <definedName name="_29__123Graph_CCHART_11" hidden="1">[12]nezaměstnaní!$N$145:$N$176</definedName>
    <definedName name="_290__123Graph_DCHART_7" hidden="1">[10]řady_sloupce!$D$3:$D$14</definedName>
    <definedName name="_291__123Graph_DCHART_8" hidden="1">[14]G!$F$5:$F$9</definedName>
    <definedName name="_295__123Graph_DCHART_9" hidden="1">[17]sazby!$F$507:$F$632</definedName>
    <definedName name="_299__123Graph_ECHART_1" hidden="1">[10]řady_sloupce!$C$9:$S$9</definedName>
    <definedName name="_3__123Graph_ACHART_11" hidden="1">[10]řady_sloupce!$E$6:$E$47</definedName>
    <definedName name="_30__123Graph_ACHART_20" hidden="1">[16]A!$B$10:$H$10</definedName>
    <definedName name="_30__123Graph_CCHART_13" hidden="1">[13]D!$F$150:$F$161</definedName>
    <definedName name="_301__123Graph_ECHART_10" hidden="1">'[12]PH a mzda'!$R$226:$R$235</definedName>
    <definedName name="_302__123Graph_ECHART_13" hidden="1">[14]H!$B$49:$G$49</definedName>
    <definedName name="_303__123Graph_ECHART_14" hidden="1">[14]H!$B$49:$G$49</definedName>
    <definedName name="_308__123Graph_ECHART_2" hidden="1">[10]řady_sloupce!#REF!</definedName>
    <definedName name="_309__123Graph_ECHART_20" hidden="1">[16]A!$B$17:$H$17</definedName>
    <definedName name="_31__123Graph_ACHART_21" hidden="1">'[15] data'!$F$17:$F$68</definedName>
    <definedName name="_31__123Graph_CCHART_2" hidden="1">[10]řady_sloupce!#REF!</definedName>
    <definedName name="_310__123Graph_ECHART_23" hidden="1">[16]S!#REF!</definedName>
    <definedName name="_311__123Graph_ECHART_26" hidden="1">[16]H!$B$143:$H$143</definedName>
    <definedName name="_312__123Graph_ECHART_27" hidden="1">[16]K!$B$28:$D$28</definedName>
    <definedName name="_313__123Graph_ECHART_3" hidden="1">[14]D!$C$9:$E$9</definedName>
    <definedName name="_314__123Graph_ECHART_32" hidden="1">[16]H!$B$149:$C$149</definedName>
    <definedName name="_315__123Graph_ECHART_33" hidden="1">[16]K!$B$27:$E$27</definedName>
    <definedName name="_316__123Graph_ECHART_37" hidden="1">[16]S!#REF!</definedName>
    <definedName name="_317__123Graph_ECHART_38" hidden="1">[16]F!$B$18:$I$18</definedName>
    <definedName name="_318__123Graph_ECHART_4" hidden="1">[14]E!$C$9:$E$9</definedName>
    <definedName name="_32__123Graph_ACHART_22" hidden="1">[16]C!$E$57:$E$63</definedName>
    <definedName name="_32__123Graph_CCHART_3" hidden="1">[10]řady_sloupce!$Y$20:$Y$31</definedName>
    <definedName name="_322__123Graph_ECHART_5" hidden="1">[10]řady_sloupce!$E$10:$E$25</definedName>
    <definedName name="_323__123Graph_ECHART_6" hidden="1">[14]F!#REF!</definedName>
    <definedName name="_327__123Graph_ECHART_7" hidden="1">[10]řady_sloupce!$G$3:$G$14</definedName>
    <definedName name="_33__123Graph_ACHART_23" hidden="1">[16]S!#REF!</definedName>
    <definedName name="_33__123Graph_CCHART_4" hidden="1">[10]řady_sloupce!$T$9:$T$21</definedName>
    <definedName name="_332__123Graph_ECHART_9" hidden="1">[11]pracovni!$F$29:$F$45</definedName>
    <definedName name="_334__123Graph_FCHART_10" hidden="1">'[12]PH a mzda'!$H$226:$H$235</definedName>
    <definedName name="_335__123Graph_FCHART_13" hidden="1">[14]H!#REF!</definedName>
    <definedName name="_336__123Graph_FCHART_14" hidden="1">[14]H!#REF!</definedName>
    <definedName name="_34__123Graph_ACHART_24" hidden="1">[16]U!$C$4:$E$4</definedName>
    <definedName name="_34__123Graph_CCHART_5" hidden="1">[10]řady_sloupce!$G$10:$G$25</definedName>
    <definedName name="_341__123Graph_FCHART_2" hidden="1">[10]řady_sloupce!$D$9:$D$24</definedName>
    <definedName name="_342__123Graph_FCHART_23" hidden="1">[16]S!#REF!</definedName>
    <definedName name="_343__123Graph_FCHART_27" hidden="1">[16]K!$B$29:$D$29</definedName>
    <definedName name="_344__123Graph_FCHART_3" hidden="1">[14]D!$C$10:$E$10</definedName>
    <definedName name="_345__123Graph_FCHART_33" hidden="1">[16]K!$B$28:$E$28</definedName>
    <definedName name="_346__123Graph_FCHART_37" hidden="1">[16]S!#REF!</definedName>
    <definedName name="_347__123Graph_FCHART_4" hidden="1">[14]E!$C$10:$E$10</definedName>
    <definedName name="_348__123Graph_FCHART_5" hidden="1">[14]F!#REF!</definedName>
    <definedName name="_35__123Graph_ACHART_25" hidden="1">[16]U!$B$10:$D$10</definedName>
    <definedName name="_35__123Graph_CCHART_6" hidden="1">[10]řady_sloupce!$E$2:$E$14</definedName>
    <definedName name="_352__123Graph_FCHART_7" hidden="1">[10]řady_sloupce!$F$3:$F$14</definedName>
    <definedName name="_353__123Graph_LBL_ACHART_23" hidden="1">[16]S!#REF!</definedName>
    <definedName name="_354__123Graph_LBL_ACHART_24" hidden="1">[16]U!$C$4:$E$4</definedName>
    <definedName name="_355__123Graph_LBL_ACHART_26" hidden="1">[16]H!$B$137:$H$137</definedName>
    <definedName name="_356__123Graph_LBL_ACHART_28" hidden="1">[16]C!$I$8:$K$8</definedName>
    <definedName name="_357__123Graph_LBL_ACHART_3" hidden="1">[14]D!$C$5:$I$5</definedName>
    <definedName name="_358__123Graph_LBL_ACHART_31" hidden="1">[16]M!$B$88:$I$88</definedName>
    <definedName name="_359__123Graph_LBL_ACHART_36" hidden="1">[16]D!$B$111:$G$111</definedName>
    <definedName name="_36__123Graph_ACHART_26" hidden="1">[16]H!$B$137:$H$137</definedName>
    <definedName name="_36__123Graph_CCHART_7" hidden="1">[10]řady_sloupce!$E$3:$E$14</definedName>
    <definedName name="_360__123Graph_LBL_ACHART_37" hidden="1">[16]S!#REF!</definedName>
    <definedName name="_361__123Graph_LBL_ACHART_39" hidden="1">[16]D!$B$154:$G$154</definedName>
    <definedName name="_362__123Graph_LBL_ACHART_4" hidden="1">[14]E!$C$5:$I$5</definedName>
    <definedName name="_363__123Graph_LBL_ACHART_6" hidden="1">[14]F!#REF!</definedName>
    <definedName name="_364__123Graph_LBL_BCHART_23" hidden="1">[16]S!#REF!</definedName>
    <definedName name="_365__123Graph_LBL_BCHART_24" hidden="1">[16]U!$C$5:$E$5</definedName>
    <definedName name="_366__123Graph_LBL_BCHART_28" hidden="1">[16]C!$I$9:$K$9</definedName>
    <definedName name="_367__123Graph_LBL_BCHART_3" hidden="1">[14]D!$C$6:$I$6</definedName>
    <definedName name="_368__123Graph_LBL_BCHART_31" hidden="1">[16]M!$B$89:$I$89</definedName>
    <definedName name="_369__123Graph_LBL_BCHART_32" hidden="1">[16]H!$F$146:$H$146</definedName>
    <definedName name="_37__123Graph_ACHART_27" hidden="1">[16]K!$B$24:$D$24</definedName>
    <definedName name="_37__123Graph_CCHART_8" hidden="1">[17]diferencial!$E$257:$E$381</definedName>
    <definedName name="_370__123Graph_LBL_BCHART_36" hidden="1">[16]D!$B$112:$G$112</definedName>
    <definedName name="_371__123Graph_LBL_BCHART_37" hidden="1">[16]S!#REF!</definedName>
    <definedName name="_372__123Graph_LBL_BCHART_39" hidden="1">[16]D!$B$155:$G$155</definedName>
    <definedName name="_373__123Graph_LBL_BCHART_4" hidden="1">[14]E!$C$6:$I$6</definedName>
    <definedName name="_374__123Graph_LBL_BCHART_6" hidden="1">[14]F!#REF!</definedName>
    <definedName name="_375__123Graph_LBL_CCHART_1" hidden="1">[16]A!$B$17:$H$17</definedName>
    <definedName name="_376__123Graph_LBL_CCHART_24" hidden="1">[16]U!$C$6:$E$6</definedName>
    <definedName name="_377__123Graph_LBL_CCHART_26" hidden="1">[16]H!$B$139:$H$139</definedName>
    <definedName name="_378__123Graph_LBL_CCHART_28" hidden="1">[16]C!$I$10:$K$10</definedName>
    <definedName name="_379__123Graph_LBL_CCHART_32" hidden="1">[16]H!$F$147:$H$147</definedName>
    <definedName name="_38__123Graph_ACHART_28" hidden="1">[16]C!$I$8:$K$8</definedName>
    <definedName name="_38__123Graph_CCHART_9" hidden="1">[17]sazby!$E$507:$E$632</definedName>
    <definedName name="_380__123Graph_LBL_CCHART_36" hidden="1">[16]D!$B$113:$G$113</definedName>
    <definedName name="_381__123Graph_LBL_CCHART_39" hidden="1">[16]D!$B$156:$G$156</definedName>
    <definedName name="_382__123Graph_LBL_CCHART_6" hidden="1">[14]F!#REF!</definedName>
    <definedName name="_383__123Graph_LBL_DCHART_11" hidden="1">[16]O!$B$19:$H$19</definedName>
    <definedName name="_384__123Graph_LBL_DCHART_20" hidden="1">[16]A!#REF!</definedName>
    <definedName name="_385__123Graph_LBL_DCHART_23" hidden="1">[16]S!#REF!</definedName>
    <definedName name="_386__123Graph_LBL_DCHART_32" hidden="1">[16]H!$F$148:$H$148</definedName>
    <definedName name="_387__123Graph_LBL_DCHART_36" hidden="1">[16]D!$B$114:$G$114</definedName>
    <definedName name="_388__123Graph_LBL_DCHART_39" hidden="1">[16]D!$B$157:$G$157</definedName>
    <definedName name="_389__123Graph_LBL_ECHART_20" hidden="1">[16]A!$B$17:$H$17</definedName>
    <definedName name="_39__123Graph_ACHART_29" hidden="1">[16]P!$C$102:$J$102</definedName>
    <definedName name="_39__123Graph_DCHART_1" hidden="1">[10]řady_sloupce!$C$8:$S$8</definedName>
    <definedName name="_390__123Graph_LBL_ECHART_26" hidden="1">[16]H!$B$143:$H$143</definedName>
    <definedName name="_391__123Graph_LBL_ECHART_38" hidden="1">[16]F!$B$18:$I$18</definedName>
    <definedName name="_392__123Graph_LBL_ECHART_9" hidden="1">[16]F!$B$18:$I$18</definedName>
    <definedName name="_393__123Graph_LBL_FCHART_3" hidden="1">[14]D!$C$10:$I$10</definedName>
    <definedName name="_394__123Graph_LBL_FCHART_4" hidden="1">[14]E!$C$10:$I$10</definedName>
    <definedName name="_399__123Graph_XCHART_1" hidden="1">[10]řady_sloupce!$A$5:$A$40</definedName>
    <definedName name="_4__123Graph_ACHART_12" hidden="1">[12]pracovni!$AL$111:$AL$117</definedName>
    <definedName name="_40__123Graph_DCHART_10" hidden="1">[11]pracovni!$F$49:$F$65</definedName>
    <definedName name="_404__123Graph_XCHART_10" hidden="1">[11]pracovni!$A$49:$A$65</definedName>
    <definedName name="_408__123Graph_XCHART_11" hidden="1">[10]řady_sloupce!$B$6:$B$47</definedName>
    <definedName name="_41__123Graph_DCHART_13" hidden="1">[13]D!$G$150:$G$161</definedName>
    <definedName name="_410__123Graph_XCHART_13" hidden="1">[13]D!$D$150:$D$161</definedName>
    <definedName name="_411__123Graph_XCHART_14" hidden="1">[16]D!$A$58:$A$64</definedName>
    <definedName name="_412__123Graph_XCHART_15" hidden="1">[15]grafy!$S$105:$S$121</definedName>
    <definedName name="_413__123Graph_XCHART_16" hidden="1">[15]grafy!#REF!</definedName>
    <definedName name="_414__123Graph_XCHART_17" hidden="1">[15]grafy!#REF!</definedName>
    <definedName name="_415__123Graph_XCHART_18" hidden="1">[16]H!$A$79:$A$82</definedName>
    <definedName name="_416__123Graph_XCHART_19" hidden="1">[16]H!$B$78:$H$78</definedName>
    <definedName name="_42__123Graph_DCHART_2" hidden="1">[10]řady_sloupce!$F$20:$AI$20</definedName>
    <definedName name="_421__123Graph_XCHART_2" hidden="1">[10]řady_sloupce!$A$5:$A$43</definedName>
    <definedName name="_422__123Graph_XCHART_20" hidden="1">[14]P!$J$39:$J$44</definedName>
    <definedName name="_423__123Graph_XCHART_22" hidden="1">[16]C!$A$57:$A$63</definedName>
    <definedName name="_424__123Graph_XCHART_23" hidden="1">'[15] data'!$A$30:$A$71</definedName>
    <definedName name="_425__123Graph_XCHART_24" hidden="1">'[15] data'!$DM$54:$DM$66</definedName>
    <definedName name="_426__123Graph_XCHART_25" hidden="1">[16]U!$B$3:$D$3</definedName>
    <definedName name="_427__123Graph_XCHART_26" hidden="1">'[15] data'!$A$54:$A$67</definedName>
    <definedName name="_428__123Graph_XCHART_27" hidden="1">'[15] data'!$A$54:$A$67</definedName>
    <definedName name="_429__123Graph_XCHART_28" hidden="1">'[15] data'!$A$66:$A$67</definedName>
    <definedName name="_43__123Graph_DCHART_3" hidden="1">[10]řady_sloupce!$Z$20:$Z$31</definedName>
    <definedName name="_430__123Graph_XCHART_29" hidden="1">'[15] data'!$A$54:$A$67</definedName>
    <definedName name="_434__123Graph_XCHART_3" hidden="1">[10]řady_sloupce!$A$5:$A$40</definedName>
    <definedName name="_435__123Graph_XCHART_30" hidden="1">'[15] data'!$A$54:$A$71</definedName>
    <definedName name="_436__123Graph_XCHART_31" hidden="1">[16]M!$B$87:$I$87</definedName>
    <definedName name="_437__123Graph_XCHART_33" hidden="1">[15]grafy!$AE$74:$AE$75</definedName>
    <definedName name="_438__123Graph_XCHART_34" hidden="1">[15]grafy!#REF!</definedName>
    <definedName name="_439__123Graph_XCHART_35" hidden="1">[15]grafy!$N$299:$N$300</definedName>
    <definedName name="_44__123Graph_ACHART_3" hidden="1">[10]řady_sloupce!$D$5:$D$40</definedName>
    <definedName name="_44__123Graph_DCHART_4" hidden="1">'[12]produkt a mzda'!$R$4:$R$32</definedName>
    <definedName name="_440__123Graph_XCHART_39" hidden="1">'[15] data'!$A$53:$A$70</definedName>
    <definedName name="_444__123Graph_XCHART_4" hidden="1">[10]řady_sloupce!$A$5:$A$43</definedName>
    <definedName name="_445__123Graph_XCHART_41" hidden="1">[15]grafy!#REF!</definedName>
    <definedName name="_446__123Graph_XCHART_42" hidden="1">[15]grafy!$T$124:$T$126</definedName>
    <definedName name="_448__123Graph_XCHART_5" hidden="1">[13]C!$G$121:$G$138</definedName>
    <definedName name="_45" hidden="1">#REF!</definedName>
    <definedName name="_45__123Graph_ACHART_30" hidden="1">[16]M!$B$59:$I$59</definedName>
    <definedName name="_45__123Graph_DCHART_6" hidden="1">[10]řady_sloupce!$D$2:$D$17</definedName>
    <definedName name="_450__123Graph_XCHART_6" hidden="1">[13]C!$G$121:$G$138</definedName>
    <definedName name="_454__123Graph_XCHART_7" hidden="1">[10]řady_sloupce!$B$6:$B$48</definedName>
    <definedName name="_455__123Graph_XCHART_8" hidden="1">[16]H!$A$50:$A$55</definedName>
    <definedName name="_46__123Graph_ACHART_31" hidden="1">[16]M!$B$88:$I$88</definedName>
    <definedName name="_46__123Graph_DCHART_7" hidden="1">[10]řady_sloupce!$D$3:$D$14</definedName>
    <definedName name="_460__123Graph_XCHART_9" hidden="1">[11]pracovni!$A$29:$A$45</definedName>
    <definedName name="_47__123Graph_ACHART_32" hidden="1">[16]H!$B$145:$C$145</definedName>
    <definedName name="_47__123Graph_DCHART_9" hidden="1">[17]sazby!$F$507:$F$632</definedName>
    <definedName name="_48__123Graph_ACHART_33" hidden="1">[16]K!$B$23:$E$23</definedName>
    <definedName name="_48__123Graph_ECHART_1" hidden="1">[10]řady_sloupce!$C$9:$S$9</definedName>
    <definedName name="_49__123Graph_ACHART_34" hidden="1">[16]D!$E$87:$E$90</definedName>
    <definedName name="_49__123Graph_ECHART_10" hidden="1">'[12]PH a mzda'!$R$226:$R$235</definedName>
    <definedName name="_5__123Graph_ACHART_1" hidden="1">[10]řady_sloupce!$B$5:$B$40</definedName>
    <definedName name="_5__123Graph_ACHART_13" hidden="1">[13]D!$H$184:$H$184</definedName>
    <definedName name="_50__123Graph_ACHART_35" hidden="1">[16]H!$B$172:$C$172</definedName>
    <definedName name="_50__123Graph_ECHART_2" hidden="1">[10]řady_sloupce!#REF!</definedName>
    <definedName name="_51__123Graph_ACHART_36" hidden="1">[16]D!$B$111:$G$111</definedName>
    <definedName name="_51__123Graph_ECHART_5" hidden="1">[10]řady_sloupce!$E$10:$E$25</definedName>
    <definedName name="_52__123Graph_ACHART_37" hidden="1">[16]S!#REF!</definedName>
    <definedName name="_52__123Graph_ECHART_7" hidden="1">[10]řady_sloupce!$G$3:$G$14</definedName>
    <definedName name="_53__123Graph_ACHART_38" hidden="1">[16]F!$B$58:$I$58</definedName>
    <definedName name="_53__123Graph_ECHART_9" hidden="1">[11]pracovni!$F$29:$F$45</definedName>
    <definedName name="_54__123Graph_ACHART_39" hidden="1">[16]D!$B$154:$G$154</definedName>
    <definedName name="_54__123Graph_FCHART_10" hidden="1">'[12]PH a mzda'!$H$226:$H$235</definedName>
    <definedName name="_55__123Graph_FCHART_2" hidden="1">[10]řady_sloupce!$D$9:$D$24</definedName>
    <definedName name="_56__123Graph_FCHART_7" hidden="1">[10]řady_sloupce!$F$3:$F$14</definedName>
    <definedName name="_57__123Graph_XCHART_1" hidden="1">[10]řady_sloupce!$A$5:$A$40</definedName>
    <definedName name="_58__123Graph_XCHART_10" hidden="1">[11]pracovni!$A$49:$A$65</definedName>
    <definedName name="_59__123Graph_ACHART_4" hidden="1">[10]řady_sloupce!$E$5:$E$43</definedName>
    <definedName name="_59__123Graph_XCHART_11" hidden="1">[10]řady_sloupce!$B$6:$B$47</definedName>
    <definedName name="_6__123Graph_ACHART_2" hidden="1">[10]řady_sloupce!$E$5:$E$43</definedName>
    <definedName name="_60__123Graph_ACHART_40" hidden="1">[15]grafy!#REF!</definedName>
    <definedName name="_60__123Graph_XCHART_13" hidden="1">[13]D!$D$150:$D$161</definedName>
    <definedName name="_61__123Graph_ACHART_41" hidden="1">[15]grafy!#REF!</definedName>
    <definedName name="_61__123Graph_XCHART_2" hidden="1">[10]řady_sloupce!$A$5:$A$43</definedName>
    <definedName name="_62__123Graph_ACHART_42" hidden="1">[15]grafy!$U$124:$U$126</definedName>
    <definedName name="_62__123Graph_XCHART_3" hidden="1">[10]řady_sloupce!$A$5:$A$40</definedName>
    <definedName name="_63__123Graph_XCHART_4" hidden="1">[10]řady_sloupce!$A$5:$A$43</definedName>
    <definedName name="_64__123Graph_XCHART_5" hidden="1">[13]C!$G$121:$G$138</definedName>
    <definedName name="_65__123Graph_XCHART_6" hidden="1">[13]C!$G$121:$G$138</definedName>
    <definedName name="_66__123Graph_XCHART_7" hidden="1">[10]řady_sloupce!$B$6:$B$48</definedName>
    <definedName name="_67" hidden="1">#REF!</definedName>
    <definedName name="_67__123Graph_ACHART_5" hidden="1">[10]řady_sloupce!$C$10:$C$25</definedName>
    <definedName name="_67__123Graph_XCHART_9" hidden="1">[11]pracovni!$A$29:$A$45</definedName>
    <definedName name="_7__123Graph_ACHART_3" hidden="1">[10]řady_sloupce!$D$5:$D$40</definedName>
    <definedName name="_72__123Graph_ACHART_6" hidden="1">[10]řady_sloupce!$C$2:$C$14</definedName>
    <definedName name="_76__123Graph_ACHART_7" hidden="1">[10]řady_sloupce!$C$3:$C$14</definedName>
    <definedName name="_8__123Graph_ACHART_4" hidden="1">[10]řady_sloupce!$E$5:$E$43</definedName>
    <definedName name="_81__123Graph_ACHART_8" hidden="1">[10]řady_sloupce!$F$6:$F$22</definedName>
    <definedName name="_86__123Graph_ACHART_9" hidden="1">[10]řady_sloupce!$C$5:$C$9</definedName>
    <definedName name="_9__123Graph_ACHART_5" hidden="1">[10]řady_sloupce!$C$10:$C$25</definedName>
    <definedName name="_91__123Graph_BCHART_1" hidden="1">[10]řady_sloupce!$C$5:$C$40</definedName>
    <definedName name="_96__123Graph_BCHART_10" hidden="1">[11]pracovni!$D$49:$D$65</definedName>
    <definedName name="_AMO_UniqueIdentifier" hidden="1">"'de14d52d-5319-48c7-a9bc-5837e67fb0e4'"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6"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30"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2"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48" hidden="1">{"'előző év december'!$A$2:$CP$214"}</definedName>
    <definedName name="_cp1" localSheetId="49"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40" hidden="1">{"'előző év december'!$A$2:$CP$214"}</definedName>
    <definedName name="_cp1" localSheetId="0" hidden="1">{"'előző év december'!$A$2:$CP$214"}</definedName>
    <definedName name="_cp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6"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30"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2"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48" hidden="1">{"'előző év december'!$A$2:$CP$214"}</definedName>
    <definedName name="_cp10" localSheetId="49"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40" hidden="1">{"'előző év december'!$A$2:$CP$214"}</definedName>
    <definedName name="_cp10" localSheetId="0" hidden="1">{"'előző év december'!$A$2:$CP$214"}</definedName>
    <definedName name="_cp10"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6"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30"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2"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48" hidden="1">{"'előző év december'!$A$2:$CP$214"}</definedName>
    <definedName name="_cp11" localSheetId="49"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40" hidden="1">{"'előző év december'!$A$2:$CP$214"}</definedName>
    <definedName name="_cp11" localSheetId="0" hidden="1">{"'előző év december'!$A$2:$CP$214"}</definedName>
    <definedName name="_cp1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6"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30"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2"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48" hidden="1">{"'előző év december'!$A$2:$CP$214"}</definedName>
    <definedName name="_cp2" localSheetId="49"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40" hidden="1">{"'előző év december'!$A$2:$CP$214"}</definedName>
    <definedName name="_cp2" localSheetId="0" hidden="1">{"'előző év december'!$A$2:$CP$214"}</definedName>
    <definedName name="_cp2"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6"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30"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2"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48" hidden="1">{"'előző év december'!$A$2:$CP$214"}</definedName>
    <definedName name="_cp3" localSheetId="49"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40" hidden="1">{"'előző év december'!$A$2:$CP$214"}</definedName>
    <definedName name="_cp3" localSheetId="0" hidden="1">{"'előző év december'!$A$2:$CP$214"}</definedName>
    <definedName name="_cp3"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6"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30"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2"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48" hidden="1">{"'előző év december'!$A$2:$CP$214"}</definedName>
    <definedName name="_cp4" localSheetId="49"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40" hidden="1">{"'előző év december'!$A$2:$CP$214"}</definedName>
    <definedName name="_cp4" localSheetId="0" hidden="1">{"'előző év december'!$A$2:$CP$214"}</definedName>
    <definedName name="_cp4"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6"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30"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2"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48" hidden="1">{"'előző év december'!$A$2:$CP$214"}</definedName>
    <definedName name="_cp5" localSheetId="49"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40" hidden="1">{"'előző év december'!$A$2:$CP$214"}</definedName>
    <definedName name="_cp5" localSheetId="0" hidden="1">{"'előző év december'!$A$2:$CP$214"}</definedName>
    <definedName name="_cp5"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6"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30"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2"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48" hidden="1">{"'előző év december'!$A$2:$CP$214"}</definedName>
    <definedName name="_cp6" localSheetId="49"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40" hidden="1">{"'előző év december'!$A$2:$CP$214"}</definedName>
    <definedName name="_cp6" localSheetId="0" hidden="1">{"'előző év december'!$A$2:$CP$214"}</definedName>
    <definedName name="_cp6"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6"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30"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2"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48" hidden="1">{"'előző év december'!$A$2:$CP$214"}</definedName>
    <definedName name="_cp7" localSheetId="49"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40" hidden="1">{"'előző év december'!$A$2:$CP$214"}</definedName>
    <definedName name="_cp7" localSheetId="0" hidden="1">{"'előző év december'!$A$2:$CP$214"}</definedName>
    <definedName name="_cp7"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6"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30"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2"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48" hidden="1">{"'előző év december'!$A$2:$CP$214"}</definedName>
    <definedName name="_cp8" localSheetId="49"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40" hidden="1">{"'előző év december'!$A$2:$CP$214"}</definedName>
    <definedName name="_cp8" localSheetId="0" hidden="1">{"'előző év december'!$A$2:$CP$214"}</definedName>
    <definedName name="_cp8"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6"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30"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2"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48" hidden="1">{"'előző év december'!$A$2:$CP$214"}</definedName>
    <definedName name="_cp9" localSheetId="49"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40" hidden="1">{"'előző év december'!$A$2:$CP$214"}</definedName>
    <definedName name="_cp9" localSheetId="0" hidden="1">{"'előző év december'!$A$2:$CP$214"}</definedName>
    <definedName name="_cp9"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6"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30"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2"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48" hidden="1">{"'előző év december'!$A$2:$CP$214"}</definedName>
    <definedName name="_cpr2" localSheetId="49"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40" hidden="1">{"'előző év december'!$A$2:$CP$214"}</definedName>
    <definedName name="_cpr2" localSheetId="0" hidden="1">{"'előző év december'!$A$2:$CP$214"}</definedName>
    <definedName name="_cpr2"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6"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30"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2"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48" hidden="1">{"'előző év december'!$A$2:$CP$214"}</definedName>
    <definedName name="_cpr3" localSheetId="49"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40" hidden="1">{"'előző év december'!$A$2:$CP$214"}</definedName>
    <definedName name="_cpr3" localSheetId="0" hidden="1">{"'előző év december'!$A$2:$CP$214"}</definedName>
    <definedName name="_cpr3"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6"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30"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2"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48" hidden="1">{"'előző év december'!$A$2:$CP$214"}</definedName>
    <definedName name="_cpr4" localSheetId="49"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40" hidden="1">{"'előző év december'!$A$2:$CP$214"}</definedName>
    <definedName name="_cpr4" localSheetId="0" hidden="1">{"'előző év december'!$A$2:$CP$214"}</definedName>
    <definedName name="_cpr4" hidden="1">{"'előző év december'!$A$2:$CP$214"}</definedName>
    <definedName name="_Fill" localSheetId="11" hidden="1">#REF!</definedName>
    <definedName name="_Fill" localSheetId="12" hidden="1">#REF!</definedName>
    <definedName name="_Fill" localSheetId="13" hidden="1">#REF!</definedName>
    <definedName name="_Fill" localSheetId="16" hidden="1">#REF!</definedName>
    <definedName name="_Fill" localSheetId="19" hidden="1">#REF!</definedName>
    <definedName name="_Fill" localSheetId="2" hidden="1">#REF!</definedName>
    <definedName name="_Fill" localSheetId="30" hidden="1">#REF!</definedName>
    <definedName name="_Fill" localSheetId="4" hidden="1">#REF!</definedName>
    <definedName name="_Fill" localSheetId="5" hidden="1">#REF!</definedName>
    <definedName name="_Fill" localSheetId="8" hidden="1">#REF!</definedName>
    <definedName name="_Fill" localSheetId="42"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34" hidden="1">#REF!</definedName>
    <definedName name="_Fill" localSheetId="35" hidden="1">#REF!</definedName>
    <definedName name="_Fill" localSheetId="40" hidden="1">#REF!</definedName>
    <definedName name="_Fill" localSheetId="0" hidden="1">#REF!</definedName>
    <definedName name="_Fill" hidden="1">#REF!</definedName>
    <definedName name="_Key1" hidden="1">[16]B!#REF!</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6"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30"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2"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48" hidden="1">{"'előző év december'!$A$2:$CP$214"}</definedName>
    <definedName name="_l" localSheetId="49"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40"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6"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30"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2"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48" hidden="1">{"'előző év december'!$A$2:$CP$214"}</definedName>
    <definedName name="_p" localSheetId="49"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40" hidden="1">{"'előző év december'!$A$2:$CP$214"}</definedName>
    <definedName name="_p" localSheetId="0" hidden="1">{"'előző év december'!$A$2:$CP$214"}</definedName>
    <definedName name="_p" hidden="1">{"'előző év december'!$A$2:$CP$214"}</definedName>
    <definedName name="_Regression_Int" hidden="1">1</definedName>
    <definedName name="_Regression_Out" hidden="1">'[12]produkt a mzda'!$AJ$25</definedName>
    <definedName name="_Regression_X" hidden="1">'[12]produkt a mzda'!$AE$25:$AE$37</definedName>
    <definedName name="_Regression_Y" hidden="1">'[12]produkt a mzda'!$AG$25:$AG$37</definedName>
    <definedName name="_Sort" localSheetId="11" hidden="1">#REF!</definedName>
    <definedName name="_Sort" localSheetId="12" hidden="1">#REF!</definedName>
    <definedName name="_Sort" localSheetId="13" hidden="1">#REF!</definedName>
    <definedName name="_Sort" localSheetId="16" hidden="1">#REF!</definedName>
    <definedName name="_Sort" localSheetId="19" hidden="1">#REF!</definedName>
    <definedName name="_Sort" localSheetId="2" hidden="1">#REF!</definedName>
    <definedName name="_Sort" localSheetId="30" hidden="1">#REF!</definedName>
    <definedName name="_Sort" localSheetId="4" hidden="1">#REF!</definedName>
    <definedName name="_Sort" localSheetId="5" hidden="1">#REF!</definedName>
    <definedName name="_Sort" localSheetId="8" hidden="1">#REF!</definedName>
    <definedName name="_Sort" localSheetId="42"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34" hidden="1">#REF!</definedName>
    <definedName name="_Sort" localSheetId="35" hidden="1">#REF!</definedName>
    <definedName name="_Sort" localSheetId="40" hidden="1">#REF!</definedName>
    <definedName name="_Sort" localSheetId="0" hidden="1">#REF!</definedName>
    <definedName name="_Sort" hidden="1">#REF!</definedName>
    <definedName name="_X_XX" localSheetId="10" hidden="1">[18]Market!#REF!</definedName>
    <definedName name="_X_XX" localSheetId="11" hidden="1">[5]Market!#REF!</definedName>
    <definedName name="_X_XX" localSheetId="12" hidden="1">[18]Market!#REF!</definedName>
    <definedName name="_X_XX" localSheetId="13" hidden="1">[18]Market!#REF!</definedName>
    <definedName name="_X_XX" localSheetId="14" hidden="1">[18]Market!#REF!</definedName>
    <definedName name="_X_XX" localSheetId="16" hidden="1">[8]Market!#REF!</definedName>
    <definedName name="_X_XX" localSheetId="19" hidden="1">[18]Market!#REF!</definedName>
    <definedName name="_X_XX" localSheetId="2" hidden="1">[8]Market!#REF!</definedName>
    <definedName name="_X_XX" localSheetId="20" hidden="1">[18]Market!#REF!</definedName>
    <definedName name="_X_XX" localSheetId="30" hidden="1">[5]Market!#REF!</definedName>
    <definedName name="_X_XX" localSheetId="4" hidden="1">[18]Market!#REF!</definedName>
    <definedName name="_X_XX" localSheetId="5" hidden="1">[18]Market!#REF!</definedName>
    <definedName name="_X_XX" localSheetId="8" hidden="1">[18]Market!#REF!</definedName>
    <definedName name="_X_XX" localSheetId="9" hidden="1">[18]Market!#REF!</definedName>
    <definedName name="_X_XX" localSheetId="41" hidden="1">[18]Market!#REF!</definedName>
    <definedName name="_X_XX" localSheetId="42" hidden="1">[18]Market!#REF!</definedName>
    <definedName name="_X_XX" localSheetId="43" hidden="1">[18]Market!#REF!</definedName>
    <definedName name="_X_XX" localSheetId="44" hidden="1">[18]Market!#REF!</definedName>
    <definedName name="_X_XX" localSheetId="45" hidden="1">[18]Market!#REF!</definedName>
    <definedName name="_X_XX" localSheetId="46" hidden="1">[18]Market!#REF!</definedName>
    <definedName name="_X_XX" localSheetId="47" hidden="1">[18]Market!#REF!</definedName>
    <definedName name="_X_XX" localSheetId="48" hidden="1">[18]Market!#REF!</definedName>
    <definedName name="_X_XX" localSheetId="49" hidden="1">[18]Market!#REF!</definedName>
    <definedName name="_X_XX" localSheetId="34" hidden="1">[5]Market!#REF!</definedName>
    <definedName name="_X_XX" localSheetId="35" hidden="1">[5]Market!#REF!</definedName>
    <definedName name="_X_XX" localSheetId="40" hidden="1">[18]Market!#REF!</definedName>
    <definedName name="_X_XX" localSheetId="0" hidden="1">[6]Market!#REF!</definedName>
    <definedName name="_X_XX" hidden="1">[5]Market!#REF!</definedName>
    <definedName name="_xlchart.v5.0" hidden="1">A8_ábra_chart!$A$2</definedName>
    <definedName name="_xlchart.v5.1" hidden="1">A8_ábra_chart!$B$2</definedName>
    <definedName name="_xlchart.v5.2" hidden="1">A8_ábra_chart!$D$13:$D$32</definedName>
    <definedName name="_xlchart.v5.3" hidden="1">A8_ábra_chart!$E$13:$E$32</definedName>
    <definedName name="_zzz" localSheetId="10" hidden="1">[18]Market!#REF!</definedName>
    <definedName name="_zzz" localSheetId="12" hidden="1">[18]Market!#REF!</definedName>
    <definedName name="_zzz" localSheetId="13" hidden="1">[18]Market!#REF!</definedName>
    <definedName name="_zzz" localSheetId="14" hidden="1">[18]Market!#REF!</definedName>
    <definedName name="_zzz" localSheetId="16" hidden="1">[8]Market!#REF!</definedName>
    <definedName name="_zzz" localSheetId="19" hidden="1">[18]Market!#REF!</definedName>
    <definedName name="_zzz" localSheetId="2" hidden="1">[8]Market!#REF!</definedName>
    <definedName name="_zzz" localSheetId="20" hidden="1">[18]Market!#REF!</definedName>
    <definedName name="_zzz" localSheetId="30" hidden="1">[5]Market!#REF!</definedName>
    <definedName name="_zzz" localSheetId="4" hidden="1">[18]Market!#REF!</definedName>
    <definedName name="_zzz" localSheetId="5" hidden="1">[18]Market!#REF!</definedName>
    <definedName name="_zzz" localSheetId="8" hidden="1">[18]Market!#REF!</definedName>
    <definedName name="_zzz" localSheetId="9" hidden="1">[18]Market!#REF!</definedName>
    <definedName name="_zzz" localSheetId="41" hidden="1">[18]Market!#REF!</definedName>
    <definedName name="_zzz" localSheetId="42" hidden="1">[18]Market!#REF!</definedName>
    <definedName name="_zzz" localSheetId="43" hidden="1">[18]Market!#REF!</definedName>
    <definedName name="_zzz" localSheetId="44" hidden="1">[18]Market!#REF!</definedName>
    <definedName name="_zzz" localSheetId="45" hidden="1">[18]Market!#REF!</definedName>
    <definedName name="_zzz" localSheetId="46" hidden="1">[18]Market!#REF!</definedName>
    <definedName name="_zzz" localSheetId="47" hidden="1">[18]Market!#REF!</definedName>
    <definedName name="_zzz" localSheetId="48" hidden="1">[18]Market!#REF!</definedName>
    <definedName name="_zzz" localSheetId="49" hidden="1">[18]Market!#REF!</definedName>
    <definedName name="_zzz" localSheetId="34" hidden="1">[5]Market!#REF!</definedName>
    <definedName name="_zzz" localSheetId="40" hidden="1">[18]Market!#REF!</definedName>
    <definedName name="_zzz" localSheetId="0" hidden="1">[6]Market!#REF!</definedName>
    <definedName name="_zzz" hidden="1">[5]Market!#REF!</definedName>
    <definedName name="a" localSheetId="11" hidden="1">{"'előző év december'!$A$2:$CP$214"}</definedName>
    <definedName name="a" localSheetId="30" hidden="1">{"'előző év december'!$A$2:$CP$214"}</definedName>
    <definedName name="a" localSheetId="32" hidden="1">{"'előző év december'!$A$2:$CP$214"}</definedName>
    <definedName name="a" localSheetId="33" hidden="1">{"'előző év december'!$A$2:$CP$214"}</definedName>
    <definedName name="a" localSheetId="34" hidden="1">{"'előző év december'!$A$2:$CP$214"}</definedName>
    <definedName name="a" localSheetId="35" hidden="1">{"'előző év december'!$A$2:$CP$214"}</definedName>
    <definedName name="a" localSheetId="0" hidden="1">{"'előző év december'!$A$2:$CP$214"}</definedName>
    <definedName name="a" hidden="1">{"'előző év december'!$A$2:$CP$214"}</definedName>
    <definedName name="aa" localSheetId="12" hidden="1">[9]Market!#REF!</definedName>
    <definedName name="aa" localSheetId="16" hidden="1">[9]Market!#REF!</definedName>
    <definedName name="aa" localSheetId="19" hidden="1">[9]Market!#REF!</definedName>
    <definedName name="aa" localSheetId="2" hidden="1">[9]Market!#REF!</definedName>
    <definedName name="aa" localSheetId="30" hidden="1">[9]Market!#REF!</definedName>
    <definedName name="aa" localSheetId="5" hidden="1">[9]Market!#REF!</definedName>
    <definedName name="aa" localSheetId="8" hidden="1">[9]Market!#REF!</definedName>
    <definedName name="aa" localSheetId="42" hidden="1">[9]Market!#REF!</definedName>
    <definedName name="aa" localSheetId="44" hidden="1">[9]Market!#REF!</definedName>
    <definedName name="aa" localSheetId="45" hidden="1">[9]Market!#REF!</definedName>
    <definedName name="aa" localSheetId="46" hidden="1">[9]Market!#REF!</definedName>
    <definedName name="aa" localSheetId="48" hidden="1">[9]Market!#REF!</definedName>
    <definedName name="aa" localSheetId="49" hidden="1">[9]Market!#REF!</definedName>
    <definedName name="aa" localSheetId="34" hidden="1">[9]Market!#REF!</definedName>
    <definedName name="aa" hidden="1">[9]Market!#REF!</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9" hidden="1">{"'előző év december'!$A$2:$CP$214"}</definedName>
    <definedName name="aaa" localSheetId="20" hidden="1">{"'előző év december'!$A$2:$CP$214"}</definedName>
    <definedName name="aaa" localSheetId="30"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2"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48" hidden="1">{"'előző év december'!$A$2:$CP$214"}</definedName>
    <definedName name="aaa" localSheetId="49" hidden="1">{"'előző év december'!$A$2:$CP$214"}</definedName>
    <definedName name="aaa" localSheetId="33" hidden="1">{"'előző év december'!$A$2:$CP$214"}</definedName>
    <definedName name="aaa" localSheetId="34" hidden="1">{"'előző év december'!$A$2:$CP$214"}</definedName>
    <definedName name="aaa" localSheetId="35" hidden="1">{"'előző év december'!$A$2:$CP$214"}</definedName>
    <definedName name="aaa" localSheetId="40" hidden="1">{"'előző év december'!$A$2:$CP$214"}</definedName>
    <definedName name="aaa" localSheetId="0" hidden="1">{"'előző év december'!$A$2:$CP$214"}</definedName>
    <definedName name="aaa" hidden="1">{"'előző év december'!$A$2:$CP$214"}</definedName>
    <definedName name="aaaaa" localSheetId="11" hidden="1">{"'előző év december'!$A$2:$CP$214"}</definedName>
    <definedName name="aaaaa" localSheetId="16" hidden="1">{"'előző év december'!$A$2:$CP$214"}</definedName>
    <definedName name="aaaaa" localSheetId="2" hidden="1">{"'előző év december'!$A$2:$CP$214"}</definedName>
    <definedName name="aaaaa" localSheetId="30" hidden="1">{"'előző év december'!$A$2:$CP$214"}</definedName>
    <definedName name="aaaaa" localSheetId="32" hidden="1">{"'előző év december'!$A$2:$CP$214"}</definedName>
    <definedName name="aaaaa" localSheetId="33" hidden="1">{"'előző év december'!$A$2:$CP$214"}</definedName>
    <definedName name="aaaaa" localSheetId="34" hidden="1">{"'előző év december'!$A$2:$CP$214"}</definedName>
    <definedName name="aaaaa" localSheetId="35" hidden="1">{"'előző év december'!$A$2:$CP$214"}</definedName>
    <definedName name="aaaaa" localSheetId="0" hidden="1">{"'előző év december'!$A$2:$CP$214"}</definedName>
    <definedName name="aaaaa" hidden="1">{"'előző év december'!$A$2:$CP$214"}</definedName>
    <definedName name="abra_2111" localSheetId="16" hidden="1">{"'előző év december'!$A$2:$CP$214"}</definedName>
    <definedName name="abra_2111" hidden="1">{"'előző év december'!$A$2:$CP$214"}</definedName>
    <definedName name="asdasd" localSheetId="11" hidden="1">{"'előző év december'!$A$2:$CP$214"}</definedName>
    <definedName name="asdasd" localSheetId="30" hidden="1">{"'előző év december'!$A$2:$CP$214"}</definedName>
    <definedName name="asdasd" localSheetId="32" hidden="1">{"'előző év december'!$A$2:$CP$214"}</definedName>
    <definedName name="asdasd" localSheetId="33" hidden="1">{"'előző év december'!$A$2:$CP$214"}</definedName>
    <definedName name="asdasd" localSheetId="34" hidden="1">{"'előző év december'!$A$2:$CP$214"}</definedName>
    <definedName name="asdasd" localSheetId="35" hidden="1">{"'előző év december'!$A$2:$CP$214"}</definedName>
    <definedName name="asdasd" localSheetId="0" hidden="1">{"'előző év december'!$A$2:$CP$214"}</definedName>
    <definedName name="asdasd"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9" hidden="1">{"'előző év december'!$A$2:$CP$214"}</definedName>
    <definedName name="asdf" localSheetId="20" hidden="1">{"'előző év december'!$A$2:$CP$214"}</definedName>
    <definedName name="asdf" localSheetId="30"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2"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48" hidden="1">{"'előző év december'!$A$2:$CP$214"}</definedName>
    <definedName name="asdf" localSheetId="49"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40" hidden="1">{"'előző év december'!$A$2:$CP$214"}</definedName>
    <definedName name="asdf" localSheetId="0" hidden="1">{"'előző év december'!$A$2:$CP$214"}</definedName>
    <definedName name="asdf"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9" hidden="1">{"'előző év december'!$A$2:$CP$214"}</definedName>
    <definedName name="asdfasd" localSheetId="20" hidden="1">{"'előző év december'!$A$2:$CP$214"}</definedName>
    <definedName name="asdfasd" localSheetId="30"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2"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48" hidden="1">{"'előző év december'!$A$2:$CP$214"}</definedName>
    <definedName name="asdfasd" localSheetId="49"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40" hidden="1">{"'előző év december'!$A$2:$CP$214"}</definedName>
    <definedName name="asdfasd" localSheetId="0" hidden="1">{"'előző év december'!$A$2:$CP$214"}</definedName>
    <definedName name="asdfasd" hidden="1">{"'előző év december'!$A$2:$CP$214"}</definedName>
    <definedName name="b" localSheetId="10" hidden="1">'[19]DATA WORK AREA'!$A$27:$A$33</definedName>
    <definedName name="b" localSheetId="12" hidden="1">'[19]DATA WORK AREA'!$A$27:$A$33</definedName>
    <definedName name="b" localSheetId="13" hidden="1">'[19]DATA WORK AREA'!$A$27:$A$33</definedName>
    <definedName name="b" localSheetId="14" hidden="1">'[19]DATA WORK AREA'!$A$27:$A$33</definedName>
    <definedName name="b" localSheetId="19" hidden="1">'[19]DATA WORK AREA'!$A$27:$A$33</definedName>
    <definedName name="b" localSheetId="20" hidden="1">'[19]DATA WORK AREA'!$A$27:$A$33</definedName>
    <definedName name="b" localSheetId="4" hidden="1">'[19]DATA WORK AREA'!$A$27:$A$33</definedName>
    <definedName name="b" localSheetId="5" hidden="1">'[19]DATA WORK AREA'!$A$27:$A$33</definedName>
    <definedName name="b" localSheetId="8" hidden="1">'[19]DATA WORK AREA'!$A$27:$A$33</definedName>
    <definedName name="b" localSheetId="9" hidden="1">'[19]DATA WORK AREA'!$A$27:$A$33</definedName>
    <definedName name="b" localSheetId="41" hidden="1">'[19]DATA WORK AREA'!$A$27:$A$33</definedName>
    <definedName name="b" localSheetId="42" hidden="1">'[19]DATA WORK AREA'!$A$27:$A$33</definedName>
    <definedName name="b" localSheetId="43" hidden="1">'[19]DATA WORK AREA'!$A$27:$A$33</definedName>
    <definedName name="b" localSheetId="44" hidden="1">'[19]DATA WORK AREA'!$A$27:$A$33</definedName>
    <definedName name="b" localSheetId="45" hidden="1">'[19]DATA WORK AREA'!$A$27:$A$33</definedName>
    <definedName name="b" localSheetId="46" hidden="1">'[19]DATA WORK AREA'!$A$27:$A$33</definedName>
    <definedName name="b" localSheetId="47" hidden="1">'[19]DATA WORK AREA'!$A$27:$A$33</definedName>
    <definedName name="b" localSheetId="48" hidden="1">'[19]DATA WORK AREA'!$A$27:$A$33</definedName>
    <definedName name="b" localSheetId="49" hidden="1">'[19]DATA WORK AREA'!$A$27:$A$33</definedName>
    <definedName name="b" localSheetId="40" hidden="1">'[19]DATA WORK AREA'!$A$27:$A$33</definedName>
    <definedName name="b" localSheetId="0" hidden="1">'[20]DATA WORK AREA'!$A$27:$A$33</definedName>
    <definedName name="b" hidden="1">'[21]DATA WORK AREA'!$A$27:$A$33</definedName>
    <definedName name="blabla" localSheetId="11" hidden="1">[4]Market!#REF!</definedName>
    <definedName name="blabla" localSheetId="16" hidden="1">[4]Market!#REF!</definedName>
    <definedName name="blabla" localSheetId="19" hidden="1">[4]Market!#REF!</definedName>
    <definedName name="blabla" localSheetId="2" hidden="1">[4]Market!#REF!</definedName>
    <definedName name="blabla" localSheetId="30" hidden="1">[4]Market!#REF!</definedName>
    <definedName name="blabla" localSheetId="8" hidden="1">[4]Market!#REF!</definedName>
    <definedName name="blabla" localSheetId="42" hidden="1">[4]Market!#REF!</definedName>
    <definedName name="blabla" localSheetId="45" hidden="1">[4]Market!#REF!</definedName>
    <definedName name="blabla" localSheetId="46" hidden="1">[4]Market!#REF!</definedName>
    <definedName name="blabla" localSheetId="48" hidden="1">[4]Market!#REF!</definedName>
    <definedName name="blabla" localSheetId="49" hidden="1">[4]Market!#REF!</definedName>
    <definedName name="blabla" localSheetId="34" hidden="1">[4]Market!#REF!</definedName>
    <definedName name="blabla" localSheetId="35" hidden="1">[4]Market!#REF!</definedName>
    <definedName name="blabla" hidden="1">[4]Market!#REF!</definedName>
    <definedName name="BLPH1" localSheetId="11" hidden="1">#REF!</definedName>
    <definedName name="BLPH1" localSheetId="16" hidden="1">#REF!</definedName>
    <definedName name="BLPH1" localSheetId="19" hidden="1">#REF!</definedName>
    <definedName name="BLPH1" localSheetId="2" hidden="1">#REF!</definedName>
    <definedName name="BLPH1" localSheetId="30" hidden="1">#REF!</definedName>
    <definedName name="BLPH1" localSheetId="8" hidden="1">#REF!</definedName>
    <definedName name="BLPH1" localSheetId="42" hidden="1">#REF!</definedName>
    <definedName name="BLPH1" localSheetId="45" hidden="1">#REF!</definedName>
    <definedName name="BLPH1" localSheetId="46" hidden="1">#REF!</definedName>
    <definedName name="BLPH1" localSheetId="48" hidden="1">#REF!</definedName>
    <definedName name="BLPH1" localSheetId="49" hidden="1">#REF!</definedName>
    <definedName name="BLPH1" localSheetId="34" hidden="1">#REF!</definedName>
    <definedName name="BLPH1" localSheetId="35" hidden="1">#REF!</definedName>
    <definedName name="BLPH1" hidden="1">#REF!</definedName>
    <definedName name="BLPH2" localSheetId="11" hidden="1">#REF!</definedName>
    <definedName name="BLPH2" localSheetId="16" hidden="1">#REF!</definedName>
    <definedName name="BLPH2" localSheetId="19" hidden="1">#REF!</definedName>
    <definedName name="BLPH2" localSheetId="2" hidden="1">#REF!</definedName>
    <definedName name="BLPH2" localSheetId="30" hidden="1">#REF!</definedName>
    <definedName name="BLPH2" localSheetId="8" hidden="1">#REF!</definedName>
    <definedName name="BLPH2" localSheetId="42" hidden="1">#REF!</definedName>
    <definedName name="BLPH2" localSheetId="45" hidden="1">#REF!</definedName>
    <definedName name="BLPH2" localSheetId="46" hidden="1">#REF!</definedName>
    <definedName name="BLPH2" localSheetId="48" hidden="1">#REF!</definedName>
    <definedName name="BLPH2" localSheetId="49" hidden="1">#REF!</definedName>
    <definedName name="BLPH2" localSheetId="34" hidden="1">#REF!</definedName>
    <definedName name="BLPH2" localSheetId="35" hidden="1">#REF!</definedName>
    <definedName name="BLPH2" hidden="1">#REF!</definedName>
    <definedName name="BLPH3" localSheetId="11" hidden="1">#REF!</definedName>
    <definedName name="BLPH3" localSheetId="16" hidden="1">#REF!</definedName>
    <definedName name="BLPH3" localSheetId="19" hidden="1">#REF!</definedName>
    <definedName name="BLPH3" localSheetId="2" hidden="1">#REF!</definedName>
    <definedName name="BLPH3" localSheetId="30" hidden="1">#REF!</definedName>
    <definedName name="BLPH3" localSheetId="8" hidden="1">#REF!</definedName>
    <definedName name="BLPH3" localSheetId="42" hidden="1">#REF!</definedName>
    <definedName name="BLPH3" localSheetId="45" hidden="1">#REF!</definedName>
    <definedName name="BLPH3" localSheetId="46" hidden="1">#REF!</definedName>
    <definedName name="BLPH3" localSheetId="48" hidden="1">#REF!</definedName>
    <definedName name="BLPH3" localSheetId="49" hidden="1">#REF!</definedName>
    <definedName name="BLPH3" localSheetId="34" hidden="1">#REF!</definedName>
    <definedName name="BLPH3" localSheetId="35" hidden="1">#REF!</definedName>
    <definedName name="BLPH3" hidden="1">#REF!</definedName>
    <definedName name="BLPH4" hidden="1">[22]yieldspreads!#REF!</definedName>
    <definedName name="BLPH5" hidden="1">[22]yieldspreads!#REF!</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9" hidden="1">{"'előző év december'!$A$2:$CP$214"}</definedName>
    <definedName name="bn" localSheetId="20" hidden="1">{"'előző év december'!$A$2:$CP$214"}</definedName>
    <definedName name="bn" localSheetId="30"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2"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48" hidden="1">{"'előző év december'!$A$2:$CP$214"}</definedName>
    <definedName name="bn" localSheetId="49"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40" hidden="1">{"'előző év december'!$A$2:$CP$214"}</definedName>
    <definedName name="bn" localSheetId="0" hidden="1">{"'előző év december'!$A$2:$CP$214"}</definedName>
    <definedName name="bn"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9" hidden="1">{"'előző év december'!$A$2:$CP$214"}</definedName>
    <definedName name="bnn" localSheetId="20" hidden="1">{"'előző év december'!$A$2:$CP$214"}</definedName>
    <definedName name="bnn" localSheetId="30"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2"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48" hidden="1">{"'előző év december'!$A$2:$CP$214"}</definedName>
    <definedName name="bnn" localSheetId="49"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40" hidden="1">{"'előző év december'!$A$2:$CP$214"}</definedName>
    <definedName name="bnn" localSheetId="0" hidden="1">{"'előző év december'!$A$2:$CP$214"}</definedName>
    <definedName name="bnn"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9" hidden="1">{"'előző év december'!$A$2:$CP$214"}</definedName>
    <definedName name="brr" localSheetId="20" hidden="1">{"'előző év december'!$A$2:$CP$214"}</definedName>
    <definedName name="brr" localSheetId="30"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2"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48" hidden="1">{"'előző év december'!$A$2:$CP$214"}</definedName>
    <definedName name="brr" localSheetId="49"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40" hidden="1">{"'előző év december'!$A$2:$CP$214"}</definedName>
    <definedName name="brr" localSheetId="0" hidden="1">{"'előző év december'!$A$2:$CP$214"}</definedName>
    <definedName name="brr" hidden="1">{"'előző év december'!$A$2:$CP$214"}</definedName>
    <definedName name="ccc" localSheetId="10" hidden="1">[8]Market!#REF!</definedName>
    <definedName name="ccc" localSheetId="12" hidden="1">[8]Market!#REF!</definedName>
    <definedName name="ccc" localSheetId="13" hidden="1">[8]Market!#REF!</definedName>
    <definedName name="ccc" localSheetId="14" hidden="1">[8]Market!#REF!</definedName>
    <definedName name="ccc" localSheetId="16" hidden="1">[8]Market!#REF!</definedName>
    <definedName name="ccc" localSheetId="19" hidden="1">[8]Market!#REF!</definedName>
    <definedName name="ccc" localSheetId="2" hidden="1">[8]Market!#REF!</definedName>
    <definedName name="ccc" localSheetId="20" hidden="1">[8]Market!#REF!</definedName>
    <definedName name="ccc" localSheetId="30" hidden="1">[5]Market!#REF!</definedName>
    <definedName name="ccc" localSheetId="4" hidden="1">[8]Market!#REF!</definedName>
    <definedName name="ccc" localSheetId="5" hidden="1">[8]Market!#REF!</definedName>
    <definedName name="ccc" localSheetId="8" hidden="1">[8]Market!#REF!</definedName>
    <definedName name="ccc" localSheetId="9" hidden="1">[8]Market!#REF!</definedName>
    <definedName name="ccc" localSheetId="41" hidden="1">[8]Market!#REF!</definedName>
    <definedName name="ccc" localSheetId="42" hidden="1">[8]Market!#REF!</definedName>
    <definedName name="ccc" localSheetId="43" hidden="1">[8]Market!#REF!</definedName>
    <definedName name="ccc" localSheetId="44" hidden="1">[8]Market!#REF!</definedName>
    <definedName name="ccc" localSheetId="45" hidden="1">[8]Market!#REF!</definedName>
    <definedName name="ccc" localSheetId="46" hidden="1">[8]Market!#REF!</definedName>
    <definedName name="ccc" localSheetId="47" hidden="1">[8]Market!#REF!</definedName>
    <definedName name="ccc" localSheetId="48" hidden="1">[8]Market!#REF!</definedName>
    <definedName name="ccc" localSheetId="49" hidden="1">[8]Market!#REF!</definedName>
    <definedName name="ccc" localSheetId="34" hidden="1">[5]Market!#REF!</definedName>
    <definedName name="ccc" localSheetId="40" hidden="1">[8]Market!#REF!</definedName>
    <definedName name="ccc" localSheetId="0" hidden="1">[6]Market!#REF!</definedName>
    <definedName name="ccc" hidden="1">[5]Market!#REF!</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9" hidden="1">{"'előző év december'!$A$2:$CP$214"}</definedName>
    <definedName name="cfgfd" localSheetId="20" hidden="1">{"'előző év december'!$A$2:$CP$214"}</definedName>
    <definedName name="cfgfd" localSheetId="30"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2"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48" hidden="1">{"'előző év december'!$A$2:$CP$214"}</definedName>
    <definedName name="cfgfd" localSheetId="49"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40" hidden="1">{"'előző év december'!$A$2:$CP$214"}</definedName>
    <definedName name="cfgfd" localSheetId="0" hidden="1">{"'előző év december'!$A$2:$CP$214"}</definedName>
    <definedName name="cfgfd"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9" hidden="1">{"'előző év december'!$A$2:$CP$214"}</definedName>
    <definedName name="Chart_ROE_ROA_2007" localSheetId="20" hidden="1">{"'előző év december'!$A$2:$CP$214"}</definedName>
    <definedName name="Chart_ROE_ROA_2007" localSheetId="30"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2"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40" hidden="1">{"'előző év december'!$A$2:$CP$214"}</definedName>
    <definedName name="Chart_ROE_ROA_2007" localSheetId="0" hidden="1">{"'előző év december'!$A$2:$CP$214"}</definedName>
    <definedName name="Chart_ROE_ROA_2007"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9" hidden="1">{"'előző év december'!$A$2:$CP$214"}</definedName>
    <definedName name="cp" localSheetId="20" hidden="1">{"'előző év december'!$A$2:$CP$214"}</definedName>
    <definedName name="cp" localSheetId="30"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2"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48" hidden="1">{"'előző év december'!$A$2:$CP$214"}</definedName>
    <definedName name="cp" localSheetId="49"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40" hidden="1">{"'előző év december'!$A$2:$CP$214"}</definedName>
    <definedName name="cp" localSheetId="0" hidden="1">{"'előző év december'!$A$2:$CP$214"}</definedName>
    <definedName name="cp"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9" hidden="1">{"'előző év december'!$A$2:$CP$214"}</definedName>
    <definedName name="cpi_fanchart" localSheetId="20" hidden="1">{"'előző év december'!$A$2:$CP$214"}</definedName>
    <definedName name="cpi_fanchart" localSheetId="30"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2"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48" hidden="1">{"'előző év december'!$A$2:$CP$214"}</definedName>
    <definedName name="cpi_fanchart" localSheetId="49"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40" hidden="1">{"'előző év december'!$A$2:$CP$214"}</definedName>
    <definedName name="cpi_fanchart" localSheetId="0" hidden="1">{"'előző év december'!$A$2:$CP$214"}</definedName>
    <definedName name="cpi_fanchart"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9" hidden="1">{"'előző év december'!$A$2:$CP$214"}</definedName>
    <definedName name="cppp" localSheetId="20" hidden="1">{"'előző év december'!$A$2:$CP$214"}</definedName>
    <definedName name="cppp" localSheetId="30"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2"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48" hidden="1">{"'előző év december'!$A$2:$CP$214"}</definedName>
    <definedName name="cppp" localSheetId="49"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40" hidden="1">{"'előző év december'!$A$2:$CP$214"}</definedName>
    <definedName name="cppp" localSheetId="0" hidden="1">{"'előző év december'!$A$2:$CP$214"}</definedName>
    <definedName name="cppp"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9" hidden="1">{"'előző év december'!$A$2:$CP$214"}</definedName>
    <definedName name="cpr" localSheetId="20" hidden="1">{"'előző év december'!$A$2:$CP$214"}</definedName>
    <definedName name="cpr" localSheetId="30"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2"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48" hidden="1">{"'előző év december'!$A$2:$CP$214"}</definedName>
    <definedName name="cpr" localSheetId="49"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40" hidden="1">{"'előző év december'!$A$2:$CP$214"}</definedName>
    <definedName name="cpr" localSheetId="0" hidden="1">{"'előző év december'!$A$2:$CP$214"}</definedName>
    <definedName name="cpr"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9" hidden="1">{"'előző év december'!$A$2:$CP$214"}</definedName>
    <definedName name="cprsa" localSheetId="20" hidden="1">{"'előző év december'!$A$2:$CP$214"}</definedName>
    <definedName name="cprsa" localSheetId="30"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2"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48" hidden="1">{"'előző év december'!$A$2:$CP$214"}</definedName>
    <definedName name="cprsa" localSheetId="49"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40" hidden="1">{"'előző év december'!$A$2:$CP$214"}</definedName>
    <definedName name="cprsa" localSheetId="0" hidden="1">{"'előző év december'!$A$2:$CP$214"}</definedName>
    <definedName name="cprsa"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9" hidden="1">{"'előző év december'!$A$2:$CP$214"}</definedName>
    <definedName name="cx" localSheetId="20" hidden="1">{"'előző év december'!$A$2:$CP$214"}</definedName>
    <definedName name="cx" localSheetId="30"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2"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48" hidden="1">{"'előző év december'!$A$2:$CP$214"}</definedName>
    <definedName name="cx" localSheetId="49"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40" hidden="1">{"'előző év december'!$A$2:$CP$214"}</definedName>
    <definedName name="cx" localSheetId="0" hidden="1">{"'előző év december'!$A$2:$CP$214"}</definedName>
    <definedName name="cx"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9" hidden="1">{"'előző év december'!$A$2:$CP$214"}</definedName>
    <definedName name="d" localSheetId="20" hidden="1">{"'előző év december'!$A$2:$CP$214"}</definedName>
    <definedName name="d" localSheetId="30"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2"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48" hidden="1">{"'előző év december'!$A$2:$CP$214"}</definedName>
    <definedName name="d" localSheetId="49" hidden="1">{"'előző év december'!$A$2:$CP$214"}</definedName>
    <definedName name="d" localSheetId="33" hidden="1">{"'előző év december'!$A$2:$CP$214"}</definedName>
    <definedName name="d" localSheetId="34" hidden="1">{"'előző év december'!$A$2:$CP$214"}</definedName>
    <definedName name="d" localSheetId="35" hidden="1">{"'előző év december'!$A$2:$CP$214"}</definedName>
    <definedName name="d" localSheetId="40" hidden="1">{"'előző év december'!$A$2:$CP$214"}</definedName>
    <definedName name="d" localSheetId="0" hidden="1">{"'előző év december'!$A$2:$CP$214"}</definedName>
    <definedName name="d" hidden="1">{"'előző év december'!$A$2:$CP$214"}</definedName>
    <definedName name="dfg" hidden="1">[4]Market!#REF!</definedName>
    <definedName name="dfgh" localSheetId="12" hidden="1">[4]Market!#REF!</definedName>
    <definedName name="dfgh" localSheetId="16" hidden="1">[4]Market!#REF!</definedName>
    <definedName name="dfgh" localSheetId="19" hidden="1">[4]Market!#REF!</definedName>
    <definedName name="dfgh" localSheetId="2" hidden="1">[4]Market!#REF!</definedName>
    <definedName name="dfgh" localSheetId="30" hidden="1">[4]Market!#REF!</definedName>
    <definedName name="dfgh" localSheetId="5" hidden="1">[4]Market!#REF!</definedName>
    <definedName name="dfgh" localSheetId="8" hidden="1">[4]Market!#REF!</definedName>
    <definedName name="dfgh" localSheetId="42" hidden="1">[4]Market!#REF!</definedName>
    <definedName name="dfgh" localSheetId="44" hidden="1">[4]Market!#REF!</definedName>
    <definedName name="dfgh" localSheetId="45" hidden="1">[4]Market!#REF!</definedName>
    <definedName name="dfgh" localSheetId="46" hidden="1">[4]Market!#REF!</definedName>
    <definedName name="dfgh" localSheetId="48" hidden="1">[4]Market!#REF!</definedName>
    <definedName name="dfgh" localSheetId="49" hidden="1">[4]Market!#REF!</definedName>
    <definedName name="dfgh" localSheetId="34" hidden="1">[4]Market!#REF!</definedName>
    <definedName name="dfgh" hidden="1">[4]Market!#REF!</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9" hidden="1">{"'előző év december'!$A$2:$CP$214"}</definedName>
    <definedName name="dfhdf" localSheetId="20" hidden="1">{"'előző év december'!$A$2:$CP$214"}</definedName>
    <definedName name="dfhdf" localSheetId="30"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2"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48" hidden="1">{"'előző év december'!$A$2:$CP$214"}</definedName>
    <definedName name="dfhdf" localSheetId="49"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40" hidden="1">{"'előző év december'!$A$2:$CP$214"}</definedName>
    <definedName name="dfhdf" localSheetId="0" hidden="1">{"'előző év december'!$A$2:$CP$214"}</definedName>
    <definedName name="dfhdf"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9" hidden="1">{"'előző év december'!$A$2:$CP$214"}</definedName>
    <definedName name="ds" localSheetId="20" hidden="1">{"'előző év december'!$A$2:$CP$214"}</definedName>
    <definedName name="ds" localSheetId="30"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2"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48" hidden="1">{"'előző év december'!$A$2:$CP$214"}</definedName>
    <definedName name="ds" localSheetId="49"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40" hidden="1">{"'előző év december'!$A$2:$CP$214"}</definedName>
    <definedName name="ds" localSheetId="0" hidden="1">{"'előző év december'!$A$2:$CP$214"}</definedName>
    <definedName name="ds" hidden="1">{"'előző év december'!$A$2:$CP$214"}</definedName>
    <definedName name="dsd" hidden="1">[4]Market!#REF!</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9" hidden="1">{"'előző év december'!$A$2:$CP$214"}</definedName>
    <definedName name="dsfgsdfg" localSheetId="20" hidden="1">{"'előző év december'!$A$2:$CP$214"}</definedName>
    <definedName name="dsfgsdfg" localSheetId="30"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2"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48" hidden="1">{"'előző év december'!$A$2:$CP$214"}</definedName>
    <definedName name="dsfgsdfg" localSheetId="49"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40" hidden="1">{"'előző év december'!$A$2:$CP$214"}</definedName>
    <definedName name="dsfgsdfg" localSheetId="0" hidden="1">{"'előző év december'!$A$2:$CP$214"}</definedName>
    <definedName name="dsfgsdfg"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9" hidden="1">{"'előző év december'!$A$2:$CP$214"}</definedName>
    <definedName name="dyf" localSheetId="20" hidden="1">{"'előző év december'!$A$2:$CP$214"}</definedName>
    <definedName name="dyf" localSheetId="30"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2"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48" hidden="1">{"'előző év december'!$A$2:$CP$214"}</definedName>
    <definedName name="dyf" localSheetId="49"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40" hidden="1">{"'előző év december'!$A$2:$CP$214"}</definedName>
    <definedName name="dyf" localSheetId="0" hidden="1">{"'előző év december'!$A$2:$CP$214"}</definedName>
    <definedName name="dyf"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9" hidden="1">{"'előző év december'!$A$2:$CP$214"}</definedName>
    <definedName name="edr" localSheetId="20" hidden="1">{"'előző év december'!$A$2:$CP$214"}</definedName>
    <definedName name="edr" localSheetId="30"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2"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48" hidden="1">{"'előző év december'!$A$2:$CP$214"}</definedName>
    <definedName name="edr" localSheetId="49"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40" hidden="1">{"'előző év december'!$A$2:$CP$214"}</definedName>
    <definedName name="edr" localSheetId="0" hidden="1">{"'előző év december'!$A$2:$CP$214"}</definedName>
    <definedName name="edr"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9" hidden="1">{"'előző év december'!$A$2:$CP$214"}</definedName>
    <definedName name="efdef" localSheetId="20" hidden="1">{"'előző év december'!$A$2:$CP$214"}</definedName>
    <definedName name="efdef" localSheetId="30"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2"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48" hidden="1">{"'előző év december'!$A$2:$CP$214"}</definedName>
    <definedName name="efdef" localSheetId="49" hidden="1">{"'előző év december'!$A$2:$CP$214"}</definedName>
    <definedName name="efdef" localSheetId="33" hidden="1">{"'előző év december'!$A$2:$CP$214"}</definedName>
    <definedName name="efdef" localSheetId="34" hidden="1">{"'előző év december'!$A$2:$CP$214"}</definedName>
    <definedName name="efdef" localSheetId="35" hidden="1">{"'előző év december'!$A$2:$CP$214"}</definedName>
    <definedName name="efdef" localSheetId="40" hidden="1">{"'előző év december'!$A$2:$CP$214"}</definedName>
    <definedName name="efdef" localSheetId="0" hidden="1">{"'előző év december'!$A$2:$CP$214"}</definedName>
    <definedName name="efdef" hidden="1">{"'előző év december'!$A$2:$CP$214"}</definedName>
    <definedName name="eredméynfelc" localSheetId="10" hidden="1">[23]Market!#REF!</definedName>
    <definedName name="eredméynfelc" localSheetId="12" hidden="1">[23]Market!#REF!</definedName>
    <definedName name="eredméynfelc" localSheetId="13" hidden="1">[23]Market!#REF!</definedName>
    <definedName name="eredméynfelc" localSheetId="14" hidden="1">[23]Market!#REF!</definedName>
    <definedName name="eredméynfelc" localSheetId="16" hidden="1">[24]Market!#REF!</definedName>
    <definedName name="eredméynfelc" localSheetId="19" hidden="1">[23]Market!#REF!</definedName>
    <definedName name="eredméynfelc" localSheetId="2" hidden="1">[24]Market!#REF!</definedName>
    <definedName name="eredméynfelc" localSheetId="20" hidden="1">[23]Market!#REF!</definedName>
    <definedName name="eredméynfelc" localSheetId="30" hidden="1">[25]Market!#REF!</definedName>
    <definedName name="eredméynfelc" localSheetId="4" hidden="1">[23]Market!#REF!</definedName>
    <definedName name="eredméynfelc" localSheetId="5" hidden="1">[23]Market!#REF!</definedName>
    <definedName name="eredméynfelc" localSheetId="8" hidden="1">[23]Market!#REF!</definedName>
    <definedName name="eredméynfelc" localSheetId="9" hidden="1">[23]Market!#REF!</definedName>
    <definedName name="eredméynfelc" localSheetId="41" hidden="1">[23]Market!#REF!</definedName>
    <definedName name="eredméynfelc" localSheetId="42" hidden="1">[23]Market!#REF!</definedName>
    <definedName name="eredméynfelc" localSheetId="43" hidden="1">[23]Market!#REF!</definedName>
    <definedName name="eredméynfelc" localSheetId="44" hidden="1">[23]Market!#REF!</definedName>
    <definedName name="eredméynfelc" localSheetId="45" hidden="1">[23]Market!#REF!</definedName>
    <definedName name="eredméynfelc" localSheetId="46" hidden="1">[23]Market!#REF!</definedName>
    <definedName name="eredméynfelc" localSheetId="47" hidden="1">[23]Market!#REF!</definedName>
    <definedName name="eredméynfelc" localSheetId="48" hidden="1">[23]Market!#REF!</definedName>
    <definedName name="eredméynfelc" localSheetId="49" hidden="1">[23]Market!#REF!</definedName>
    <definedName name="eredméynfelc" localSheetId="34" hidden="1">[25]Market!#REF!</definedName>
    <definedName name="eredméynfelc" localSheetId="40" hidden="1">[23]Market!#REF!</definedName>
    <definedName name="eredméynfelc" localSheetId="0" hidden="1">[24]Market!#REF!</definedName>
    <definedName name="eredméynfelc" hidden="1">[25]Market!#REF!</definedName>
    <definedName name="erh" hidden="1">[4]Market!#REF!</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9" hidden="1">{"'előző év december'!$A$2:$CP$214"}</definedName>
    <definedName name="ert" localSheetId="20" hidden="1">{"'előző év december'!$A$2:$CP$214"}</definedName>
    <definedName name="ert" localSheetId="30"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2"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48" hidden="1">{"'előző év december'!$A$2:$CP$214"}</definedName>
    <definedName name="ert" localSheetId="49"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40" hidden="1">{"'előző év december'!$A$2:$CP$214"}</definedName>
    <definedName name="ert" localSheetId="0" hidden="1">{"'előző év december'!$A$2:$CP$214"}</definedName>
    <definedName name="ert"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9" hidden="1">{"'előző év december'!$A$2:$CP$214"}</definedName>
    <definedName name="ertertwertwert" localSheetId="20" hidden="1">{"'előző év december'!$A$2:$CP$214"}</definedName>
    <definedName name="ertertwertwert" localSheetId="30"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2"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48" hidden="1">{"'előző év december'!$A$2:$CP$214"}</definedName>
    <definedName name="ertertwertwert" localSheetId="49"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40" hidden="1">{"'előző év december'!$A$2:$CP$214"}</definedName>
    <definedName name="ertertwertwert" localSheetId="0" hidden="1">{"'előző év december'!$A$2:$CP$214"}</definedName>
    <definedName name="ertertwertwert" hidden="1">{"'előző év december'!$A$2:$CP$214"}</definedName>
    <definedName name="ew" localSheetId="10" hidden="1">[4]Market!#REF!</definedName>
    <definedName name="ew" localSheetId="12" hidden="1">[4]Market!#REF!</definedName>
    <definedName name="ew" localSheetId="13" hidden="1">[4]Market!#REF!</definedName>
    <definedName name="ew" localSheetId="14" hidden="1">[4]Market!#REF!</definedName>
    <definedName name="ew" localSheetId="16" hidden="1">[4]Market!#REF!</definedName>
    <definedName name="ew" localSheetId="19" hidden="1">[4]Market!#REF!</definedName>
    <definedName name="ew" localSheetId="2" hidden="1">[4]Market!#REF!</definedName>
    <definedName name="ew" localSheetId="20" hidden="1">[4]Market!#REF!</definedName>
    <definedName name="ew" localSheetId="30" hidden="1">[5]Market!#REF!</definedName>
    <definedName name="ew" localSheetId="4" hidden="1">[4]Market!#REF!</definedName>
    <definedName name="ew" localSheetId="5" hidden="1">[4]Market!#REF!</definedName>
    <definedName name="ew" localSheetId="8" hidden="1">[4]Market!#REF!</definedName>
    <definedName name="ew" localSheetId="9" hidden="1">[4]Market!#REF!</definedName>
    <definedName name="ew" localSheetId="41" hidden="1">[4]Market!#REF!</definedName>
    <definedName name="ew" localSheetId="42" hidden="1">[4]Market!#REF!</definedName>
    <definedName name="ew" localSheetId="43" hidden="1">[4]Market!#REF!</definedName>
    <definedName name="ew" localSheetId="44" hidden="1">[4]Market!#REF!</definedName>
    <definedName name="ew" localSheetId="45" hidden="1">[4]Market!#REF!</definedName>
    <definedName name="ew" localSheetId="46" hidden="1">[4]Market!#REF!</definedName>
    <definedName name="ew" localSheetId="47" hidden="1">[4]Market!#REF!</definedName>
    <definedName name="ew" localSheetId="48" hidden="1">[4]Market!#REF!</definedName>
    <definedName name="ew" localSheetId="49" hidden="1">[4]Market!#REF!</definedName>
    <definedName name="ew" localSheetId="34" hidden="1">[5]Market!#REF!</definedName>
    <definedName name="ew" localSheetId="40" hidden="1">[4]Market!#REF!</definedName>
    <definedName name="ew" localSheetId="0" hidden="1">[6]Market!#REF!</definedName>
    <definedName name="ew" hidden="1">[5]Market!#REF!</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9" hidden="1">{"'előző év december'!$A$2:$CP$214"}</definedName>
    <definedName name="f" localSheetId="20" hidden="1">{"'előző év december'!$A$2:$CP$214"}</definedName>
    <definedName name="f" localSheetId="30"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2"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48" hidden="1">{"'előző év december'!$A$2:$CP$214"}</definedName>
    <definedName name="f" localSheetId="49" hidden="1">{"'előző év december'!$A$2:$CP$214"}</definedName>
    <definedName name="f" localSheetId="33" hidden="1">{"'előző év december'!$A$2:$CP$214"}</definedName>
    <definedName name="f" localSheetId="34" hidden="1">{"'előző év december'!$A$2:$CP$214"}</definedName>
    <definedName name="f" localSheetId="35" hidden="1">{"'előző év december'!$A$2:$CP$214"}</definedName>
    <definedName name="f" localSheetId="40" hidden="1">{"'előző év december'!$A$2:$CP$214"}</definedName>
    <definedName name="f" localSheetId="0" hidden="1">{"'előző év december'!$A$2:$CP$214"}</definedName>
    <definedName name="f"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9" hidden="1">{"'előző év december'!$A$2:$CP$214"}</definedName>
    <definedName name="ff" localSheetId="20" hidden="1">{"'előző év december'!$A$2:$CP$214"}</definedName>
    <definedName name="ff" localSheetId="30"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2"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48" hidden="1">{"'előző év december'!$A$2:$CP$214"}</definedName>
    <definedName name="ff" localSheetId="49"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40" hidden="1">{"'előző év december'!$A$2:$CP$214"}</definedName>
    <definedName name="ff" localSheetId="0" hidden="1">{"'előző év december'!$A$2:$CP$214"}</definedName>
    <definedName name="ff"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9" hidden="1">{"'előző év december'!$A$2:$CP$214"}</definedName>
    <definedName name="ffg" localSheetId="20" hidden="1">{"'előző év december'!$A$2:$CP$214"}</definedName>
    <definedName name="ffg" localSheetId="30"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2"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48" hidden="1">{"'előző év december'!$A$2:$CP$214"}</definedName>
    <definedName name="ffg" localSheetId="49"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40" hidden="1">{"'előző év december'!$A$2:$CP$214"}</definedName>
    <definedName name="ffg" localSheetId="0" hidden="1">{"'előző év december'!$A$2:$CP$214"}</definedName>
    <definedName name="ffg"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9" hidden="1">{"'előző év december'!$A$2:$CP$214"}</definedName>
    <definedName name="fg" localSheetId="20" hidden="1">{"'előző év december'!$A$2:$CP$214"}</definedName>
    <definedName name="fg" localSheetId="30"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2"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48" hidden="1">{"'előző év december'!$A$2:$CP$214"}</definedName>
    <definedName name="fg" localSheetId="49"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40" hidden="1">{"'előző év december'!$A$2:$CP$214"}</definedName>
    <definedName name="fg" localSheetId="0" hidden="1">{"'előző év december'!$A$2:$CP$214"}</definedName>
    <definedName name="fg"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9" hidden="1">{"'előző év december'!$A$2:$CP$214"}</definedName>
    <definedName name="fgh" localSheetId="20" hidden="1">{"'előző év december'!$A$2:$CP$214"}</definedName>
    <definedName name="fgh" localSheetId="30"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2"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48" hidden="1">{"'előző év december'!$A$2:$CP$214"}</definedName>
    <definedName name="fgh" localSheetId="49"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40" hidden="1">{"'előző év december'!$A$2:$CP$214"}</definedName>
    <definedName name="fgh" localSheetId="0" hidden="1">{"'előző év december'!$A$2:$CP$214"}</definedName>
    <definedName name="fgh"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9" hidden="1">{"'előző év december'!$A$2:$CP$214"}</definedName>
    <definedName name="fghf" localSheetId="20" hidden="1">{"'előző év december'!$A$2:$CP$214"}</definedName>
    <definedName name="fghf" localSheetId="30"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2"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48" hidden="1">{"'előző év december'!$A$2:$CP$214"}</definedName>
    <definedName name="fghf" localSheetId="49"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40" hidden="1">{"'előző év december'!$A$2:$CP$214"}</definedName>
    <definedName name="fghf" localSheetId="0" hidden="1">{"'előző év december'!$A$2:$CP$214"}</definedName>
    <definedName name="fghf" hidden="1">{"'előző év december'!$A$2:$CP$214"}</definedName>
    <definedName name="fiskalis2" localSheetId="12" hidden="1">[9]Market!#REF!</definedName>
    <definedName name="fiskalis2" localSheetId="16" hidden="1">[9]Market!#REF!</definedName>
    <definedName name="fiskalis2" localSheetId="19" hidden="1">[9]Market!#REF!</definedName>
    <definedName name="fiskalis2" localSheetId="2" hidden="1">[9]Market!#REF!</definedName>
    <definedName name="fiskalis2" localSheetId="30" hidden="1">[9]Market!#REF!</definedName>
    <definedName name="fiskalis2" localSheetId="5" hidden="1">[9]Market!#REF!</definedName>
    <definedName name="fiskalis2" localSheetId="8" hidden="1">[9]Market!#REF!</definedName>
    <definedName name="fiskalis2" localSheetId="42" hidden="1">[9]Market!#REF!</definedName>
    <definedName name="fiskalis2" localSheetId="44" hidden="1">[9]Market!#REF!</definedName>
    <definedName name="fiskalis2" localSheetId="45" hidden="1">[9]Market!#REF!</definedName>
    <definedName name="fiskalis2" localSheetId="46" hidden="1">[9]Market!#REF!</definedName>
    <definedName name="fiskalis2" localSheetId="48" hidden="1">[9]Market!#REF!</definedName>
    <definedName name="fiskalis2" localSheetId="49" hidden="1">[9]Market!#REF!</definedName>
    <definedName name="fiskalis2" localSheetId="34" hidden="1">[9]Market!#REF!</definedName>
    <definedName name="fiskalis2" hidden="1">[9]Market!#REF!</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9" hidden="1">{"'előző év december'!$A$2:$CP$214"}</definedName>
    <definedName name="frt" localSheetId="20" hidden="1">{"'előző év december'!$A$2:$CP$214"}</definedName>
    <definedName name="frt" localSheetId="30"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2"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48" hidden="1">{"'előző év december'!$A$2:$CP$214"}</definedName>
    <definedName name="frt" localSheetId="49"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40" hidden="1">{"'előző év december'!$A$2:$CP$214"}</definedName>
    <definedName name="frt" localSheetId="0" hidden="1">{"'előző év december'!$A$2:$CP$214"}</definedName>
    <definedName name="frt"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9" hidden="1">{"'előző év december'!$A$2:$CP$214"}</definedName>
    <definedName name="fthf" localSheetId="20" hidden="1">{"'előző év december'!$A$2:$CP$214"}</definedName>
    <definedName name="fthf" localSheetId="30"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2"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48" hidden="1">{"'előző év december'!$A$2:$CP$214"}</definedName>
    <definedName name="fthf" localSheetId="49" hidden="1">{"'előző év december'!$A$2:$CP$214"}</definedName>
    <definedName name="fthf" localSheetId="33" hidden="1">{"'előző év december'!$A$2:$CP$214"}</definedName>
    <definedName name="fthf" localSheetId="34" hidden="1">{"'előző év december'!$A$2:$CP$214"}</definedName>
    <definedName name="fthf" localSheetId="35" hidden="1">{"'előző év december'!$A$2:$CP$214"}</definedName>
    <definedName name="fthf" localSheetId="40" hidden="1">{"'előző év december'!$A$2:$CP$214"}</definedName>
    <definedName name="fthf" localSheetId="0" hidden="1">{"'előző év december'!$A$2:$CP$214"}</definedName>
    <definedName name="fthf" hidden="1">{"'előző év december'!$A$2:$CP$214"}</definedName>
    <definedName name="g" localSheetId="11" hidden="1">{"'előző év december'!$A$2:$CP$214"}</definedName>
    <definedName name="g" localSheetId="30" hidden="1">{"'előző év december'!$A$2:$CP$214"}</definedName>
    <definedName name="g" localSheetId="32" hidden="1">{"'előző év december'!$A$2:$CP$214"}</definedName>
    <definedName name="g" localSheetId="33" hidden="1">{"'előző év december'!$A$2:$CP$214"}</definedName>
    <definedName name="g" localSheetId="34" hidden="1">{"'előző év december'!$A$2:$CP$214"}</definedName>
    <definedName name="g" localSheetId="35" hidden="1">{"'előző év december'!$A$2:$CP$214"}</definedName>
    <definedName name="g" localSheetId="0" hidden="1">{"'előző év december'!$A$2:$CP$214"}</definedName>
    <definedName name="g"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6"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30"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2"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48" hidden="1">{"'előző év december'!$A$2:$CP$214"}</definedName>
    <definedName name="Gabor" localSheetId="49" hidden="1">{"'előző év december'!$A$2:$CP$214"}</definedName>
    <definedName name="Gabor" localSheetId="33" hidden="1">{"'előző év december'!$A$2:$CP$214"}</definedName>
    <definedName name="Gabor" localSheetId="34" hidden="1">{"'előző év december'!$A$2:$CP$214"}</definedName>
    <definedName name="Gabor" localSheetId="35" hidden="1">{"'előző év december'!$A$2:$CP$214"}</definedName>
    <definedName name="Gabor" localSheetId="40" hidden="1">{"'előző év december'!$A$2:$CP$214"}</definedName>
    <definedName name="Gabor" localSheetId="0" hidden="1">{"'előző év december'!$A$2:$CP$214"}</definedName>
    <definedName name="Gabor" hidden="1">{"'előző év december'!$A$2:$CP$214"}</definedName>
    <definedName name="gf" localSheetId="10" hidden="1">[1]Market!#REF!</definedName>
    <definedName name="gf" localSheetId="12" hidden="1">[1]Market!#REF!</definedName>
    <definedName name="gf" localSheetId="13" hidden="1">[1]Market!#REF!</definedName>
    <definedName name="gf" localSheetId="14" hidden="1">[1]Market!#REF!</definedName>
    <definedName name="gf" localSheetId="16" hidden="1">[3]Market!#REF!</definedName>
    <definedName name="gf" localSheetId="19" hidden="1">[1]Market!#REF!</definedName>
    <definedName name="gf" localSheetId="2" hidden="1">[3]Market!#REF!</definedName>
    <definedName name="gf" localSheetId="20" hidden="1">[1]Market!#REF!</definedName>
    <definedName name="gf" localSheetId="30" hidden="1">[2]Market!#REF!</definedName>
    <definedName name="gf" localSheetId="4" hidden="1">[1]Market!#REF!</definedName>
    <definedName name="gf" localSheetId="5" hidden="1">[1]Market!#REF!</definedName>
    <definedName name="gf" localSheetId="8" hidden="1">[1]Market!#REF!</definedName>
    <definedName name="gf" localSheetId="9" hidden="1">[1]Market!#REF!</definedName>
    <definedName name="gf" localSheetId="41" hidden="1">[1]Market!#REF!</definedName>
    <definedName name="gf" localSheetId="42" hidden="1">[1]Market!#REF!</definedName>
    <definedName name="gf" localSheetId="43" hidden="1">[1]Market!#REF!</definedName>
    <definedName name="gf" localSheetId="44" hidden="1">[1]Market!#REF!</definedName>
    <definedName name="gf" localSheetId="45" hidden="1">[1]Market!#REF!</definedName>
    <definedName name="gf" localSheetId="46" hidden="1">[1]Market!#REF!</definedName>
    <definedName name="gf" localSheetId="47" hidden="1">[1]Market!#REF!</definedName>
    <definedName name="gf" localSheetId="48" hidden="1">[1]Market!#REF!</definedName>
    <definedName name="gf" localSheetId="49" hidden="1">[1]Market!#REF!</definedName>
    <definedName name="gf" localSheetId="34" hidden="1">[2]Market!#REF!</definedName>
    <definedName name="gf" localSheetId="40" hidden="1">[1]Market!#REF!</definedName>
    <definedName name="gf" hidden="1">[2]Market!#REF!</definedName>
    <definedName name="gfrewg" hidden="1">[6]Market!#REF!</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9" hidden="1">{"'előző év december'!$A$2:$CP$214"}</definedName>
    <definedName name="gg" localSheetId="20" hidden="1">{"'előző év december'!$A$2:$CP$214"}</definedName>
    <definedName name="gg" localSheetId="30"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2"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48" hidden="1">{"'előző év december'!$A$2:$CP$214"}</definedName>
    <definedName name="gg" localSheetId="49"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40" hidden="1">{"'előző év december'!$A$2:$CP$214"}</definedName>
    <definedName name="gg" localSheetId="0" hidden="1">{"'előző év december'!$A$2:$CP$214"}</definedName>
    <definedName name="gg"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9" hidden="1">{"'előző év december'!$A$2:$CP$214"}</definedName>
    <definedName name="gggg" localSheetId="20" hidden="1">{"'előző év december'!$A$2:$CP$214"}</definedName>
    <definedName name="gggg" localSheetId="30"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2"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48" hidden="1">{"'előző év december'!$A$2:$CP$214"}</definedName>
    <definedName name="gggg" localSheetId="49"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40" hidden="1">{"'előző év december'!$A$2:$CP$214"}</definedName>
    <definedName name="gggg" localSheetId="0" hidden="1">{"'előző év december'!$A$2:$CP$214"}</definedName>
    <definedName name="gggg"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9" hidden="1">{"'előző év december'!$A$2:$CP$214"}</definedName>
    <definedName name="gh" localSheetId="20" hidden="1">{"'előző év december'!$A$2:$CP$214"}</definedName>
    <definedName name="gh" localSheetId="30"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2"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48" hidden="1">{"'előző év december'!$A$2:$CP$214"}</definedName>
    <definedName name="gh" localSheetId="49"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40" hidden="1">{"'előző év december'!$A$2:$CP$214"}</definedName>
    <definedName name="gh" localSheetId="0" hidden="1">{"'előző év december'!$A$2:$CP$214"}</definedName>
    <definedName name="gh"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9" hidden="1">{"'előző év december'!$A$2:$CP$214"}</definedName>
    <definedName name="ghj" localSheetId="20" hidden="1">{"'előző év december'!$A$2:$CP$214"}</definedName>
    <definedName name="ghj" localSheetId="30"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2"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48" hidden="1">{"'előző év december'!$A$2:$CP$214"}</definedName>
    <definedName name="ghj" localSheetId="49"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40" hidden="1">{"'előző év december'!$A$2:$CP$214"}</definedName>
    <definedName name="ghj" localSheetId="0" hidden="1">{"'előző év december'!$A$2:$CP$214"}</definedName>
    <definedName name="ghj" hidden="1">{"'előző év december'!$A$2:$CP$214"}</definedName>
    <definedName name="GraphX" localSheetId="10" hidden="1">'[19]DATA WORK AREA'!$A$27:$A$33</definedName>
    <definedName name="GraphX" localSheetId="12" hidden="1">'[19]DATA WORK AREA'!$A$27:$A$33</definedName>
    <definedName name="GraphX" localSheetId="13" hidden="1">'[19]DATA WORK AREA'!$A$27:$A$33</definedName>
    <definedName name="GraphX" localSheetId="14" hidden="1">'[19]DATA WORK AREA'!$A$27:$A$33</definedName>
    <definedName name="GraphX" localSheetId="19" hidden="1">'[19]DATA WORK AREA'!$A$27:$A$33</definedName>
    <definedName name="GraphX" localSheetId="20" hidden="1">'[19]DATA WORK AREA'!$A$27:$A$33</definedName>
    <definedName name="GraphX" localSheetId="4" hidden="1">'[19]DATA WORK AREA'!$A$27:$A$33</definedName>
    <definedName name="GraphX" localSheetId="5" hidden="1">'[19]DATA WORK AREA'!$A$27:$A$33</definedName>
    <definedName name="GraphX" localSheetId="8" hidden="1">'[19]DATA WORK AREA'!$A$27:$A$33</definedName>
    <definedName name="GraphX" localSheetId="9" hidden="1">'[19]DATA WORK AREA'!$A$27:$A$33</definedName>
    <definedName name="GraphX" localSheetId="41" hidden="1">'[19]DATA WORK AREA'!$A$27:$A$33</definedName>
    <definedName name="GraphX" localSheetId="42" hidden="1">'[19]DATA WORK AREA'!$A$27:$A$33</definedName>
    <definedName name="GraphX" localSheetId="43" hidden="1">'[19]DATA WORK AREA'!$A$27:$A$33</definedName>
    <definedName name="GraphX" localSheetId="44" hidden="1">'[19]DATA WORK AREA'!$A$27:$A$33</definedName>
    <definedName name="GraphX" localSheetId="45" hidden="1">'[19]DATA WORK AREA'!$A$27:$A$33</definedName>
    <definedName name="GraphX" localSheetId="46" hidden="1">'[19]DATA WORK AREA'!$A$27:$A$33</definedName>
    <definedName name="GraphX" localSheetId="47" hidden="1">'[19]DATA WORK AREA'!$A$27:$A$33</definedName>
    <definedName name="GraphX" localSheetId="48" hidden="1">'[19]DATA WORK AREA'!$A$27:$A$33</definedName>
    <definedName name="GraphX" localSheetId="49" hidden="1">'[19]DATA WORK AREA'!$A$27:$A$33</definedName>
    <definedName name="GraphX" localSheetId="40" hidden="1">'[19]DATA WORK AREA'!$A$27:$A$33</definedName>
    <definedName name="GraphX" localSheetId="0" hidden="1">'[20]DATA WORK AREA'!$A$27:$A$33</definedName>
    <definedName name="GraphX" hidden="1">'[21]DATA WORK AREA'!$A$27:$A$33</definedName>
    <definedName name="h" localSheetId="11" hidden="1">[5]Market!#REF!</definedName>
    <definedName name="h" localSheetId="16" hidden="1">[8]Market!#REF!</definedName>
    <definedName name="h" localSheetId="19" hidden="1">[5]Market!#REF!</definedName>
    <definedName name="h" localSheetId="2" hidden="1">[8]Market!#REF!</definedName>
    <definedName name="h" localSheetId="30" hidden="1">[5]Market!#REF!</definedName>
    <definedName name="h" localSheetId="8" hidden="1">[5]Market!#REF!</definedName>
    <definedName name="h" localSheetId="42" hidden="1">[5]Market!#REF!</definedName>
    <definedName name="h" localSheetId="45" hidden="1">[5]Market!#REF!</definedName>
    <definedName name="h" localSheetId="46" hidden="1">[5]Market!#REF!</definedName>
    <definedName name="h" localSheetId="48" hidden="1">[5]Market!#REF!</definedName>
    <definedName name="h" localSheetId="49" hidden="1">[5]Market!#REF!</definedName>
    <definedName name="h" localSheetId="34" hidden="1">[5]Market!#REF!</definedName>
    <definedName name="h" localSheetId="35" hidden="1">[5]Market!#REF!</definedName>
    <definedName name="h" localSheetId="0" hidden="1">[8]Market!#REF!</definedName>
    <definedName name="h" hidden="1">[5]Market!#REF!</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9" hidden="1">{"'előző év december'!$A$2:$CP$214"}</definedName>
    <definedName name="hgf" localSheetId="20" hidden="1">{"'előző év december'!$A$2:$CP$214"}</definedName>
    <definedName name="hgf" localSheetId="30"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2"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48" hidden="1">{"'előző év december'!$A$2:$CP$214"}</definedName>
    <definedName name="hgf" localSheetId="49"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40" hidden="1">{"'előző év december'!$A$2:$CP$214"}</definedName>
    <definedName name="hgf" localSheetId="0" hidden="1">{"'előző év december'!$A$2:$CP$214"}</definedName>
    <definedName name="hgf"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9" hidden="1">{"'előző év december'!$A$2:$CP$214"}</definedName>
    <definedName name="hgjghj" localSheetId="20" hidden="1">{"'előző év december'!$A$2:$CP$214"}</definedName>
    <definedName name="hgjghj" localSheetId="30"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2"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48" hidden="1">{"'előző év december'!$A$2:$CP$214"}</definedName>
    <definedName name="hgjghj" localSheetId="49" hidden="1">{"'előző év december'!$A$2:$CP$214"}</definedName>
    <definedName name="hgjghj" localSheetId="33" hidden="1">{"'előző év december'!$A$2:$CP$214"}</definedName>
    <definedName name="hgjghj" localSheetId="34" hidden="1">{"'előző év december'!$A$2:$CP$214"}</definedName>
    <definedName name="hgjghj" localSheetId="35" hidden="1">{"'előző év december'!$A$2:$CP$214"}</definedName>
    <definedName name="hgjghj" localSheetId="40" hidden="1">{"'előző év december'!$A$2:$CP$214"}</definedName>
    <definedName name="hgjghj" localSheetId="0" hidden="1">{"'előző év december'!$A$2:$CP$214"}</definedName>
    <definedName name="hgjghj" hidden="1">{"'előző év december'!$A$2:$CP$214"}</definedName>
    <definedName name="hhhhhhhhhhhhhhhh" localSheetId="11" hidden="1">{"'előző év december'!$A$2:$CP$214"}</definedName>
    <definedName name="hhhhhhhhhhhhhhhh" localSheetId="16" hidden="1">{"'előző év december'!$A$2:$CP$214"}</definedName>
    <definedName name="hhhhhhhhhhhhhhhh" localSheetId="2" hidden="1">{"'előző év december'!$A$2:$CP$214"}</definedName>
    <definedName name="hhhhhhhhhhhhhhhh" localSheetId="30" hidden="1">{"'előző év december'!$A$2:$CP$214"}</definedName>
    <definedName name="hhhhhhhhhhhhhhhh" localSheetId="32" hidden="1">{"'előző év december'!$A$2:$CP$214"}</definedName>
    <definedName name="hhhhhhhhhhhhhhhh" localSheetId="33"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0" hidden="1">{"'előző év december'!$A$2:$CP$214"}</definedName>
    <definedName name="hhhhhhhhhhhhhhhh"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9" hidden="1">{"'előző év december'!$A$2:$CP$214"}</definedName>
    <definedName name="ht" localSheetId="20" hidden="1">{"'előző év december'!$A$2:$CP$214"}</definedName>
    <definedName name="ht" localSheetId="30"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2"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48" hidden="1">{"'előző év december'!$A$2:$CP$214"}</definedName>
    <definedName name="ht" localSheetId="49"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40"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0" hidden="1">{"'előző év december'!$A$2:$CP$214"}</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19" hidden="1">{"'előző év december'!$A$2:$CP$214"}</definedName>
    <definedName name="HTML_Control" localSheetId="20" hidden="1">{"'előző év december'!$A$2:$CP$214"}</definedName>
    <definedName name="HTML_Control" localSheetId="30" hidden="1">{"'előző év december'!$A$2:$CP$214"}</definedName>
    <definedName name="HTML_Control" localSheetId="4" hidden="1">{"'előző év december'!$A$2:$CP$214"}</definedName>
    <definedName name="HTML_Control" localSheetId="5" hidden="1">{"'előző év december'!$A$2:$CP$214"}</definedName>
    <definedName name="HTML_Control" localSheetId="8" hidden="1">{"'előző év december'!$A$2:$CP$214"}</definedName>
    <definedName name="HTML_Control" localSheetId="9" hidden="1">{"'előző év december'!$A$2:$CP$214"}</definedName>
    <definedName name="HTML_Control" localSheetId="32" hidden="1">{"'előző év december'!$A$2:$CP$214"}</definedName>
    <definedName name="HTML_Control" localSheetId="41" hidden="1">{"'előző év december'!$A$2:$CP$214"}</definedName>
    <definedName name="HTML_Control" localSheetId="42"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48" hidden="1">{"'előző év december'!$A$2:$CP$214"}</definedName>
    <definedName name="HTML_Control" localSheetId="49" hidden="1">{"'előző év december'!$A$2:$CP$214"}</definedName>
    <definedName name="HTML_Control" localSheetId="33" hidden="1">{"'előző év december'!$A$2:$CP$214"}</definedName>
    <definedName name="HTML_Control" localSheetId="34" hidden="1">{"'előző év december'!$A$2:$CP$214"}</definedName>
    <definedName name="HTML_Control" localSheetId="35" hidden="1">{"'előző év december'!$A$2:$CP$214"}</definedName>
    <definedName name="HTML_Control" localSheetId="40" hidden="1">{"'előző év december'!$A$2:$CP$214"}</definedName>
    <definedName name="HTML_Control" localSheetId="0" hidden="1">{"'S61'!$A$1:$K$49"}</definedName>
    <definedName name="HTML_Control"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9" hidden="1">{"'előző év december'!$A$2:$CP$214"}</definedName>
    <definedName name="HTML_Controll2" localSheetId="20" hidden="1">{"'előző év december'!$A$2:$CP$214"}</definedName>
    <definedName name="HTML_Controll2" localSheetId="30"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2"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48" hidden="1">{"'előző év december'!$A$2:$CP$214"}</definedName>
    <definedName name="HTML_Controll2" localSheetId="49"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40"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9" hidden="1">{"'előző év december'!$A$2:$CP$214"}</definedName>
    <definedName name="html_f" localSheetId="20" hidden="1">{"'előző év december'!$A$2:$CP$214"}</definedName>
    <definedName name="html_f" localSheetId="30"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2"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48" hidden="1">{"'előző év december'!$A$2:$CP$214"}</definedName>
    <definedName name="html_f" localSheetId="49"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40"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11" hidden="1">{"'előző év december'!$A$2:$CP$214"}</definedName>
    <definedName name="kiki" localSheetId="16" hidden="1">{"'előző év december'!$A$2:$CP$214"}</definedName>
    <definedName name="kiki" localSheetId="2" hidden="1">{"'előző év december'!$A$2:$CP$214"}</definedName>
    <definedName name="kiki" localSheetId="30" hidden="1">{"'előző év december'!$A$2:$CP$214"}</definedName>
    <definedName name="kiki" localSheetId="32" hidden="1">{"'előző év december'!$A$2:$CP$214"}</definedName>
    <definedName name="kiki" localSheetId="33" hidden="1">{"'előző év december'!$A$2:$CP$214"}</definedName>
    <definedName name="kiki" localSheetId="34" hidden="1">{"'előző év december'!$A$2:$CP$214"}</definedName>
    <definedName name="kiki" localSheetId="35" hidden="1">{"'előző év december'!$A$2:$CP$214"}</definedName>
    <definedName name="kiki" localSheetId="0" hidden="1">{"'előző év december'!$A$2:$CP$214"}</definedName>
    <definedName name="kiki" hidden="1">{"'előző év december'!$A$2:$CP$214"}</definedName>
    <definedName name="kjhkjk" localSheetId="16" hidden="1">[4]Market!#REF!</definedName>
    <definedName name="kjhkjk" localSheetId="19" hidden="1">[4]Market!#REF!</definedName>
    <definedName name="kjhkjk" localSheetId="2" hidden="1">[4]Market!#REF!</definedName>
    <definedName name="kjhkjk" localSheetId="30" hidden="1">[4]Market!#REF!</definedName>
    <definedName name="kjhkjk" localSheetId="8" hidden="1">[4]Market!#REF!</definedName>
    <definedName name="kjhkjk" localSheetId="42" hidden="1">[4]Market!#REF!</definedName>
    <definedName name="kjhkjk" localSheetId="45" hidden="1">[4]Market!#REF!</definedName>
    <definedName name="kjhkjk" localSheetId="46" hidden="1">[4]Market!#REF!</definedName>
    <definedName name="kjhkjk" localSheetId="48" hidden="1">[4]Market!#REF!</definedName>
    <definedName name="kjhkjk" localSheetId="49" hidden="1">[4]Market!#REF!</definedName>
    <definedName name="kjhkjk" localSheetId="34" hidden="1">[4]Market!#REF!</definedName>
    <definedName name="kjhkjk" hidden="1">[4]Market!#REF!</definedName>
    <definedName name="kk" localSheetId="16" hidden="1">{"'előző év december'!$A$2:$CP$214"}</definedName>
    <definedName name="kk"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9" hidden="1">{"'előző év december'!$A$2:$CP$214"}</definedName>
    <definedName name="kulker" localSheetId="20" hidden="1">{"'előző év december'!$A$2:$CP$214"}</definedName>
    <definedName name="kulker" localSheetId="30"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2"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48" hidden="1">{"'előző év december'!$A$2:$CP$214"}</definedName>
    <definedName name="kulker" localSheetId="49"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40" hidden="1">{"'előző év december'!$A$2:$CP$214"}</definedName>
    <definedName name="kulker" localSheetId="0" hidden="1">{"'előző év december'!$A$2:$CP$214"}</definedName>
    <definedName name="kulker"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9" hidden="1">{"'előző év december'!$A$2:$CP$214"}</definedName>
    <definedName name="m" localSheetId="20" hidden="1">{"'előző év december'!$A$2:$CP$214"}</definedName>
    <definedName name="m" localSheetId="30"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2"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48" hidden="1">{"'előző év december'!$A$2:$CP$214"}</definedName>
    <definedName name="m" localSheetId="49"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40" hidden="1">{"'előző év december'!$A$2:$CP$214"}</definedName>
    <definedName name="m" localSheetId="0" hidden="1">{"'előző év december'!$A$2:$CP$214"}</definedName>
    <definedName name="m"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9" hidden="1">{"'előző év december'!$A$2:$CP$214"}</definedName>
    <definedName name="mh" localSheetId="20" hidden="1">{"'előző év december'!$A$2:$CP$214"}</definedName>
    <definedName name="mh" localSheetId="30"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2"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48" hidden="1">{"'előző év december'!$A$2:$CP$214"}</definedName>
    <definedName name="mh" localSheetId="49"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40" hidden="1">{"'előző év december'!$A$2:$CP$214"}</definedName>
    <definedName name="mh" localSheetId="0" hidden="1">{"'előző év december'!$A$2:$CP$214"}</definedName>
    <definedName name="mh"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9" hidden="1">{"'előző év december'!$A$2:$CP$214"}</definedName>
    <definedName name="mhz" localSheetId="20" hidden="1">{"'előző év december'!$A$2:$CP$214"}</definedName>
    <definedName name="mhz" localSheetId="30"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2"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48" hidden="1">{"'előző év december'!$A$2:$CP$214"}</definedName>
    <definedName name="mhz" localSheetId="49"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40" hidden="1">{"'előző év december'!$A$2:$CP$214"}</definedName>
    <definedName name="mhz" localSheetId="0" hidden="1">{"'előző év december'!$A$2:$CP$214"}</definedName>
    <definedName name="mhz" hidden="1">{"'előző év december'!$A$2:$CP$214"}</definedName>
    <definedName name="na" localSheetId="11" hidden="1">{"'előző év december'!$A$2:$CP$214"}</definedName>
    <definedName name="na" localSheetId="16" hidden="1">{"'előző év december'!$A$2:$CP$214"}</definedName>
    <definedName name="na" localSheetId="2" hidden="1">{"'előző év december'!$A$2:$CP$214"}</definedName>
    <definedName name="na" localSheetId="30" hidden="1">{"'előző év december'!$A$2:$CP$214"}</definedName>
    <definedName name="na" localSheetId="32" hidden="1">{"'előző év december'!$A$2:$CP$214"}</definedName>
    <definedName name="na" localSheetId="33" hidden="1">{"'előző év december'!$A$2:$CP$214"}</definedName>
    <definedName name="na" localSheetId="34" hidden="1">{"'előző év december'!$A$2:$CP$214"}</definedName>
    <definedName name="na" localSheetId="35" hidden="1">{"'előző év december'!$A$2:$CP$214"}</definedName>
    <definedName name="na" localSheetId="0" hidden="1">{"'előző év december'!$A$2:$CP$214"}</definedName>
    <definedName name="na"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9" hidden="1">{"'előző év december'!$A$2:$CP$214"}</definedName>
    <definedName name="nm" localSheetId="20" hidden="1">{"'előző év december'!$A$2:$CP$214"}</definedName>
    <definedName name="nm" localSheetId="30"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2"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48" hidden="1">{"'előző év december'!$A$2:$CP$214"}</definedName>
    <definedName name="nm" localSheetId="49"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40" hidden="1">{"'előző év december'!$A$2:$CP$214"}</definedName>
    <definedName name="nm" localSheetId="0" hidden="1">{"'előző év december'!$A$2:$CP$214"}</definedName>
    <definedName name="nm" hidden="1">{"'előző év december'!$A$2:$CP$214"}</definedName>
    <definedName name="nr" hidden="1">[4]Market!#REF!</definedName>
    <definedName name="nrts" hidden="1">[4]Market!#REF!</definedName>
    <definedName name="pl" localSheetId="16" hidden="1">[4]Market!#REF!</definedName>
    <definedName name="pl" localSheetId="2" hidden="1">[4]Market!#REF!</definedName>
    <definedName name="pl" localSheetId="34" hidden="1">[4]Market!#REF!</definedName>
    <definedName name="pl" hidden="1">[4]Market!#REF!</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9" hidden="1">{"'előző év december'!$A$2:$CP$214"}</definedName>
    <definedName name="pti" localSheetId="20" hidden="1">{"'előző év december'!$A$2:$CP$214"}</definedName>
    <definedName name="pti" localSheetId="30"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2"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48" hidden="1">{"'előző év december'!$A$2:$CP$214"}</definedName>
    <definedName name="pti" localSheetId="49" hidden="1">{"'előző év december'!$A$2:$CP$214"}</definedName>
    <definedName name="pti" localSheetId="33" hidden="1">{"'előző év december'!$A$2:$CP$214"}</definedName>
    <definedName name="pti" localSheetId="34" hidden="1">{"'előző év december'!$A$2:$CP$214"}</definedName>
    <definedName name="pti" localSheetId="35" hidden="1">{"'előző év december'!$A$2:$CP$214"}</definedName>
    <definedName name="pti" localSheetId="40" hidden="1">{"'előző év december'!$A$2:$CP$214"}</definedName>
    <definedName name="pti" localSheetId="0" hidden="1">{"'előző év december'!$A$2:$CP$214"}</definedName>
    <definedName name="pti"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9" hidden="1">{"'előző év december'!$A$2:$CP$214"}</definedName>
    <definedName name="qwerw" localSheetId="20" hidden="1">{"'előző év december'!$A$2:$CP$214"}</definedName>
    <definedName name="qwerw" localSheetId="30"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2"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48" hidden="1">{"'előző év december'!$A$2:$CP$214"}</definedName>
    <definedName name="qwerw" localSheetId="49"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40" hidden="1">{"'előző év december'!$A$2:$CP$214"}</definedName>
    <definedName name="qwerw" localSheetId="0" hidden="1">{"'előző év december'!$A$2:$CP$214"}</definedName>
    <definedName name="qwerw"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9" hidden="1">{"'előző év december'!$A$2:$CP$214"}</definedName>
    <definedName name="rt" localSheetId="20" hidden="1">{"'előző év december'!$A$2:$CP$214"}</definedName>
    <definedName name="rt" localSheetId="30"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2"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48" hidden="1">{"'előző év december'!$A$2:$CP$214"}</definedName>
    <definedName name="rt" localSheetId="49"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40" hidden="1">{"'előző év december'!$A$2:$CP$214"}</definedName>
    <definedName name="rt" localSheetId="0" hidden="1">{"'előző év december'!$A$2:$CP$214"}</definedName>
    <definedName name="rt"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9" hidden="1">{"'előző év december'!$A$2:$CP$214"}</definedName>
    <definedName name="rte" localSheetId="20" hidden="1">{"'előző év december'!$A$2:$CP$214"}</definedName>
    <definedName name="rte" localSheetId="30"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2"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48" hidden="1">{"'előző év december'!$A$2:$CP$214"}</definedName>
    <definedName name="rte" localSheetId="49"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40" hidden="1">{"'előző év december'!$A$2:$CP$214"}</definedName>
    <definedName name="rte" localSheetId="0" hidden="1">{"'előző év december'!$A$2:$CP$214"}</definedName>
    <definedName name="rte"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9" hidden="1">{"'előző év december'!$A$2:$CP$214"}</definedName>
    <definedName name="rtew" localSheetId="20" hidden="1">{"'előző év december'!$A$2:$CP$214"}</definedName>
    <definedName name="rtew" localSheetId="30"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2"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48" hidden="1">{"'előző év december'!$A$2:$CP$214"}</definedName>
    <definedName name="rtew" localSheetId="49"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40" hidden="1">{"'előző év december'!$A$2:$CP$214"}</definedName>
    <definedName name="rtew" localSheetId="0" hidden="1">{"'előző év december'!$A$2:$CP$214"}</definedName>
    <definedName name="rtew"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9" hidden="1">{"'előző év december'!$A$2:$CP$214"}</definedName>
    <definedName name="rtn" localSheetId="20" hidden="1">{"'előző év december'!$A$2:$CP$214"}</definedName>
    <definedName name="rtn" localSheetId="30"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2"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48" hidden="1">{"'előző év december'!$A$2:$CP$214"}</definedName>
    <definedName name="rtn" localSheetId="49"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40" hidden="1">{"'előző év december'!$A$2:$CP$214"}</definedName>
    <definedName name="rtn" localSheetId="0" hidden="1">{"'előző év december'!$A$2:$CP$214"}</definedName>
    <definedName name="rtn"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9" hidden="1">{"'előző év december'!$A$2:$CP$214"}</definedName>
    <definedName name="rtz" localSheetId="20" hidden="1">{"'előző év december'!$A$2:$CP$214"}</definedName>
    <definedName name="rtz" localSheetId="30"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2"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48" hidden="1">{"'előző év december'!$A$2:$CP$214"}</definedName>
    <definedName name="rtz" localSheetId="49"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40" hidden="1">{"'előző év december'!$A$2:$CP$214"}</definedName>
    <definedName name="rtz" localSheetId="0" hidden="1">{"'előző év december'!$A$2:$CP$214"}</definedName>
    <definedName name="rtz" hidden="1">{"'előző év december'!$A$2:$CP$214"}</definedName>
    <definedName name="sdagag" localSheetId="11" hidden="1">{"'előző év december'!$A$2:$CP$214"}</definedName>
    <definedName name="sdagag" localSheetId="16" hidden="1">{"'előző év december'!$A$2:$CP$214"}</definedName>
    <definedName name="sdagag" localSheetId="2" hidden="1">{"'előző év december'!$A$2:$CP$214"}</definedName>
    <definedName name="sdagag" localSheetId="30" hidden="1">{"'előző év december'!$A$2:$CP$214"}</definedName>
    <definedName name="sdagag" localSheetId="32" hidden="1">{"'előző év december'!$A$2:$CP$214"}</definedName>
    <definedName name="sdagag" localSheetId="33" hidden="1">{"'előző év december'!$A$2:$CP$214"}</definedName>
    <definedName name="sdagag" localSheetId="34" hidden="1">{"'előző év december'!$A$2:$CP$214"}</definedName>
    <definedName name="sdagag" localSheetId="35" hidden="1">{"'előző év december'!$A$2:$CP$214"}</definedName>
    <definedName name="sdagag" localSheetId="0" hidden="1">{"'előző év december'!$A$2:$CP$214"}</definedName>
    <definedName name="sdagag"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9" hidden="1">{"'előző év december'!$A$2:$CP$214"}</definedName>
    <definedName name="sdf" localSheetId="20" hidden="1">{"'előző év december'!$A$2:$CP$214"}</definedName>
    <definedName name="sdf" localSheetId="30"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2"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48" hidden="1">{"'előző év december'!$A$2:$CP$214"}</definedName>
    <definedName name="sdf" localSheetId="49"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40" hidden="1">{"'előző év december'!$A$2:$CP$214"}</definedName>
    <definedName name="sdf" localSheetId="0" hidden="1">{"'előző év december'!$A$2:$CP$214"}</definedName>
    <definedName name="sdf"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9" hidden="1">{"'előző év december'!$A$2:$CP$214"}</definedName>
    <definedName name="sdfsfd" localSheetId="20" hidden="1">{"'előző év december'!$A$2:$CP$214"}</definedName>
    <definedName name="sdfsfd" localSheetId="30"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2"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48" hidden="1">{"'előző év december'!$A$2:$CP$214"}</definedName>
    <definedName name="sdfsfd" localSheetId="49"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40" hidden="1">{"'előző év december'!$A$2:$CP$214"}</definedName>
    <definedName name="sdfsfd" localSheetId="0" hidden="1">{"'előző év december'!$A$2:$CP$214"}</definedName>
    <definedName name="sdfsfd" hidden="1">{"'előző év december'!$A$2:$CP$214"}</definedName>
    <definedName name="sdsads" localSheetId="12" hidden="1">[4]Market!#REF!</definedName>
    <definedName name="sdsads" localSheetId="19" hidden="1">[4]Market!#REF!</definedName>
    <definedName name="sdsads" localSheetId="30" hidden="1">[4]Market!#REF!</definedName>
    <definedName name="sdsads" localSheetId="5" hidden="1">[4]Market!#REF!</definedName>
    <definedName name="sdsads" localSheetId="8" hidden="1">[4]Market!#REF!</definedName>
    <definedName name="sdsads" localSheetId="42" hidden="1">[4]Market!#REF!</definedName>
    <definedName name="sdsads" localSheetId="44" hidden="1">[4]Market!#REF!</definedName>
    <definedName name="sdsads" localSheetId="45" hidden="1">[4]Market!#REF!</definedName>
    <definedName name="sdsads" localSheetId="46" hidden="1">[4]Market!#REF!</definedName>
    <definedName name="sdsads" localSheetId="48" hidden="1">[4]Market!#REF!</definedName>
    <definedName name="sdsads" localSheetId="49" hidden="1">[4]Market!#REF!</definedName>
    <definedName name="sdsads" localSheetId="34" hidden="1">[4]Market!#REF!</definedName>
    <definedName name="sdsads" hidden="1">[4]Market!#REF!</definedName>
    <definedName name="sencount" hidden="1">2</definedName>
    <definedName name="SpreadsheetBuilder_1" hidden="1">#REF!</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9" hidden="1">{"'előző év december'!$A$2:$CP$214"}</definedName>
    <definedName name="ss" localSheetId="20" hidden="1">{"'előző év december'!$A$2:$CP$214"}</definedName>
    <definedName name="ss" localSheetId="30"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2"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48" hidden="1">{"'előző év december'!$A$2:$CP$214"}</definedName>
    <definedName name="ss" localSheetId="49"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40" hidden="1">{"'előző év december'!$A$2:$CP$214"}</definedName>
    <definedName name="ss" localSheetId="0" hidden="1">{"'előző év december'!$A$2:$CP$214"}</definedName>
    <definedName name="ss"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9" hidden="1">{"'előző év december'!$A$2:$CP$214"}</definedName>
    <definedName name="test" localSheetId="20" hidden="1">{"'előző év december'!$A$2:$CP$214"}</definedName>
    <definedName name="test" localSheetId="30"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2"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48" hidden="1">{"'előző év december'!$A$2:$CP$214"}</definedName>
    <definedName name="test" localSheetId="49"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40" hidden="1">{"'előző év december'!$A$2:$CP$214"}</definedName>
    <definedName name="test" localSheetId="0" hidden="1">{"'előző év december'!$A$2:$CP$214"}</definedName>
    <definedName name="test" hidden="1">{"'előző év december'!$A$2:$CP$214"}</definedName>
    <definedName name="tge" localSheetId="10" hidden="1">[4]Market!#REF!</definedName>
    <definedName name="tge" localSheetId="12" hidden="1">[4]Market!#REF!</definedName>
    <definedName name="tge" localSheetId="13" hidden="1">[4]Market!#REF!</definedName>
    <definedName name="tge" localSheetId="14" hidden="1">[4]Market!#REF!</definedName>
    <definedName name="tge" localSheetId="16" hidden="1">[4]Market!#REF!</definedName>
    <definedName name="tge" localSheetId="19" hidden="1">[4]Market!#REF!</definedName>
    <definedName name="tge" localSheetId="2" hidden="1">[4]Market!#REF!</definedName>
    <definedName name="tge" localSheetId="20" hidden="1">[4]Market!#REF!</definedName>
    <definedName name="tge" localSheetId="30" hidden="1">[5]Market!#REF!</definedName>
    <definedName name="tge" localSheetId="4" hidden="1">[4]Market!#REF!</definedName>
    <definedName name="tge" localSheetId="5" hidden="1">[4]Market!#REF!</definedName>
    <definedName name="tge" localSheetId="8" hidden="1">[4]Market!#REF!</definedName>
    <definedName name="tge" localSheetId="9" hidden="1">[4]Market!#REF!</definedName>
    <definedName name="tge" localSheetId="41" hidden="1">[4]Market!#REF!</definedName>
    <definedName name="tge" localSheetId="42" hidden="1">[4]Market!#REF!</definedName>
    <definedName name="tge" localSheetId="43" hidden="1">[4]Market!#REF!</definedName>
    <definedName name="tge" localSheetId="44" hidden="1">[4]Market!#REF!</definedName>
    <definedName name="tge" localSheetId="45" hidden="1">[4]Market!#REF!</definedName>
    <definedName name="tge" localSheetId="46" hidden="1">[4]Market!#REF!</definedName>
    <definedName name="tge" localSheetId="47" hidden="1">[4]Market!#REF!</definedName>
    <definedName name="tge" localSheetId="48" hidden="1">[4]Market!#REF!</definedName>
    <definedName name="tge" localSheetId="49" hidden="1">[4]Market!#REF!</definedName>
    <definedName name="tge" localSheetId="34" hidden="1">[5]Market!#REF!</definedName>
    <definedName name="tge" localSheetId="40" hidden="1">[4]Market!#REF!</definedName>
    <definedName name="tge" localSheetId="0" hidden="1">[6]Market!#REF!</definedName>
    <definedName name="tge" hidden="1">[5]Market!#REF!</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9" hidden="1">{"'előző év december'!$A$2:$CP$214"}</definedName>
    <definedName name="tgz" localSheetId="20" hidden="1">{"'előző év december'!$A$2:$CP$214"}</definedName>
    <definedName name="tgz" localSheetId="30"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2"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48" hidden="1">{"'előző év december'!$A$2:$CP$214"}</definedName>
    <definedName name="tgz" localSheetId="49"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40" hidden="1">{"'előző év december'!$A$2:$CP$214"}</definedName>
    <definedName name="tgz" localSheetId="0" hidden="1">{"'előző év december'!$A$2:$CP$214"}</definedName>
    <definedName name="tgz"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9" hidden="1">{"'előző év december'!$A$2:$CP$214"}</definedName>
    <definedName name="tre" localSheetId="20" hidden="1">{"'előző év december'!$A$2:$CP$214"}</definedName>
    <definedName name="tre" localSheetId="30"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2"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48" hidden="1">{"'előző év december'!$A$2:$CP$214"}</definedName>
    <definedName name="tre" localSheetId="49"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40" hidden="1">{"'előző év december'!$A$2:$CP$214"}</definedName>
    <definedName name="tre" localSheetId="0" hidden="1">{"'előző év december'!$A$2:$CP$214"}</definedName>
    <definedName name="tre" hidden="1">{"'előző év december'!$A$2:$CP$214"}</definedName>
    <definedName name="trtj" hidden="1">[4]Market!#REF!</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9" hidden="1">{"'előző év december'!$A$2:$CP$214"}</definedName>
    <definedName name="vb" localSheetId="20" hidden="1">{"'előző év december'!$A$2:$CP$214"}</definedName>
    <definedName name="vb" localSheetId="30"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2"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48" hidden="1">{"'előző év december'!$A$2:$CP$214"}</definedName>
    <definedName name="vb" localSheetId="49"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40" hidden="1">{"'előző év december'!$A$2:$CP$214"}</definedName>
    <definedName name="vb" localSheetId="0" hidden="1">{"'előző év december'!$A$2:$CP$214"}</definedName>
    <definedName name="vb"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9" hidden="1">{"'előző év december'!$A$2:$CP$214"}</definedName>
    <definedName name="vc" localSheetId="20" hidden="1">{"'előző év december'!$A$2:$CP$214"}</definedName>
    <definedName name="vc" localSheetId="30"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2"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48" hidden="1">{"'előző év december'!$A$2:$CP$214"}</definedName>
    <definedName name="vc" localSheetId="49"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40" hidden="1">{"'előző év december'!$A$2:$CP$214"}</definedName>
    <definedName name="vc" localSheetId="0" hidden="1">{"'előző év december'!$A$2:$CP$214"}</definedName>
    <definedName name="vc"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9" hidden="1">{"'előző év december'!$A$2:$CP$214"}</definedName>
    <definedName name="w" localSheetId="20" hidden="1">{"'előző év december'!$A$2:$CP$214"}</definedName>
    <definedName name="w" localSheetId="30"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2"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48" hidden="1">{"'előző év december'!$A$2:$CP$214"}</definedName>
    <definedName name="w" localSheetId="49"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40" hidden="1">{"'előző év december'!$A$2:$CP$214"}</definedName>
    <definedName name="w" localSheetId="0" hidden="1">{"'előző év december'!$A$2:$CP$214"}</definedName>
    <definedName name="w"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9" hidden="1">{"'előző év december'!$A$2:$CP$214"}</definedName>
    <definedName name="we" localSheetId="20" hidden="1">{"'előző év december'!$A$2:$CP$214"}</definedName>
    <definedName name="we" localSheetId="30"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2"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48" hidden="1">{"'előző év december'!$A$2:$CP$214"}</definedName>
    <definedName name="we" localSheetId="49"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40" hidden="1">{"'előző év december'!$A$2:$CP$214"}</definedName>
    <definedName name="we" localSheetId="0" hidden="1">{"'előző év december'!$A$2:$CP$214"}</definedName>
    <definedName name="we"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9" hidden="1">{"'előző év december'!$A$2:$CP$214"}</definedName>
    <definedName name="wee" localSheetId="20" hidden="1">{"'előző év december'!$A$2:$CP$214"}</definedName>
    <definedName name="wee" localSheetId="30"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2"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48" hidden="1">{"'előző év december'!$A$2:$CP$214"}</definedName>
    <definedName name="wee" localSheetId="49"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40" hidden="1">{"'előző év december'!$A$2:$CP$214"}</definedName>
    <definedName name="wee" localSheetId="0" hidden="1">{"'előző év december'!$A$2:$CP$214"}</definedName>
    <definedName name="wee"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9" hidden="1">{"'előző év december'!$A$2:$CP$214"}</definedName>
    <definedName name="werwe" localSheetId="20" hidden="1">{"'előző év december'!$A$2:$CP$214"}</definedName>
    <definedName name="werwe" localSheetId="30"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2"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48" hidden="1">{"'előző év december'!$A$2:$CP$214"}</definedName>
    <definedName name="werwe" localSheetId="49"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40" hidden="1">{"'előző év december'!$A$2:$CP$214"}</definedName>
    <definedName name="werwe" localSheetId="0" hidden="1">{"'előző év december'!$A$2:$CP$214"}</definedName>
    <definedName name="werwe"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9" hidden="1">{"'előző év december'!$A$2:$CP$214"}</definedName>
    <definedName name="werwer" localSheetId="20" hidden="1">{"'előző év december'!$A$2:$CP$214"}</definedName>
    <definedName name="werwer" localSheetId="30"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2"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48" hidden="1">{"'előző év december'!$A$2:$CP$214"}</definedName>
    <definedName name="werwer" localSheetId="49"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40" hidden="1">{"'előző év december'!$A$2:$CP$214"}</definedName>
    <definedName name="werwer" localSheetId="0" hidden="1">{"'előző év december'!$A$2:$CP$214"}</definedName>
    <definedName name="werwer"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9" hidden="1">{"'előző év december'!$A$2:$CP$214"}</definedName>
    <definedName name="ww" localSheetId="20" hidden="1">{"'előző év december'!$A$2:$CP$214"}</definedName>
    <definedName name="ww" localSheetId="30"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2"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48" hidden="1">{"'előző év december'!$A$2:$CP$214"}</definedName>
    <definedName name="ww" localSheetId="49"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40" hidden="1">{"'előző év december'!$A$2:$CP$214"}</definedName>
    <definedName name="ww" localSheetId="0" hidden="1">{"'előző év december'!$A$2:$CP$214"}</definedName>
    <definedName name="ww" hidden="1">{"'előző év december'!$A$2:$CP$214"}</definedName>
    <definedName name="wwerf" localSheetId="30" hidden="1">[2]Market!#REF!</definedName>
    <definedName name="wwerf" localSheetId="34" hidden="1">[2]Market!#REF!</definedName>
    <definedName name="wwerf" hidden="1">[2]Market!#REF!</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9" hidden="1">{"'előző év december'!$A$2:$CP$214"}</definedName>
    <definedName name="www" localSheetId="20" hidden="1">{"'előző év december'!$A$2:$CP$214"}</definedName>
    <definedName name="www" localSheetId="30"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2"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48" hidden="1">{"'előző év december'!$A$2:$CP$214"}</definedName>
    <definedName name="www" localSheetId="49"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40" hidden="1">{"'előző év december'!$A$2:$CP$214"}</definedName>
    <definedName name="www" localSheetId="0" hidden="1">{"'előző év december'!$A$2:$CP$214"}</definedName>
    <definedName name="www" hidden="1">{"'előző év december'!$A$2:$CP$214"}</definedName>
    <definedName name="wwwwwwwwwwwwwwwwwwwww" localSheetId="11" hidden="1">{"'előző év december'!$A$2:$CP$214"}</definedName>
    <definedName name="wwwwwwwwwwwwwwwwwwwww" localSheetId="30" hidden="1">{"'előző év december'!$A$2:$CP$214"}</definedName>
    <definedName name="wwwwwwwwwwwwwwwwwwwww" localSheetId="32" hidden="1">{"'előző év december'!$A$2:$CP$214"}</definedName>
    <definedName name="wwwwwwwwwwwwwwwwwwwww" localSheetId="33"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0" hidden="1">{"'előző év december'!$A$2:$CP$214"}</definedName>
    <definedName name="wwwwwwwwwwwwwwwwwwwww"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9" hidden="1">{"'előző év december'!$A$2:$CP$214"}</definedName>
    <definedName name="xxx" localSheetId="20" hidden="1">{"'előző év december'!$A$2:$CP$214"}</definedName>
    <definedName name="xxx" localSheetId="30"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2"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48" hidden="1">{"'előző év december'!$A$2:$CP$214"}</definedName>
    <definedName name="xxx" localSheetId="49"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40" hidden="1">{"'előző év december'!$A$2:$CP$214"}</definedName>
    <definedName name="xxx" localSheetId="0" hidden="1">{"'előző év december'!$A$2:$CP$214"}</definedName>
    <definedName name="xxx"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9" hidden="1">{"'előző év december'!$A$2:$CP$214"}</definedName>
    <definedName name="xxxxxxx" localSheetId="20" hidden="1">{"'előző év december'!$A$2:$CP$214"}</definedName>
    <definedName name="xxxxxxx" localSheetId="30"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2"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48" hidden="1">{"'előző év december'!$A$2:$CP$214"}</definedName>
    <definedName name="xxxxxxx" localSheetId="49"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40" hidden="1">{"'előző év december'!$A$2:$CP$214"}</definedName>
    <definedName name="xxxxxxx" localSheetId="0" hidden="1">{"'előző év december'!$A$2:$CP$214"}</definedName>
    <definedName name="xxxxxxx" hidden="1">{"'előző év december'!$A$2:$CP$214"}</definedName>
    <definedName name="yísadsadsa" localSheetId="12" hidden="1">[4]Market!#REF!</definedName>
    <definedName name="yísadsadsa" localSheetId="19" hidden="1">[4]Market!#REF!</definedName>
    <definedName name="yísadsadsa" localSheetId="30" hidden="1">[4]Market!#REF!</definedName>
    <definedName name="yísadsadsa" localSheetId="5" hidden="1">[4]Market!#REF!</definedName>
    <definedName name="yísadsadsa" localSheetId="8" hidden="1">[4]Market!#REF!</definedName>
    <definedName name="yísadsadsa" localSheetId="42" hidden="1">[4]Market!#REF!</definedName>
    <definedName name="yísadsadsa" localSheetId="44" hidden="1">[4]Market!#REF!</definedName>
    <definedName name="yísadsadsa" localSheetId="45" hidden="1">[4]Market!#REF!</definedName>
    <definedName name="yísadsadsa" localSheetId="46" hidden="1">[4]Market!#REF!</definedName>
    <definedName name="yísadsadsa" localSheetId="48" hidden="1">[4]Market!#REF!</definedName>
    <definedName name="yísadsadsa" localSheetId="49" hidden="1">[4]Market!#REF!</definedName>
    <definedName name="yísadsadsa" localSheetId="34" hidden="1">[4]Market!#REF!</definedName>
    <definedName name="yísadsadsa" hidden="1">[4]Market!#REF!</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9" hidden="1">{"'előző év december'!$A$2:$CP$214"}</definedName>
    <definedName name="yygf" localSheetId="20" hidden="1">{"'előző év december'!$A$2:$CP$214"}</definedName>
    <definedName name="yygf" localSheetId="30"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2"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48" hidden="1">{"'előző év december'!$A$2:$CP$214"}</definedName>
    <definedName name="yygf" localSheetId="49"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40" hidden="1">{"'előző év december'!$A$2:$CP$214"}</definedName>
    <definedName name="yygf" localSheetId="0" hidden="1">{"'előző év december'!$A$2:$CP$214"}</definedName>
    <definedName name="yygf"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9" hidden="1">{"'előző év december'!$A$2:$CP$214"}</definedName>
    <definedName name="yyy" localSheetId="20" hidden="1">{"'előző év december'!$A$2:$CP$214"}</definedName>
    <definedName name="yyy" localSheetId="30"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2"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48" hidden="1">{"'előző év december'!$A$2:$CP$214"}</definedName>
    <definedName name="yyy" localSheetId="49"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40" hidden="1">{"'előző év december'!$A$2:$CP$214"}</definedName>
    <definedName name="yyy" localSheetId="0" hidden="1">{"'előző év december'!$A$2:$CP$214"}</definedName>
    <definedName name="yyy" hidden="1">{"'előző év december'!$A$2:$CP$214"}</definedName>
    <definedName name="zamezam" hidden="1">[26]nezamestnanost!#REF!</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9" hidden="1">{"'előző év december'!$A$2:$CP$214"}</definedName>
    <definedName name="ztr" localSheetId="20" hidden="1">{"'előző év december'!$A$2:$CP$214"}</definedName>
    <definedName name="ztr" localSheetId="30"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2"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48" hidden="1">{"'előző év december'!$A$2:$CP$214"}</definedName>
    <definedName name="ztr" localSheetId="49"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40" hidden="1">{"'előző év december'!$A$2:$CP$214"}</definedName>
    <definedName name="ztr" localSheetId="0" hidden="1">{"'előző év december'!$A$2:$CP$214"}</definedName>
    <definedName name="ztr"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9" hidden="1">{"'előző év december'!$A$2:$CP$214"}</definedName>
    <definedName name="zzz" localSheetId="20" hidden="1">{"'előző év december'!$A$2:$CP$214"}</definedName>
    <definedName name="zzz" localSheetId="30"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2"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48" hidden="1">{"'előző év december'!$A$2:$CP$214"}</definedName>
    <definedName name="zzz" localSheetId="49"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40" hidden="1">{"'előző év december'!$A$2:$CP$214"}</definedName>
    <definedName name="zzz" localSheetId="0" hidden="1">{"'előző év december'!$A$2:$CP$214"}</definedName>
    <definedName name="zzz" hidden="1">{"'előző év december'!$A$2:$CP$214"}</definedName>
    <definedName name="zzzz" localSheetId="10" hidden="1">[18]Market!#REF!</definedName>
    <definedName name="zzzz" localSheetId="12" hidden="1">[18]Market!#REF!</definedName>
    <definedName name="zzzz" localSheetId="13" hidden="1">[18]Market!#REF!</definedName>
    <definedName name="zzzz" localSheetId="14" hidden="1">[18]Market!#REF!</definedName>
    <definedName name="zzzz" localSheetId="16" hidden="1">[8]Market!#REF!</definedName>
    <definedName name="zzzz" localSheetId="19" hidden="1">[18]Market!#REF!</definedName>
    <definedName name="zzzz" localSheetId="2" hidden="1">[8]Market!#REF!</definedName>
    <definedName name="zzzz" localSheetId="20" hidden="1">[18]Market!#REF!</definedName>
    <definedName name="zzzz" localSheetId="30" hidden="1">[5]Market!#REF!</definedName>
    <definedName name="zzzz" localSheetId="4" hidden="1">[18]Market!#REF!</definedName>
    <definedName name="zzzz" localSheetId="5" hidden="1">[18]Market!#REF!</definedName>
    <definedName name="zzzz" localSheetId="8" hidden="1">[18]Market!#REF!</definedName>
    <definedName name="zzzz" localSheetId="9" hidden="1">[18]Market!#REF!</definedName>
    <definedName name="zzzz" localSheetId="41" hidden="1">[18]Market!#REF!</definedName>
    <definedName name="zzzz" localSheetId="42" hidden="1">[18]Market!#REF!</definedName>
    <definedName name="zzzz" localSheetId="43" hidden="1">[18]Market!#REF!</definedName>
    <definedName name="zzzz" localSheetId="44" hidden="1">[18]Market!#REF!</definedName>
    <definedName name="zzzz" localSheetId="45" hidden="1">[18]Market!#REF!</definedName>
    <definedName name="zzzz" localSheetId="46" hidden="1">[18]Market!#REF!</definedName>
    <definedName name="zzzz" localSheetId="47" hidden="1">[18]Market!#REF!</definedName>
    <definedName name="zzzz" localSheetId="48" hidden="1">[18]Market!#REF!</definedName>
    <definedName name="zzzz" localSheetId="49" hidden="1">[18]Market!#REF!</definedName>
    <definedName name="zzzz" localSheetId="34" hidden="1">[5]Market!#REF!</definedName>
    <definedName name="zzzz" localSheetId="40" hidden="1">[18]Market!#REF!</definedName>
    <definedName name="zzzz" localSheetId="0" hidden="1">[6]Market!#REF!</definedName>
    <definedName name="zzzz" hidden="1">[5]Market!#REF!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50" l="1"/>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B14" i="50"/>
  <c r="B15" i="50"/>
  <c r="B16" i="50"/>
  <c r="B17" i="50"/>
  <c r="B18" i="50"/>
  <c r="B19" i="50"/>
  <c r="B20" i="50"/>
  <c r="B21" i="50"/>
  <c r="B22" i="50"/>
  <c r="B23" i="50"/>
  <c r="B24" i="50"/>
  <c r="B25" i="50"/>
  <c r="B26" i="50"/>
  <c r="B27" i="50"/>
  <c r="B28" i="50"/>
  <c r="B29" i="50"/>
  <c r="B30" i="50"/>
  <c r="B31" i="50"/>
  <c r="B32" i="50"/>
  <c r="C42" i="50"/>
  <c r="B42" i="50"/>
  <c r="C43" i="50"/>
  <c r="B43" i="50"/>
  <c r="C44" i="50"/>
  <c r="B44" i="50"/>
  <c r="C41" i="50"/>
  <c r="B41" i="50"/>
  <c r="C47" i="50"/>
  <c r="B47" i="50"/>
  <c r="C49" i="50"/>
  <c r="B49" i="50"/>
  <c r="C48" i="50"/>
  <c r="B48" i="50"/>
  <c r="C50" i="50"/>
  <c r="B50" i="50"/>
  <c r="C54" i="50"/>
  <c r="B54" i="50"/>
  <c r="C53" i="50"/>
  <c r="B53" i="50"/>
  <c r="C55" i="50"/>
  <c r="B55" i="50"/>
  <c r="C58" i="50"/>
  <c r="B58" i="50"/>
  <c r="C62" i="50"/>
  <c r="B62" i="50"/>
  <c r="C63" i="50"/>
  <c r="B63" i="50"/>
  <c r="C65" i="50"/>
  <c r="B65" i="50"/>
  <c r="C64" i="50"/>
  <c r="B64" i="50"/>
  <c r="C74" i="50"/>
  <c r="B74" i="50"/>
  <c r="C69" i="50"/>
  <c r="B69" i="50"/>
  <c r="C68" i="50"/>
  <c r="B68" i="50"/>
  <c r="C71" i="50"/>
  <c r="B71" i="50"/>
  <c r="C70" i="50"/>
  <c r="B70" i="50"/>
  <c r="B13" i="50"/>
  <c r="B12" i="50"/>
  <c r="B11" i="50"/>
  <c r="B33" i="50"/>
  <c r="N15" i="95" l="1"/>
  <c r="M15" i="95"/>
  <c r="L15" i="95"/>
  <c r="K15" i="95"/>
  <c r="J15" i="95"/>
  <c r="I15" i="95"/>
  <c r="H15" i="95"/>
  <c r="G15" i="95"/>
  <c r="F15" i="95"/>
  <c r="B9" i="50" l="1"/>
  <c r="B7" i="50"/>
  <c r="B6" i="50"/>
  <c r="B5" i="50"/>
  <c r="B4" i="50"/>
  <c r="C40" i="50" l="1"/>
  <c r="C39" i="50"/>
  <c r="C38" i="50"/>
  <c r="C37" i="50"/>
  <c r="B40" i="50"/>
  <c r="B39" i="50"/>
  <c r="B38" i="50"/>
  <c r="B37" i="50"/>
  <c r="B10" i="50"/>
  <c r="B8" i="50"/>
  <c r="B3" i="50" l="1"/>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alcChain>
</file>

<file path=xl/sharedStrings.xml><?xml version="1.0" encoding="utf-8"?>
<sst xmlns="http://schemas.openxmlformats.org/spreadsheetml/2006/main" count="4158" uniqueCount="1906">
  <si>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</si>
  <si>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</si>
  <si>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</si>
  <si>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</si>
  <si>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</si>
  <si>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</si>
  <si>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</si>
  <si>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</si>
  <si>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</si>
  <si>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</si>
  <si>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</si>
  <si>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</si>
  <si>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</si>
  <si>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</si>
  <si>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</si>
  <si>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</si>
  <si>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</si>
  <si>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</si>
  <si>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</si>
  <si>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Nincs</t>
  </si>
  <si>
    <t>Kereslet</t>
  </si>
  <si>
    <t>Munkaerő</t>
  </si>
  <si>
    <t xml:space="preserve">Felszerelés/Iroda </t>
  </si>
  <si>
    <t>Pénzügyi</t>
  </si>
  <si>
    <t>Európai Bizottság.</t>
  </si>
  <si>
    <t>European Commission</t>
  </si>
  <si>
    <t>Demand</t>
  </si>
  <si>
    <t>Labour force</t>
  </si>
  <si>
    <t>Financial</t>
  </si>
  <si>
    <t>Teljes kiskereskedelmi értékesítés</t>
  </si>
  <si>
    <t>Reál nettó keresettömeg</t>
  </si>
  <si>
    <t>Retail sales</t>
  </si>
  <si>
    <t>Logisztika</t>
  </si>
  <si>
    <t>Logistics</t>
  </si>
  <si>
    <t>KSH, MNB-számítás.</t>
  </si>
  <si>
    <t>Bács-Kiskun</t>
  </si>
  <si>
    <t>Békés</t>
  </si>
  <si>
    <t>Baranya</t>
  </si>
  <si>
    <t>Somogy</t>
  </si>
  <si>
    <t>Hajdú-Bihar</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</si>
  <si>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</si>
  <si>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</si>
  <si>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</si>
  <si>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</si>
  <si>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</si>
  <si>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</si>
  <si>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</si>
  <si>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</si>
  <si>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</si>
  <si>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</si>
  <si>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</si>
  <si>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</si>
  <si>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</si>
  <si>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</si>
  <si>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</si>
  <si>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</si>
  <si>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</si>
  <si>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</si>
  <si>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</si>
  <si>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</si>
  <si>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</si>
  <si>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</si>
  <si>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</si>
  <si>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</si>
  <si>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</si>
  <si>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</si>
  <si>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</si>
  <si>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</si>
  <si>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</si>
  <si>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</si>
  <si>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</si>
  <si>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</si>
  <si>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</si>
  <si>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</si>
  <si>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</si>
  <si>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</si>
  <si>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</si>
  <si>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</si>
  <si>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</si>
  <si>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</si>
  <si>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</si>
  <si>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</si>
  <si>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</si>
  <si>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</si>
  <si>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</si>
  <si>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</si>
  <si>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</si>
  <si>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</si>
  <si>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</si>
  <si>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</si>
  <si>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</si>
  <si>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</si>
  <si>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</si>
  <si>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</si>
  <si>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</si>
  <si>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</si>
  <si>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</si>
  <si>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</si>
  <si>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</si>
  <si>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</si>
  <si>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Consumer confidence (right-hand scale)</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</si>
  <si>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</si>
  <si>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</si>
  <si>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</si>
  <si>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</si>
  <si>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</si>
  <si>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</si>
  <si>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</si>
  <si>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</si>
  <si>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</si>
  <si>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</si>
  <si>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</si>
  <si>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</si>
  <si>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</si>
  <si>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</si>
  <si>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</si>
  <si>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</si>
  <si>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</si>
  <si>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</si>
  <si>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</si>
  <si>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The ICT sector refers to the information and communications technology sector.</t>
  </si>
  <si>
    <t>Investment activity of sectors relevant to the CRE market</t>
  </si>
  <si>
    <t>Az IKT szektor az információs és kommunikációs technológiák ágazatot takarja.</t>
  </si>
  <si>
    <t>Új bérbeadás</t>
  </si>
  <si>
    <t>Előbérlet</t>
  </si>
  <si>
    <t>Bővülés</t>
  </si>
  <si>
    <t>Saját használatbavétel</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</si>
  <si>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</si>
  <si>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</si>
  <si>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</si>
  <si>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</si>
  <si>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</si>
  <si>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</si>
  <si>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</si>
  <si>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</si>
  <si>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</si>
  <si>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</si>
  <si>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</si>
  <si>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</si>
  <si>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</si>
  <si>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</si>
  <si>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</si>
  <si>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</si>
  <si>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</si>
  <si>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</si>
  <si>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</si>
  <si>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</si>
  <si>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</si>
  <si>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</si>
  <si>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</si>
  <si>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</si>
  <si>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</si>
  <si>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</si>
  <si>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</si>
  <si>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</si>
  <si>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</si>
  <si>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</si>
  <si>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</si>
  <si>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</si>
  <si>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</si>
  <si>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</si>
  <si>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</si>
  <si>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</si>
  <si>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</si>
  <si>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</si>
  <si>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</si>
  <si>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</si>
  <si>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</si>
  <si>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</si>
  <si>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</si>
  <si>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</si>
  <si>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</si>
  <si>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Vacant stock/stock of industial spaces (right-hand scale)</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</si>
  <si>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</si>
  <si>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</si>
  <si>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</si>
  <si>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</si>
  <si>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</si>
  <si>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</si>
  <si>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</si>
  <si>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</si>
  <si>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</si>
  <si>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</si>
  <si>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</si>
  <si>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</si>
  <si>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</si>
  <si>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</si>
  <si>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</si>
  <si>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</si>
  <si>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</si>
  <si>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</si>
  <si>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</si>
  <si>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</si>
  <si>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</si>
  <si>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</si>
  <si>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</si>
  <si>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</si>
  <si>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</si>
  <si>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</si>
  <si>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</si>
  <si>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</si>
  <si>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</si>
  <si>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</si>
  <si>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</si>
  <si>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</si>
  <si>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</si>
  <si>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</si>
  <si>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</si>
  <si>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</si>
  <si>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</si>
  <si>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</si>
  <si>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</si>
  <si>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</si>
  <si>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</si>
  <si>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</si>
  <si>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</si>
  <si>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</si>
  <si>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</si>
  <si>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</si>
  <si>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</si>
  <si>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</si>
  <si>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</si>
  <si>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</si>
  <si>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</si>
  <si>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</si>
  <si>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</si>
  <si>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</si>
  <si>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</si>
  <si>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</si>
  <si>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</si>
  <si>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</si>
  <si>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</si>
  <si>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</si>
  <si>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</si>
  <si>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</si>
  <si>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</si>
  <si>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</si>
  <si>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Görögország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</si>
  <si>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</si>
  <si>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</si>
  <si>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</si>
  <si>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</si>
  <si>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</si>
  <si>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</si>
  <si>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</si>
  <si>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</si>
  <si>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</si>
  <si>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</si>
  <si>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</si>
  <si>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</si>
  <si>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</si>
  <si>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</si>
  <si>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Greece</t>
  </si>
  <si>
    <t>Development land</t>
  </si>
  <si>
    <t>Prime office yield (rhs)</t>
  </si>
  <si>
    <t>Prime industrial yield (rhs)</t>
  </si>
  <si>
    <t>Prime shopping centre yield (rhs)</t>
  </si>
  <si>
    <t>A budapesti prime irodák hozamfelára a 10 éves állampapírhozamokhoz képest</t>
  </si>
  <si>
    <t>Prime iroda hozamfelár a 10 éves HUF állampapírhozamhoz képest</t>
  </si>
  <si>
    <t>CBRE, Cushman &amp; Wakefield, MNB.</t>
  </si>
  <si>
    <t>CBRE, Cushman &amp; Wakefield, MNB</t>
  </si>
  <si>
    <t>CBRE, Cushman &amp; Wakefield, ECB, MNB</t>
  </si>
  <si>
    <t>CBRE, Cushman &amp; Wakefield, EKB, MNB.</t>
  </si>
  <si>
    <t>Yield premium of prime offices compared to 10-year HUF government bond</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</si>
  <si>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</si>
  <si>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</si>
  <si>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</si>
  <si>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</si>
  <si>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</si>
  <si>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</si>
  <si>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</si>
  <si>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</si>
  <si>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</si>
  <si>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</si>
  <si>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</si>
  <si>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</si>
  <si>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</si>
  <si>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</si>
  <si>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</si>
  <si>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</si>
  <si>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</si>
  <si>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</si>
  <si>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</si>
  <si>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Új átadások és kihasználatlansági ráta a régiós fővárosok irodapiacain</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</si>
  <si>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</si>
  <si>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</si>
  <si>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</si>
  <si>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</si>
  <si>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</si>
  <si>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</si>
  <si>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</si>
  <si>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</si>
  <si>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</si>
  <si>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</si>
  <si>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</si>
  <si>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</si>
  <si>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</si>
  <si>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</si>
  <si>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</si>
  <si>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</si>
  <si>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</si>
  <si>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</si>
  <si>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</si>
  <si>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</si>
  <si>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Industrial and logistics</t>
  </si>
  <si>
    <t>Foreign loans</t>
  </si>
  <si>
    <t>Irodaház, kereskedelmi központ</t>
  </si>
  <si>
    <t>Ipari ingatlan</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</si>
  <si>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</si>
  <si>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</si>
  <si>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</si>
  <si>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</si>
  <si>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</si>
  <si>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</si>
  <si>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</si>
  <si>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</si>
  <si>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</si>
  <si>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</si>
  <si>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</si>
  <si>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</si>
  <si>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</si>
  <si>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</si>
  <si>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</si>
  <si>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</si>
  <si>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</si>
  <si>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</si>
  <si>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</si>
  <si>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</si>
  <si>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</si>
  <si>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</si>
  <si>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</si>
  <si>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</si>
  <si>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</si>
  <si>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</si>
  <si>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</si>
  <si>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</si>
  <si>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</si>
  <si>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</si>
  <si>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</si>
  <si>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</si>
  <si>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</si>
  <si>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</si>
  <si>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</si>
  <si>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</si>
  <si>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</si>
  <si>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</si>
  <si>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</si>
  <si>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</si>
  <si>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</si>
  <si>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</si>
  <si>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</si>
  <si>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</si>
  <si>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</si>
  <si>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</si>
  <si>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</si>
  <si>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</si>
  <si>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</si>
  <si>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</si>
  <si>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</si>
  <si>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</si>
  <si>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</si>
  <si>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</si>
  <si>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</si>
  <si>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</si>
  <si>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</si>
  <si>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</si>
  <si>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</si>
  <si>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</si>
  <si>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</si>
  <si>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</si>
  <si>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</si>
  <si>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</si>
  <si>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</si>
  <si>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</si>
  <si>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</si>
  <si>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</si>
  <si>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</si>
  <si>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</si>
  <si>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</si>
  <si>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</si>
  <si>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</si>
  <si>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</si>
  <si>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</si>
  <si>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</si>
  <si>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</si>
  <si>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</si>
  <si>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</si>
  <si>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</si>
  <si>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</si>
  <si>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</si>
  <si>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</si>
  <si>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</si>
  <si>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</si>
  <si>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</si>
  <si>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</si>
  <si>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</si>
  <si>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</si>
  <si>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</si>
  <si>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</si>
  <si>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</si>
  <si>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</si>
  <si>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</si>
  <si>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</si>
  <si>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</si>
  <si>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</si>
  <si>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</si>
  <si>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</si>
  <si>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</si>
  <si>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</si>
  <si>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</si>
  <si>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</si>
  <si>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</si>
  <si>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</si>
  <si>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</si>
  <si>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</si>
  <si>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</si>
  <si>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</si>
  <si>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</si>
  <si>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</si>
  <si>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</si>
  <si>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</si>
  <si>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Change in risk apetite</t>
  </si>
  <si>
    <t>Üzleti célú ingatlanhitelek iránti kereslet</t>
  </si>
  <si>
    <t>Demand for commercial real estate loans</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</si>
  <si>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</si>
  <si>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</si>
  <si>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</si>
  <si>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</si>
  <si>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</si>
  <si>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</si>
  <si>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</si>
  <si>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</si>
  <si>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</si>
  <si>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</si>
  <si>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</si>
  <si>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</si>
  <si>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</si>
  <si>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</si>
  <si>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</si>
  <si>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</si>
  <si>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</si>
  <si>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</si>
  <si>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</si>
  <si>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</si>
  <si>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</si>
  <si>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</si>
  <si>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</si>
  <si>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</si>
  <si>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</si>
  <si>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</si>
  <si>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</si>
  <si>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</si>
  <si>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</si>
  <si>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</si>
  <si>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</si>
  <si>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</si>
  <si>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</si>
  <si>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</si>
  <si>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</si>
  <si>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</si>
  <si>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</si>
  <si>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</si>
  <si>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</si>
  <si>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</si>
  <si>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</si>
  <si>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</si>
  <si>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</si>
  <si>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</si>
  <si>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</si>
  <si>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</si>
  <si>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</si>
  <si>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Floor space and vacancy rates of modern offices in Budapest</t>
  </si>
  <si>
    <t>Data for owner-occupied offices only available from 2010 onwards.</t>
  </si>
  <si>
    <t>Realised completions</t>
  </si>
  <si>
    <t>Public organisation</t>
  </si>
  <si>
    <t>New completions and vacancy rates in the regional capital office markets</t>
  </si>
  <si>
    <t>CRE investment flows in the CEE region</t>
  </si>
  <si>
    <t>No data breakdown by real estate type is available for loans provided to foreign companies before 2011.</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</si>
  <si>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</si>
  <si>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</si>
  <si>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</si>
  <si>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</si>
  <si>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</si>
  <si>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</si>
  <si>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</si>
  <si>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</si>
  <si>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</si>
  <si>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</si>
  <si>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Retail rental rates and vacancy rates in Hungary</t>
  </si>
  <si>
    <t>A kiskereskedelmi bérleti díjak alakulása és a kihasználatlansági ráták Magyarországon</t>
  </si>
  <si>
    <t>A bérleti díj adatok egy 100 négyzetméteres üzlethelyiségre vonatkoznak, az oszlopok a különböző kiskereskedelmiingatlan-típusokba tartozó ingatlanok elérhető legmagasabb bérleti díjainak szóródását mutatják.</t>
  </si>
  <si>
    <t xml:space="preserve">Szobafoglaltság </t>
  </si>
  <si>
    <t>Bruttó átlagár</t>
  </si>
  <si>
    <t>Occupancy rate</t>
  </si>
  <si>
    <t>Gross average daily rate</t>
  </si>
  <si>
    <t>CBRE, STR Global.</t>
  </si>
  <si>
    <t>CBRE, STR Global</t>
  </si>
  <si>
    <t>Időjárás</t>
  </si>
  <si>
    <t>Felszerelés/Anyag</t>
  </si>
  <si>
    <t>Weather</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</si>
  <si>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</si>
  <si>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</si>
  <si>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</si>
  <si>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</si>
  <si>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</si>
  <si>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</si>
  <si>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Átadott irodaterület</t>
  </si>
  <si>
    <t>Épülő irodaterület</t>
  </si>
  <si>
    <t>Office space in preparatory phase, but not yet constructed</t>
  </si>
  <si>
    <t>Előkészítés alatti, de még nem épülő irodaterület</t>
  </si>
  <si>
    <t>A szolgáltató szektor teljesítményét akadályozó tényezők alakulása</t>
  </si>
  <si>
    <t>Az üzleti célú ingatlanhitelek feltételeinek változására ható tényezők</t>
  </si>
  <si>
    <t>Az üzleti célú ingatlanhitelek iránti kereslet és a hitelfeltételek alakulása</t>
  </si>
  <si>
    <t>The rental rate data refer to a retail unit of 100 square metres, and the columns show the dispersion of the highest rental rates for real estate in different retail property types.</t>
  </si>
  <si>
    <t>Yield premium of Budapest prime office investments compared to 10-year government bonds</t>
  </si>
  <si>
    <t>Net capital flows in Hungarian public real estate investment funds</t>
  </si>
  <si>
    <t>None</t>
  </si>
  <si>
    <t>Equipment/office</t>
  </si>
  <si>
    <t>Equipment/material</t>
  </si>
  <si>
    <t>Customer demand by contract type in the industrial-logistics rental market of Budapest and environs</t>
  </si>
  <si>
    <t>Typical rental rates of industrial-logistics properties in Budapest and environs</t>
  </si>
  <si>
    <t>2022 (fc)</t>
  </si>
  <si>
    <t>2022 (e.)</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</si>
  <si>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</si>
  <si>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</si>
  <si>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</si>
  <si>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</si>
  <si>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</si>
  <si>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</si>
  <si>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</si>
  <si>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</si>
  <si>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</si>
  <si>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Investment volume and prime office market yields in the region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</si>
  <si>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</si>
  <si>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</si>
  <si>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</si>
  <si>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</si>
  <si>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</si>
  <si>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</si>
  <si>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</si>
  <si>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</si>
  <si>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</si>
  <si>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</si>
  <si>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</si>
  <si>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iroda hozam (j.t.)</t>
  </si>
  <si>
    <t>Prime ipar-logisztika hozam (j.t.)</t>
  </si>
  <si>
    <t>Prime bevásárlóközpont hozam (j.t.)</t>
  </si>
  <si>
    <t>Ingatlanvásárlási hitelek aránya (j.t.)</t>
  </si>
  <si>
    <t>Devizahitelek aránya (j.t.)</t>
  </si>
  <si>
    <t>Fashion</t>
  </si>
  <si>
    <t>Services</t>
  </si>
  <si>
    <t>Vendéglátás</t>
  </si>
  <si>
    <t>Négy negyedéves mozgóátlag. Az IKT szektor az információs és kommunikációs technológiák ágazatot takarja.</t>
  </si>
  <si>
    <t>Kereskedelmiingatlan-projekthitel folyósítások / szavatolótőke (jobb tengely)</t>
  </si>
  <si>
    <t>Kereskedelmiingatlan-projekthitelek / szavatolótőke</t>
  </si>
  <si>
    <t>CRE project loan new disbursements / regulatory capital (right-hand scale)</t>
  </si>
  <si>
    <t>CRE project loan stock / regulatory capital</t>
  </si>
  <si>
    <t>A hitelintézetek kereskedelmiingatlan-projekthiteleinek állománya és a folyósítások a szavatolótőke arányában</t>
  </si>
  <si>
    <t>KSH, MNB.</t>
  </si>
  <si>
    <t>HCSO, MNB</t>
  </si>
  <si>
    <t>Forint</t>
  </si>
  <si>
    <t>Deviza</t>
  </si>
  <si>
    <t>Kiadott új lakásépítési engedélyek száma (jobb tengely)</t>
  </si>
  <si>
    <t>HUF</t>
  </si>
  <si>
    <t>FX</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</si>
  <si>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</si>
  <si>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</si>
  <si>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</si>
  <si>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</si>
  <si>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</si>
  <si>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</si>
  <si>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</si>
  <si>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</si>
  <si>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</si>
  <si>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</si>
  <si>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</si>
  <si>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</si>
  <si>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</si>
  <si>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</si>
  <si>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</si>
  <si>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</si>
  <si>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</si>
  <si>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</si>
  <si>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</si>
  <si>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</si>
  <si>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</si>
  <si>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</si>
  <si>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</si>
  <si>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</si>
  <si>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</si>
  <si>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</si>
  <si>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</si>
  <si>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</si>
  <si>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</si>
  <si>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</si>
  <si>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</si>
  <si>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</si>
  <si>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</si>
  <si>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</si>
  <si>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Hollandia</t>
  </si>
  <si>
    <t>Luxembourg</t>
  </si>
  <si>
    <t>Az éves változás a bérleti díjsávok középértékének éves változását mutatja.</t>
  </si>
  <si>
    <t>2020 Q1</t>
  </si>
  <si>
    <t>2020 I.</t>
  </si>
  <si>
    <t>Lakóparkok fejlesztése vagy vásárlása céljából nyújtott új projekthitelek volumene</t>
  </si>
  <si>
    <t>4-quarter moving average. The ICT sector refers to the information and communications technology sector.</t>
  </si>
  <si>
    <t>CRE project loan portfolios of credit institutions and disbursements as a percentage of regulatory capital</t>
  </si>
  <si>
    <t>Volume of new project loans granted for residential park development or purchase</t>
  </si>
  <si>
    <t>Factors limiting performance in the services sector</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</si>
  <si>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</si>
  <si>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</si>
  <si>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</si>
  <si>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</si>
  <si>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2020 Q2</t>
  </si>
  <si>
    <t>2020 II.</t>
  </si>
  <si>
    <t>Nettó tőkeáramlás</t>
  </si>
  <si>
    <t>Net capital flow</t>
  </si>
  <si>
    <t>Jan</t>
  </si>
  <si>
    <t>Feb</t>
  </si>
  <si>
    <t>Aug</t>
  </si>
  <si>
    <t>Nov</t>
  </si>
  <si>
    <t>Dec</t>
  </si>
  <si>
    <t>Kiadható szállodai szobák száma</t>
  </si>
  <si>
    <t>Mar</t>
  </si>
  <si>
    <t>Apr</t>
  </si>
  <si>
    <t>May</t>
  </si>
  <si>
    <t>June</t>
  </si>
  <si>
    <t>July</t>
  </si>
  <si>
    <t>Sept</t>
  </si>
  <si>
    <t>Oct</t>
  </si>
  <si>
    <t>Number of available hotel rooms</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</si>
  <si>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</si>
  <si>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</si>
  <si>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</si>
  <si>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</si>
  <si>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</si>
  <si>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</si>
  <si>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</si>
  <si>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</si>
  <si>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</si>
  <si>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</si>
  <si>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2020. január</t>
  </si>
  <si>
    <t>Könyv, számítástechnika</t>
  </si>
  <si>
    <t>Gyógyszer, illatszer</t>
  </si>
  <si>
    <t>Textil, ruházat</t>
  </si>
  <si>
    <t>Élelmiszer</t>
  </si>
  <si>
    <t>Csomagküldő, internet</t>
  </si>
  <si>
    <t>Internet sales</t>
  </si>
  <si>
    <t>Food</t>
  </si>
  <si>
    <t>2020. február</t>
  </si>
  <si>
    <t>2020. március</t>
  </si>
  <si>
    <t>2020. április</t>
  </si>
  <si>
    <t>2020. május</t>
  </si>
  <si>
    <t>2020. június</t>
  </si>
  <si>
    <t>2020. július</t>
  </si>
  <si>
    <t>July 2020</t>
  </si>
  <si>
    <t>June 2020</t>
  </si>
  <si>
    <t>May 2020</t>
  </si>
  <si>
    <t>April 2020</t>
  </si>
  <si>
    <t>March 2020</t>
  </si>
  <si>
    <t>February 2020</t>
  </si>
  <si>
    <t>January 2020</t>
  </si>
  <si>
    <t>Book, computing</t>
  </si>
  <si>
    <t>Bútor, műszaki cikk</t>
  </si>
  <si>
    <t>Nincs moratóriumban</t>
  </si>
  <si>
    <t>Moratóriumban van</t>
  </si>
  <si>
    <t>Moratóriumban lévők aránya (j.t.)</t>
  </si>
  <si>
    <t>fejlesztés</t>
  </si>
  <si>
    <t>vásárlás</t>
  </si>
  <si>
    <t>Development</t>
  </si>
  <si>
    <t>Investment</t>
  </si>
  <si>
    <t>Loans in moratorium</t>
  </si>
  <si>
    <t>Ratio of loans in moratorium (RHS)</t>
  </si>
  <si>
    <t>Loans out of moratorium</t>
  </si>
  <si>
    <t>Komárom-Esztergom</t>
  </si>
  <si>
    <t>Győr-Moson-Sopron</t>
  </si>
  <si>
    <t>Borsod-Abaúj-Zemplén</t>
  </si>
  <si>
    <t>Jász-Nagykun-Szolnok</t>
  </si>
  <si>
    <t>Szabolcs-Szatmár-Bereg</t>
  </si>
  <si>
    <t>Csongrád-Csanád</t>
  </si>
  <si>
    <t>Rendszeresen</t>
  </si>
  <si>
    <t>Alkalmanként</t>
  </si>
  <si>
    <t>01</t>
  </si>
  <si>
    <t>02</t>
  </si>
  <si>
    <t>03</t>
  </si>
  <si>
    <t>04</t>
  </si>
  <si>
    <t>05</t>
  </si>
  <si>
    <t>06</t>
  </si>
  <si>
    <t>07</t>
  </si>
  <si>
    <t>08</t>
  </si>
  <si>
    <t>09</t>
  </si>
  <si>
    <t>10</t>
  </si>
  <si>
    <t>11</t>
  </si>
  <si>
    <t>12</t>
  </si>
  <si>
    <t>Occasionally</t>
  </si>
  <si>
    <t>Regularly</t>
  </si>
  <si>
    <t>Monthly guest nights in commercial accommodation establishments</t>
  </si>
  <si>
    <t>A vendégéjszakák számának havi alakulása a kereskedelmi szálláshelyeken</t>
  </si>
  <si>
    <t>Prime iroda hozamfelár a 10 éves eurokötvény-hozamhoz képest</t>
  </si>
  <si>
    <t>European Commission, HCSO</t>
  </si>
  <si>
    <t>Európai Bizottság, KSH.</t>
  </si>
  <si>
    <t>Real net earnings</t>
  </si>
  <si>
    <t>Development of retail sales, incomes and the consumer confidence indicator</t>
  </si>
  <si>
    <t>Fogyasztói bizalmi mutató (jobb tengely)</t>
  </si>
  <si>
    <t>A kiskereskedelmi értékesítések, keresetek és a fogyasztói bizalmi mutató alakulása</t>
  </si>
  <si>
    <t>County distribution and composition of the modern Hungarian retail real estate stock</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</si>
  <si>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</si>
  <si>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</si>
  <si>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</si>
  <si>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</si>
  <si>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Building permits issued (right-hand scale)</t>
  </si>
  <si>
    <t>Responses of the participating banks, weighted by market share.</t>
  </si>
  <si>
    <t>Factors behind changes in CRE loan conditions</t>
  </si>
  <si>
    <t>Sector-specific problems</t>
  </si>
  <si>
    <t>Catering</t>
  </si>
  <si>
    <t>2023- (fc)</t>
  </si>
  <si>
    <t>2023- (e.)</t>
  </si>
  <si>
    <t>2020 Q4</t>
  </si>
  <si>
    <t>2020 IV.</t>
  </si>
  <si>
    <t>A hitelintézeti szektor kereskedelmi ingatlan fejlesztésére vagy vásárlására nyújtott projekthitel-állományának összetétele ingatlantípusok és denomináció szerint</t>
  </si>
  <si>
    <t>Net absorption</t>
  </si>
  <si>
    <t>Nettó bérbeadás</t>
  </si>
  <si>
    <t>Net demand</t>
  </si>
  <si>
    <t>Planned completions</t>
  </si>
  <si>
    <t>Pre-leased space of planned completions</t>
  </si>
  <si>
    <t>Tervezett átadások</t>
  </si>
  <si>
    <t>A tervezett átadások előbérlettel lekötött része</t>
  </si>
  <si>
    <t>Új átadások, nettó bérbeadás és kihasználatlansági ráta Budapest és agglomerációja ipari-logisztikai piacán</t>
  </si>
  <si>
    <t>New completions, net demand and vacancy rate in the industrial-logistics market of Budapest and its environs</t>
  </si>
  <si>
    <t>August 2020</t>
  </si>
  <si>
    <t>September 2020</t>
  </si>
  <si>
    <t>October 2020</t>
  </si>
  <si>
    <t>November 2020</t>
  </si>
  <si>
    <t>December 2020</t>
  </si>
  <si>
    <t>2020. augusztus</t>
  </si>
  <si>
    <t>2020. szeptember</t>
  </si>
  <si>
    <t>2020. október</t>
  </si>
  <si>
    <t>2020. november</t>
  </si>
  <si>
    <t>2020. december</t>
  </si>
  <si>
    <t>2021. január</t>
  </si>
  <si>
    <t>January 2021</t>
  </si>
  <si>
    <t>Nettó felszívás</t>
  </si>
  <si>
    <t>Vacancy rate (righ-hand scale)</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</si>
  <si>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</si>
  <si>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</si>
  <si>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</si>
  <si>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</si>
  <si>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</si>
  <si>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Dánia</t>
  </si>
  <si>
    <t>Denmark</t>
  </si>
  <si>
    <t>Eurozone</t>
  </si>
  <si>
    <t>A távmunkában vagy otthoni munkavégzés keretében dolgozók a szellemi foglalkozásúak arányában</t>
  </si>
  <si>
    <t>A szellemi foglalkozásúak százalékában.</t>
  </si>
  <si>
    <t>Élelmiszeripar</t>
  </si>
  <si>
    <t>Villamos ber. gyártása</t>
  </si>
  <si>
    <t>Elektronikai ipar</t>
  </si>
  <si>
    <t>Gumi-, műa- és ép. anyagipar</t>
  </si>
  <si>
    <t>Fémfeldolg., kohászat</t>
  </si>
  <si>
    <t>Járműgyártás</t>
  </si>
  <si>
    <t>Többi feld. ip. alág</t>
  </si>
  <si>
    <t>Feldolg. ip. kibocs. változása (jobb t.)</t>
  </si>
  <si>
    <t xml:space="preserve"> 2020</t>
  </si>
  <si>
    <t xml:space="preserve"> 2021</t>
  </si>
  <si>
    <t>Az alágak hozzájárulása a feldolgozóipari termelés volumenváltozásához havonta</t>
  </si>
  <si>
    <t>Contribution of subsectors to changes in the volume of manufacturing output on a monthly basis</t>
  </si>
  <si>
    <t>Food industry</t>
  </si>
  <si>
    <t>Electronics industry</t>
  </si>
  <si>
    <t>Rubber, plastics, building mat. ind.</t>
  </si>
  <si>
    <t>Manuf. of electrical equipment</t>
  </si>
  <si>
    <t>Metal processing, metallurgy</t>
  </si>
  <si>
    <t>Vehicle prod.</t>
  </si>
  <si>
    <t>Manuf. output change y/y (rhs)</t>
  </si>
  <si>
    <t>2021 Q1</t>
  </si>
  <si>
    <t>2021 I.</t>
  </si>
  <si>
    <t>2020 Q3</t>
  </si>
  <si>
    <t>2020 III.</t>
  </si>
  <si>
    <t>KSH Heti monitor.</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</si>
  <si>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</si>
  <si>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</si>
  <si>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</si>
  <si>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</si>
  <si>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</si>
  <si>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</si>
  <si>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</si>
  <si>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</si>
  <si>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</si>
  <si>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</si>
  <si>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</si>
  <si>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</si>
  <si>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</si>
  <si>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</si>
  <si>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</si>
  <si>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</si>
  <si>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</si>
  <si>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</si>
  <si>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</si>
  <si>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</si>
  <si>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</si>
  <si>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</si>
  <si>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</si>
  <si>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</si>
  <si>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</si>
  <si>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</si>
  <si>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</si>
  <si>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</si>
  <si>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</si>
  <si>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</si>
  <si>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</si>
  <si>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</si>
  <si>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</si>
  <si>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</si>
  <si>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</si>
  <si>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</si>
  <si>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</si>
  <si>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</si>
  <si>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</si>
  <si>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</si>
  <si>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</si>
  <si>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</si>
  <si>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</si>
  <si>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</si>
  <si>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</si>
  <si>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</si>
  <si>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</si>
  <si>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</si>
  <si>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</si>
  <si>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</si>
  <si>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</si>
  <si>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</si>
  <si>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</si>
  <si>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</si>
  <si>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</si>
  <si>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</si>
  <si>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</si>
  <si>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</si>
  <si>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</si>
  <si>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</si>
  <si>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</si>
  <si>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</si>
  <si>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</si>
  <si>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</si>
  <si>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</si>
  <si>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</si>
  <si>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</si>
  <si>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</si>
  <si>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</si>
  <si>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</si>
  <si>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</si>
  <si>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</si>
  <si>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</si>
  <si>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</si>
  <si>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</si>
  <si>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</si>
  <si>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</si>
  <si>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</si>
  <si>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</si>
  <si>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</si>
  <si>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</si>
  <si>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</si>
  <si>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</si>
  <si>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</si>
  <si>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</si>
  <si>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</si>
  <si>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</si>
  <si>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</si>
  <si>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</si>
  <si>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</si>
  <si>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</si>
  <si>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</si>
  <si>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</si>
  <si>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</si>
  <si>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</si>
  <si>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</si>
  <si>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</si>
  <si>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</si>
  <si>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</si>
  <si>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</si>
  <si>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</si>
  <si>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</si>
  <si>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</si>
  <si>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</si>
  <si>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</si>
  <si>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</si>
  <si>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</si>
  <si>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</si>
  <si>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</si>
  <si>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</si>
  <si>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</si>
  <si>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</si>
  <si>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</si>
  <si>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</si>
  <si>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</si>
  <si>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</si>
  <si>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</si>
  <si>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</si>
  <si>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</si>
  <si>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</si>
  <si>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</si>
  <si>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</si>
  <si>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</si>
  <si>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</si>
  <si>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</si>
  <si>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</si>
  <si>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</si>
  <si>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</si>
  <si>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</si>
  <si>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</si>
  <si>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</si>
  <si>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</si>
  <si>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</si>
  <si>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</si>
  <si>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</si>
  <si>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</si>
  <si>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</si>
  <si>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</si>
  <si>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</si>
  <si>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</si>
  <si>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</si>
  <si>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</si>
  <si>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</si>
  <si>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</si>
  <si>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</si>
  <si>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</si>
  <si>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</si>
  <si>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</si>
  <si>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</si>
  <si>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</si>
  <si>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</si>
  <si>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</si>
  <si>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</si>
  <si>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</si>
  <si>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</si>
  <si>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</si>
  <si>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</si>
  <si>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</si>
  <si>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</si>
  <si>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</si>
  <si>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</si>
  <si>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</si>
  <si>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</si>
  <si>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</si>
  <si>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</si>
  <si>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</si>
  <si>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</si>
  <si>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</si>
  <si>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</si>
  <si>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</si>
  <si>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</si>
  <si>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</si>
  <si>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</si>
  <si>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</si>
  <si>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</si>
  <si>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</si>
  <si>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</si>
  <si>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</si>
  <si>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</si>
  <si>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</si>
  <si>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</si>
  <si>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</si>
  <si>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</si>
  <si>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</si>
  <si>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</si>
  <si>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</si>
  <si>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</si>
  <si>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</si>
  <si>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</si>
  <si>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</si>
  <si>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</si>
  <si>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</si>
  <si>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</si>
  <si>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</si>
  <si>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</si>
  <si>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</si>
  <si>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</si>
  <si>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</si>
  <si>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</si>
  <si>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</si>
  <si>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</si>
  <si>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</si>
  <si>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</si>
  <si>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</si>
  <si>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</si>
  <si>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</si>
  <si>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</si>
  <si>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</si>
  <si>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</si>
  <si>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</si>
  <si>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</si>
  <si>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</si>
  <si>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</si>
  <si>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</si>
  <si>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</si>
  <si>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</si>
  <si>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</si>
  <si>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</si>
  <si>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</si>
  <si>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</si>
  <si>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</si>
  <si>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</si>
  <si>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</si>
  <si>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</si>
  <si>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</si>
  <si>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</si>
  <si>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</si>
  <si>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</si>
  <si>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</si>
  <si>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</si>
  <si>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</si>
  <si>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</si>
  <si>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</si>
  <si>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</si>
  <si>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</si>
  <si>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</si>
  <si>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</si>
  <si>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</si>
  <si>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</si>
  <si>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</si>
  <si>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</si>
  <si>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</si>
  <si>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</si>
  <si>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</si>
  <si>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</si>
  <si>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</si>
  <si>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</si>
  <si>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</si>
  <si>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</si>
  <si>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</si>
  <si>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</si>
  <si>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</si>
  <si>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</si>
  <si>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</si>
  <si>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</si>
  <si>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</si>
  <si>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</si>
  <si>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</si>
  <si>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</si>
  <si>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</si>
  <si>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</si>
  <si>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</si>
  <si>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</si>
  <si>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</si>
  <si>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</si>
  <si>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</si>
  <si>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</si>
  <si>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</si>
  <si>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</si>
  <si>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</si>
  <si>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</si>
  <si>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</si>
  <si>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</si>
  <si>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</si>
  <si>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</si>
  <si>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</si>
  <si>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</si>
  <si>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</si>
  <si>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</si>
  <si>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</si>
  <si>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</si>
  <si>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</si>
  <si>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</si>
  <si>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</si>
  <si>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</si>
  <si>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</si>
  <si>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</si>
  <si>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</si>
  <si>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</si>
  <si>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</si>
  <si>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</si>
  <si>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</si>
  <si>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</si>
  <si>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</si>
  <si>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</si>
  <si>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</si>
  <si>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</si>
  <si>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</si>
  <si>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</si>
  <si>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</si>
  <si>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</si>
  <si>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</si>
  <si>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</si>
  <si>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</si>
  <si>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</si>
  <si>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</si>
  <si>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</si>
  <si>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</si>
  <si>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</si>
  <si>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</si>
  <si>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</si>
  <si>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</si>
  <si>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</si>
  <si>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</si>
  <si>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</si>
  <si>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</si>
  <si>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</si>
  <si>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</si>
  <si>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</si>
  <si>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</si>
  <si>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</si>
  <si>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</si>
  <si>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</si>
  <si>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</si>
  <si>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</si>
  <si>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</si>
  <si>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</si>
  <si>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</si>
  <si>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</si>
  <si>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</si>
  <si>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</si>
  <si>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</si>
  <si>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</si>
  <si>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</si>
  <si>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</si>
  <si>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</si>
  <si>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</si>
  <si>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</si>
  <si>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</si>
  <si>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</si>
  <si>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</si>
  <si>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</si>
  <si>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</si>
  <si>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</si>
  <si>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</si>
  <si>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</si>
  <si>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</si>
  <si>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</si>
  <si>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</si>
  <si>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</si>
  <si>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</si>
  <si>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</si>
  <si>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</si>
  <si>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</si>
  <si>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</si>
  <si>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</si>
  <si>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</si>
  <si>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</si>
  <si>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</si>
  <si>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</si>
  <si>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</si>
  <si>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</si>
  <si>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</si>
  <si>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</si>
  <si>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</si>
  <si>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</si>
  <si>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</si>
  <si>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</si>
  <si>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</si>
  <si>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</si>
  <si>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</si>
  <si>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</si>
  <si>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</si>
  <si>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</si>
  <si>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</si>
  <si>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</si>
  <si>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</si>
  <si>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</si>
  <si>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</si>
  <si>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</si>
  <si>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</si>
  <si>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</si>
  <si>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</si>
  <si>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</si>
  <si>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</si>
  <si>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</si>
  <si>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</si>
  <si>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</si>
  <si>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</si>
  <si>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</si>
  <si>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</si>
  <si>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</si>
  <si>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</si>
  <si>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</si>
  <si>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</si>
  <si>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</si>
  <si>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</si>
  <si>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</si>
  <si>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</si>
  <si>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</si>
  <si>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</si>
  <si>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</si>
  <si>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</si>
  <si>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</si>
  <si>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</si>
  <si>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</si>
  <si>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</si>
  <si>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</si>
  <si>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</si>
  <si>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</si>
  <si>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</si>
  <si>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</si>
  <si>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</si>
  <si>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</si>
  <si>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</si>
  <si>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</si>
  <si>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</si>
  <si>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</si>
  <si>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</si>
  <si>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</si>
  <si>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</si>
  <si>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</si>
  <si>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</si>
  <si>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</si>
  <si>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</si>
  <si>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</si>
  <si>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</si>
  <si>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</si>
  <si>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</si>
  <si>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</si>
  <si>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</si>
  <si>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</si>
  <si>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</si>
  <si>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</si>
  <si>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</si>
  <si>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</si>
  <si>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</si>
  <si>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</si>
  <si>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</si>
  <si>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</si>
  <si>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</si>
  <si>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</si>
  <si>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</si>
  <si>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</si>
  <si>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</si>
  <si>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</si>
  <si>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</si>
  <si>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</si>
  <si>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</si>
  <si>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</si>
  <si>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</si>
  <si>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</si>
  <si>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</si>
  <si>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</si>
  <si>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</si>
  <si>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</si>
  <si>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</si>
  <si>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</si>
  <si>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</si>
  <si>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</si>
  <si>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</si>
  <si>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</si>
  <si>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</si>
  <si>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</si>
  <si>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</si>
  <si>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</si>
  <si>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</si>
  <si>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</si>
  <si>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</si>
  <si>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</si>
  <si>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</si>
  <si>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</si>
  <si>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</si>
  <si>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</si>
  <si>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</si>
  <si>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</si>
  <si>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</si>
  <si>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</si>
  <si>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</si>
  <si>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</si>
  <si>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</si>
  <si>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</si>
  <si>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</si>
  <si>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</si>
  <si>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</si>
  <si>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</si>
  <si>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</si>
  <si>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</si>
  <si>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</si>
  <si>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</si>
  <si>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</si>
  <si>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</si>
  <si>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</si>
  <si>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</si>
  <si>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</si>
  <si>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</si>
  <si>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</si>
  <si>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</si>
  <si>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</si>
  <si>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</si>
  <si>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</si>
  <si>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</si>
  <si>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</si>
  <si>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</si>
  <si>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</si>
  <si>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</si>
  <si>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</si>
  <si>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</si>
  <si>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</si>
  <si>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</si>
  <si>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</si>
  <si>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</si>
  <si>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</si>
  <si>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</si>
  <si>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</si>
  <si>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</si>
  <si>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</si>
  <si>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</si>
  <si>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</si>
  <si>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</si>
  <si>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</si>
  <si>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</si>
  <si>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</si>
  <si>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</si>
  <si>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</si>
  <si>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</si>
  <si>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</si>
  <si>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</si>
  <si>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</si>
  <si>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</si>
  <si>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</si>
  <si>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</si>
  <si>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</si>
  <si>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</si>
  <si>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</si>
  <si>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</si>
  <si>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</si>
  <si>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</si>
  <si>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</si>
  <si>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</si>
  <si>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</si>
  <si>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</si>
  <si>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</si>
  <si>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</si>
  <si>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</si>
  <si>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</si>
  <si>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</si>
  <si>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</si>
  <si>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</si>
  <si>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</si>
  <si>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</si>
  <si>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</si>
  <si>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</si>
  <si>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</si>
  <si>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</si>
  <si>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</si>
  <si>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</si>
  <si>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</si>
  <si>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</si>
  <si>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</si>
  <si>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</si>
  <si>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</si>
  <si>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</si>
  <si>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</si>
  <si>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</si>
  <si>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</si>
  <si>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</si>
  <si>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</si>
  <si>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</si>
  <si>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</si>
  <si>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</si>
  <si>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</si>
  <si>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</si>
  <si>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</si>
  <si>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</si>
  <si>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</si>
  <si>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</si>
  <si>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</si>
  <si>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</si>
  <si>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</si>
  <si>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</si>
  <si>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</si>
  <si>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</si>
  <si>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</si>
  <si>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</si>
  <si>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</si>
  <si>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</si>
  <si>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</si>
  <si>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</si>
  <si>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</si>
  <si>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</si>
  <si>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</si>
  <si>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</si>
  <si>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</si>
  <si>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</si>
  <si>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</si>
  <si>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</si>
  <si>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</si>
  <si>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</si>
  <si>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</si>
  <si>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</si>
  <si>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</si>
  <si>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</si>
  <si>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</si>
  <si>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</si>
  <si>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</si>
  <si>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</si>
  <si>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</si>
  <si>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</si>
  <si>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</si>
  <si>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</si>
  <si>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</si>
  <si>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</si>
  <si>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</si>
  <si>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</si>
  <si>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</si>
  <si>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</si>
  <si>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</si>
  <si>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</si>
  <si>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</si>
  <si>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</si>
  <si>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</si>
  <si>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</si>
  <si>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</si>
  <si>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</si>
  <si>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</si>
  <si>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</si>
  <si>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</si>
  <si>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</si>
  <si>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</si>
  <si>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</si>
  <si>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</si>
  <si>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</si>
  <si>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</si>
  <si>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</si>
  <si>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</si>
  <si>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</si>
  <si>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</si>
  <si>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</si>
  <si>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</si>
  <si>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</si>
  <si>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</si>
  <si>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</si>
  <si>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</si>
  <si>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</si>
  <si>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</si>
  <si>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</si>
  <si>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</si>
  <si>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</si>
  <si>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</si>
  <si>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</si>
  <si>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</si>
  <si>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</si>
  <si>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</si>
  <si>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</si>
  <si>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</si>
  <si>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</si>
  <si>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</si>
  <si>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</si>
  <si>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</si>
  <si>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</si>
  <si>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</si>
  <si>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</si>
  <si>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</si>
  <si>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</si>
  <si>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</si>
  <si>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</si>
  <si>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</si>
  <si>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</si>
  <si>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</si>
  <si>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</si>
  <si>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</si>
  <si>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</si>
  <si>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</si>
  <si>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</si>
  <si>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</si>
  <si>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</si>
  <si>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</si>
  <si>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</si>
  <si>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</si>
  <si>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</si>
  <si>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</si>
  <si>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</si>
  <si>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</si>
  <si>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</si>
  <si>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</si>
  <si>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</si>
  <si>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</si>
  <si>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</si>
  <si>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</si>
  <si>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</si>
  <si>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</si>
  <si>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</si>
  <si>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</si>
  <si>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</si>
  <si>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</si>
  <si>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</si>
  <si>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</si>
  <si>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</si>
  <si>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</si>
  <si>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</si>
  <si>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</si>
  <si>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</si>
  <si>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</si>
  <si>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</si>
  <si>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</si>
  <si>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</si>
  <si>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</si>
  <si>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</si>
  <si>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</si>
  <si>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</si>
  <si>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</si>
  <si>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</si>
  <si>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</si>
  <si>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</si>
  <si>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</si>
  <si>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</si>
  <si>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</si>
  <si>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</si>
  <si>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</si>
  <si>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</si>
  <si>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</si>
  <si>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</si>
  <si>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</si>
  <si>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</si>
  <si>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</si>
  <si>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</si>
  <si>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</si>
  <si>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</si>
  <si>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</si>
  <si>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</si>
  <si>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</si>
  <si>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</si>
  <si>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</si>
  <si>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</si>
  <si>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box_1_ábra_chart_1</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</si>
  <si>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</si>
  <si>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</si>
  <si>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</si>
  <si>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</si>
  <si>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</si>
  <si>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</si>
  <si>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</si>
  <si>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</si>
  <si>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</si>
  <si>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</si>
  <si>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</si>
  <si>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</si>
  <si>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</si>
  <si>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</si>
  <si>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</si>
  <si>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</si>
  <si>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</si>
  <si>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</si>
  <si>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</si>
  <si>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</si>
  <si>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</si>
  <si>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</si>
  <si>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</si>
  <si>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</si>
  <si>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</si>
  <si>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</si>
  <si>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</si>
  <si>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</si>
  <si>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</si>
  <si>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</si>
  <si>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Rent (2016)</t>
  </si>
  <si>
    <t>Bérleti díj (2016)</t>
  </si>
  <si>
    <t>Rent (2017)</t>
  </si>
  <si>
    <t>Bérleti díj (2017)</t>
  </si>
  <si>
    <t>Rent (2018)</t>
  </si>
  <si>
    <t>Bérleti díj (2018)</t>
  </si>
  <si>
    <t>Rent (2019)</t>
  </si>
  <si>
    <t>Bérleti díj (2019)</t>
  </si>
  <si>
    <t>Rent (2020)</t>
  </si>
  <si>
    <t>Bérleti díj (2020)</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</si>
  <si>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</si>
  <si>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</si>
  <si>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</si>
  <si>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</si>
  <si>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</si>
  <si>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</si>
  <si>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</si>
  <si>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</si>
  <si>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10. hét</t>
  </si>
  <si>
    <t>11. hét</t>
  </si>
  <si>
    <t>2. hét</t>
  </si>
  <si>
    <t>3. hét</t>
  </si>
  <si>
    <t>4. hét</t>
  </si>
  <si>
    <t>5. hét</t>
  </si>
  <si>
    <t>6. hét</t>
  </si>
  <si>
    <t>7. hét</t>
  </si>
  <si>
    <t>8. hét</t>
  </si>
  <si>
    <t>9. hét</t>
  </si>
  <si>
    <t>10. week</t>
  </si>
  <si>
    <t>11. week</t>
  </si>
  <si>
    <t>2. week</t>
  </si>
  <si>
    <t>3. week</t>
  </si>
  <si>
    <t>4. week</t>
  </si>
  <si>
    <t>5. week</t>
  </si>
  <si>
    <t>6. week</t>
  </si>
  <si>
    <t>7. week</t>
  </si>
  <si>
    <t>8. week</t>
  </si>
  <si>
    <t>9. week</t>
  </si>
  <si>
    <t>március</t>
  </si>
  <si>
    <t>január</t>
  </si>
  <si>
    <t>február</t>
  </si>
  <si>
    <t>április</t>
  </si>
  <si>
    <t>május</t>
  </si>
  <si>
    <t>június</t>
  </si>
  <si>
    <t>augusztus</t>
  </si>
  <si>
    <t>szeptember</t>
  </si>
  <si>
    <t>January</t>
  </si>
  <si>
    <t>February</t>
  </si>
  <si>
    <t>March</t>
  </si>
  <si>
    <t>April</t>
  </si>
  <si>
    <t>August</t>
  </si>
  <si>
    <t>September</t>
  </si>
  <si>
    <t>October</t>
  </si>
  <si>
    <t>November</t>
  </si>
  <si>
    <t>December</t>
  </si>
  <si>
    <t>Heti adatok.</t>
  </si>
  <si>
    <t>Weekly data.</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</si>
  <si>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</si>
  <si>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</si>
  <si>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</si>
  <si>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Eurozóna</t>
  </si>
  <si>
    <t>HCSO Weekly monitor</t>
  </si>
  <si>
    <t>Conditions of commercial real estate loans</t>
  </si>
  <si>
    <t>Distribution of Budapest office developments, renewal rate and new completions by sub-market</t>
  </si>
  <si>
    <t>MNB compilation based on CBRE, Colliers, Cushman &amp; Wakefield and JLL data</t>
  </si>
  <si>
    <t>Health &amp; beauty</t>
  </si>
  <si>
    <t>Furniture, electronics</t>
  </si>
  <si>
    <t>Shopping malls in regional towns</t>
  </si>
  <si>
    <t>Secondary shopping malls</t>
  </si>
  <si>
    <t>Primary shopping malls</t>
  </si>
  <si>
    <t>Investment volumes on the Hungarian CRE market by investor type</t>
  </si>
  <si>
    <t>Ratio of loans in the moratorium within the portfolio of loans eligible for the moratorium, based on the outstanding principal amount.</t>
  </si>
  <si>
    <t>Perceptions of the current phase of the property cycle</t>
  </si>
  <si>
    <t>jan</t>
  </si>
  <si>
    <t>feb</t>
  </si>
  <si>
    <t>márc</t>
  </si>
  <si>
    <t>ápr</t>
  </si>
  <si>
    <t>máj</t>
  </si>
  <si>
    <t>jún</t>
  </si>
  <si>
    <t>júl</t>
  </si>
  <si>
    <t>aug</t>
  </si>
  <si>
    <t>szept</t>
  </si>
  <si>
    <t>okt</t>
  </si>
  <si>
    <t>nov</t>
  </si>
  <si>
    <t>dec</t>
  </si>
  <si>
    <t>Other manuf. subsectors</t>
  </si>
  <si>
    <t>2021 H1</t>
  </si>
  <si>
    <t>2021 I-II.</t>
  </si>
  <si>
    <t>2023 (fc)</t>
  </si>
  <si>
    <t>2023 (e.)</t>
  </si>
  <si>
    <t>Az előkészítés alatt álló, de még nem épülő irodák egy része legkorábban 2023-ra készülhet el, a kivitelezés tényleges elindításának időpontjától függően. 2021 II. negyedév végi adatok alapján. A nettó piaci felszívás (vagy nettó abszorpció) a bérbeadott állományban történt változást mutatja a vizsgált időszakban. A nettó abszorpció és a bruttó bérbeadás közti különbséget a bérlet megújítások, az előbérletek, valamint a piacról kivonuló bérlők eredményezik.</t>
  </si>
  <si>
    <t>Some of the offices in the preparatory phase, but not yet under construction, may be completed in 2023 the earliest, depending on when construction work actually starts. Based on data from 2021 Q2. Net market absorption shows the change in the leased stock during the period under review. The difference between net absorption and gross demand is due to lease renewals, pre-leases, and tenants leaving the market.</t>
  </si>
  <si>
    <t>2020 H1</t>
  </si>
  <si>
    <t>2020 I-II.</t>
  </si>
  <si>
    <t>Hotel (80%)</t>
  </si>
  <si>
    <t>Other (36%)</t>
  </si>
  <si>
    <t>Office 
(32%)</t>
  </si>
  <si>
    <t>Retail (41%)</t>
  </si>
  <si>
    <t>Logistics (27%)</t>
  </si>
  <si>
    <t>Raktár-
logisztika (27%)</t>
  </si>
  <si>
    <t>Kisker. ingatlan (41%)</t>
  </si>
  <si>
    <t>Iroda 
(32%)</t>
  </si>
  <si>
    <t>Egyéb (36%)</t>
  </si>
  <si>
    <t>Szálloda (80%)</t>
  </si>
  <si>
    <t>A kereskedelmiingatlan-projekthitelek moratórium státusza 2021. június végén</t>
  </si>
  <si>
    <t>Moratorium status of commercial real estate project loans at the end of June 2021</t>
  </si>
  <si>
    <t>2021 H2 (fc)</t>
  </si>
  <si>
    <t>2021 II. fé. (e)</t>
  </si>
  <si>
    <t>Budapest Liszt Ferenc Nemzetközi Repülőtér utasforgalma</t>
  </si>
  <si>
    <t>Budapest Liszt Ferenc International Airport passenger traffic</t>
  </si>
  <si>
    <t>Január</t>
  </si>
  <si>
    <t>Február</t>
  </si>
  <si>
    <t>Március</t>
  </si>
  <si>
    <t>Április</t>
  </si>
  <si>
    <t>Május</t>
  </si>
  <si>
    <t>Június</t>
  </si>
  <si>
    <t>Július</t>
  </si>
  <si>
    <t>Augusztus</t>
  </si>
  <si>
    <t>Szeptember</t>
  </si>
  <si>
    <t>Október</t>
  </si>
  <si>
    <t>February 2021</t>
  </si>
  <si>
    <t>2021. február</t>
  </si>
  <si>
    <t>March 2021</t>
  </si>
  <si>
    <t>2021. március</t>
  </si>
  <si>
    <t>April 2021</t>
  </si>
  <si>
    <t>2021. április</t>
  </si>
  <si>
    <t>May 2021</t>
  </si>
  <si>
    <t>2021. május</t>
  </si>
  <si>
    <t>June 2021</t>
  </si>
  <si>
    <t>2021. június</t>
  </si>
  <si>
    <t>2021. július</t>
  </si>
  <si>
    <t>July 2021</t>
  </si>
  <si>
    <t>Value index of turnover of retail store types and restaurants (average of 2019 = 100)</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</si>
  <si>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</si>
  <si>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</si>
  <si>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</si>
  <si>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</si>
  <si>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</si>
  <si>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</si>
  <si>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</si>
  <si>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</si>
  <si>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</si>
  <si>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2021 III-IV. (e.)</t>
  </si>
  <si>
    <t>2021. II. negyedév végi adatok alapján.</t>
  </si>
  <si>
    <t>Based on data from the end of 2021 Q2.</t>
  </si>
  <si>
    <t>2021 II. negyedév végi adatok alapján.</t>
  </si>
  <si>
    <t>2021. júliusi válaszok alapján.</t>
  </si>
  <si>
    <t>Based on responses from July 2021.</t>
  </si>
  <si>
    <t>A bérleti kereslet alakulása az egyes szegmensekben</t>
  </si>
  <si>
    <t>Net ratio of respondents indicating increase and decrease in demand. Based on responses from July 2021.</t>
  </si>
  <si>
    <t>Rent (June 2021)</t>
  </si>
  <si>
    <t>Bérleti díj (2021. június)</t>
  </si>
  <si>
    <t>Jan-Jun 2020 (right-hand scale)</t>
  </si>
  <si>
    <t>Jan-Jun 2021 (right-hand scale)</t>
  </si>
  <si>
    <t>Jan-Jun 2020</t>
  </si>
  <si>
    <t>Jan-Jun 2021</t>
  </si>
  <si>
    <t>2020. jan-jún. (jobb tengely)</t>
  </si>
  <si>
    <t>2021. jan-jún. (jobb tengely)</t>
  </si>
  <si>
    <t>2020. jan-jún.</t>
  </si>
  <si>
    <t>2021. jan-jún.</t>
  </si>
  <si>
    <t>A szállodák bruttó bevételének alakulása (jobb tengely)</t>
  </si>
  <si>
    <t>Gross hotel turnover development (right-hand scale)</t>
  </si>
  <si>
    <t>A szállodák bruttó bevételének alakulása esetén 2019 átlaga = 100.</t>
  </si>
  <si>
    <t>In case of the gross hotel turnover development average of 2019 = 100.</t>
  </si>
  <si>
    <t>A hazai szállodák kapacitása és a bruttó bevétel alakulása</t>
  </si>
  <si>
    <t>Domestic hotel capacity and development of their gross turnover</t>
  </si>
  <si>
    <t>2021 Q2</t>
  </si>
  <si>
    <t>2021 II.</t>
  </si>
  <si>
    <t>Jan-Jun 2019 (right-hand scale)</t>
  </si>
  <si>
    <t>2019. jan-jún. (jobb tengely)</t>
  </si>
  <si>
    <t>Jan-Jun 2019</t>
  </si>
  <si>
    <t>2019. jan-jún.</t>
  </si>
  <si>
    <t>A GDP szintjének alakulása 2021 második negyedévében a válság előtti értékhez viszonyítva (2019 IV. = 100)</t>
  </si>
  <si>
    <t>Eurostat, KSH, MNB.</t>
  </si>
  <si>
    <t>Eurostat, HCSO, MNB</t>
  </si>
  <si>
    <t>Írország</t>
  </si>
  <si>
    <t>Észtország</t>
  </si>
  <si>
    <t>Luxemburg</t>
  </si>
  <si>
    <t>Litvánia</t>
  </si>
  <si>
    <t>Lettország</t>
  </si>
  <si>
    <t>Finnország</t>
  </si>
  <si>
    <t>Svédország</t>
  </si>
  <si>
    <t>Szlovénia</t>
  </si>
  <si>
    <t>Horvátország</t>
  </si>
  <si>
    <t>EU27</t>
  </si>
  <si>
    <t>Belgium</t>
  </si>
  <si>
    <t>Ciprus</t>
  </si>
  <si>
    <t>Franciaország</t>
  </si>
  <si>
    <t>Olaszország</t>
  </si>
  <si>
    <t>Portugália</t>
  </si>
  <si>
    <t>Málta</t>
  </si>
  <si>
    <t>Spanyolország</t>
  </si>
  <si>
    <t>Ireland</t>
  </si>
  <si>
    <t>Estonia</t>
  </si>
  <si>
    <t>Lithuania</t>
  </si>
  <si>
    <t>Latvia</t>
  </si>
  <si>
    <t>Finland</t>
  </si>
  <si>
    <t>Sweden</t>
  </si>
  <si>
    <t>Slovenia</t>
  </si>
  <si>
    <t>The Netherlands</t>
  </si>
  <si>
    <t>Croatia</t>
  </si>
  <si>
    <t>Cyprus</t>
  </si>
  <si>
    <t>France</t>
  </si>
  <si>
    <t>Italy</t>
  </si>
  <si>
    <t>Portugal</t>
  </si>
  <si>
    <t>Malta</t>
  </si>
  <si>
    <t>Spain</t>
  </si>
  <si>
    <t>A vendégéjszakák számának kétéves változása megyénként (2021. január-július)</t>
  </si>
  <si>
    <t>Biennial change in the number of guest nights by county (January-July 2021)</t>
  </si>
  <si>
    <t>Percentage change on the same period of 2019.</t>
  </si>
  <si>
    <t>Százalékos változás 2019 azonos időszakához képest.</t>
  </si>
  <si>
    <t>Ipar</t>
  </si>
  <si>
    <t>Építőipar</t>
  </si>
  <si>
    <t>Szolgáltatások</t>
  </si>
  <si>
    <t>Összesen</t>
  </si>
  <si>
    <t>Külföldi</t>
  </si>
  <si>
    <t>Belföldi</t>
  </si>
  <si>
    <t>Munkaerő mint termelést korlátozó tényező Magyarországon</t>
  </si>
  <si>
    <t>ESI-indikátor. A megkérdezett vállalatok aránya, amelyek a munkaerőt jelölték meg a termelést korlátozó fő tényezőként.</t>
  </si>
  <si>
    <t>August 2021</t>
  </si>
  <si>
    <t>2021. augusztus</t>
  </si>
  <si>
    <t>Industry</t>
  </si>
  <si>
    <t>Szezonálisan igazított adatok alapján. 2010 havi átlaga = 100.</t>
  </si>
  <si>
    <t>Based on seasonally adjusted data. 2010 monthly average = 100.</t>
  </si>
  <si>
    <t>Total</t>
  </si>
  <si>
    <t>Domestic</t>
  </si>
  <si>
    <t>Non-resident</t>
  </si>
  <si>
    <t>A kereskedelmi repülőjáratok globális számának alakulása</t>
  </si>
  <si>
    <t>Development of the global number of commercial flights</t>
  </si>
  <si>
    <t>A kereskedelmi járatok a kereskedelmi személyszállítást, a teherszállítást, a charterjáratokat és üzleti repülőutakat foglalnak magukban.</t>
  </si>
  <si>
    <t>Feldolgozóipar összesen</t>
  </si>
  <si>
    <t>Manufacturing total</t>
  </si>
  <si>
    <t>Monthly average of 2019 = 100.</t>
  </si>
  <si>
    <t>2019 havi átlaga = 100.</t>
  </si>
  <si>
    <t>A feldolgozóipari termelés havi alakulása (2019 = 100)</t>
  </si>
  <si>
    <t>Monthly development of manufacturing output (2019 = 100)</t>
  </si>
  <si>
    <t>2021. június végi adatok alapján.</t>
  </si>
  <si>
    <t>Based on data from the end of June 2021.</t>
  </si>
  <si>
    <t>Csongrád-Cs</t>
  </si>
  <si>
    <t>Nettó arány, a kereslet emelkedését és csökkenését jelzők arányának különbsége. 2021. júliusi válaszok alapján.</t>
  </si>
  <si>
    <t xml:space="preserve"> </t>
  </si>
  <si>
    <t>Cumulated net capital flow as a proportion of net asset value on 4 January 2021 (right-hand scale)</t>
  </si>
  <si>
    <t>Váci úti irodafolyosó</t>
  </si>
  <si>
    <t>Nem-központi Pest</t>
  </si>
  <si>
    <t>Zöld minősítésű irodaállomány</t>
  </si>
  <si>
    <t>Budapest összesen</t>
  </si>
  <si>
    <t>Modern irodaállomány</t>
  </si>
  <si>
    <t>A zöld minősítésű irodaállomány a BREEAM vagy LEED minősítéssel rendelkező budapesti modern irodaházakat tartalmazza.</t>
  </si>
  <si>
    <t>The green-certified office stock includes modern office buildings in Budapest with BREEAM or LEED certification.</t>
  </si>
  <si>
    <t>Green offices in the Budapest office market by sub-markets</t>
  </si>
  <si>
    <t>Modern office stock</t>
  </si>
  <si>
    <t>Green certified office stock</t>
  </si>
  <si>
    <t>Ratio of green certified office stock (right-hand scale)</t>
  </si>
  <si>
    <t>Zöld minősítésű irodaterületek aránya (jobb tengely)</t>
  </si>
  <si>
    <t>Non-central Pest</t>
  </si>
  <si>
    <t>Váci út corridor</t>
  </si>
  <si>
    <t>Budapest total</t>
  </si>
  <si>
    <t>Zöld irodák a budapesti irodapiacon, alpiacok szerint</t>
  </si>
  <si>
    <t>Kelet-Magyarország</t>
  </si>
  <si>
    <t>Közép-Magyarország</t>
  </si>
  <si>
    <t>Nyugat-Magyarország</t>
  </si>
  <si>
    <t>Tervezett átadások átadások</t>
  </si>
  <si>
    <t>Megvalósult és tervezett ipari-logisztikai fejlesztések Magyarországon</t>
  </si>
  <si>
    <t>Completed and planned industrial-logistics developments in Hungary</t>
  </si>
  <si>
    <t>Közép-Magyarország tartalmazza a Budapesten és agglomerációjában található fejlesztéseket.</t>
  </si>
  <si>
    <t>Central Hungary includes the developments in Budapest and its agglomeration.</t>
  </si>
  <si>
    <t>Szezonálisan és naptárhatással igazított adatok alapján. Luxemburg esetében csak 2021 első negyedévéig állnak rendelkezésre adatok. A kék színű oszlopok a 2019. negyedik negyedévhez képest magasabb, az üres oszlopok az annál alacsonyabb GDP-vel rendelkező országok adatai, pirossal Magyarország, csíkozással pedig az EU és Eurozóna adatai szerepelnek.</t>
  </si>
  <si>
    <t>A régiós fővárosok szállodáinak átlagos teljesítménymutatói 2019, 2020 és 2021 első félévében</t>
  </si>
  <si>
    <t>Average performance indicators of hotels in the region's capitals in the first half of years 2019, 2020 and 2021</t>
  </si>
  <si>
    <t>A kiskereskedelmi üzlettípusok és vendéglátóhelyek forgalmának értékindexe (2019. év átlaga = 100)</t>
  </si>
  <si>
    <t>A moratóriumban lévő hitelállomány aránya a moratóriumra jogosult hitelek állományán belül, a fennálló tőkeösszeg alapján.</t>
  </si>
  <si>
    <t>A hitelintézeti szektor kereskedelmi ingatlanok fejlesztésére vagy vásárlására nyújtott projekthitel-állományának összetétele devizanemek szerint</t>
  </si>
  <si>
    <t>A 10 éves állampapírhozam az aukciók átlaghozamának éves átlaga. A 10 éves eurokötvény-hozam az AAA minősítésű euroövezeti országok által kibocsátott 10 éves államkötvények hozamainak éves átlaga. A 2021. augusztusi prime hozamfelárak számítása a 2021. június végi prime irodapiaci hozam figyelembevételével történt.</t>
  </si>
  <si>
    <t>29_ábra_chart</t>
  </si>
  <si>
    <t>A24_ábra_chart</t>
  </si>
  <si>
    <t>A25_ábra_chart</t>
  </si>
  <si>
    <t>12. week</t>
  </si>
  <si>
    <t>13. week</t>
  </si>
  <si>
    <t>14. week</t>
  </si>
  <si>
    <t>15. week</t>
  </si>
  <si>
    <t>16. week</t>
  </si>
  <si>
    <t>17. week</t>
  </si>
  <si>
    <t>18. week</t>
  </si>
  <si>
    <t>19. week</t>
  </si>
  <si>
    <t>20. week</t>
  </si>
  <si>
    <t>21. week</t>
  </si>
  <si>
    <t>22. week</t>
  </si>
  <si>
    <t>23. week</t>
  </si>
  <si>
    <t>24. week</t>
  </si>
  <si>
    <t>25. week</t>
  </si>
  <si>
    <t>26. week</t>
  </si>
  <si>
    <t>27. week</t>
  </si>
  <si>
    <t>28. week</t>
  </si>
  <si>
    <t>29. week</t>
  </si>
  <si>
    <t>30. week</t>
  </si>
  <si>
    <t>31. week</t>
  </si>
  <si>
    <t>32. week</t>
  </si>
  <si>
    <t>33. week</t>
  </si>
  <si>
    <t>34. week</t>
  </si>
  <si>
    <t>35. week</t>
  </si>
  <si>
    <t>36. week</t>
  </si>
  <si>
    <t>37. week</t>
  </si>
  <si>
    <t>38. week</t>
  </si>
  <si>
    <t>39. week</t>
  </si>
  <si>
    <t>40. week</t>
  </si>
  <si>
    <t>12. hét</t>
  </si>
  <si>
    <t>13. hét</t>
  </si>
  <si>
    <t>14. hét</t>
  </si>
  <si>
    <t>15. hét</t>
  </si>
  <si>
    <t>16. hét</t>
  </si>
  <si>
    <t>17. hét</t>
  </si>
  <si>
    <t>18. hét</t>
  </si>
  <si>
    <t>19. hét</t>
  </si>
  <si>
    <t>20. hét</t>
  </si>
  <si>
    <t>21. hét</t>
  </si>
  <si>
    <t>22. hét</t>
  </si>
  <si>
    <t>23. hét</t>
  </si>
  <si>
    <t>24. hét</t>
  </si>
  <si>
    <t>25. hét</t>
  </si>
  <si>
    <t>26. hét</t>
  </si>
  <si>
    <t>27. hét</t>
  </si>
  <si>
    <t>28. hét</t>
  </si>
  <si>
    <t>29. hét</t>
  </si>
  <si>
    <t>30. hét</t>
  </si>
  <si>
    <t>31. hét</t>
  </si>
  <si>
    <t>32. hét</t>
  </si>
  <si>
    <t>33. hét</t>
  </si>
  <si>
    <t>34. hét</t>
  </si>
  <si>
    <t>35. hét</t>
  </si>
  <si>
    <t>36. hét</t>
  </si>
  <si>
    <t>37. hét</t>
  </si>
  <si>
    <t>38. hét</t>
  </si>
  <si>
    <t>39. hét</t>
  </si>
  <si>
    <t>40. hét</t>
  </si>
  <si>
    <t>Kumulált nettó tőkeáramlás a 2021.01.04-i nettó eszközérték arányában (jobb tengely)</t>
  </si>
  <si>
    <t>United Kingdom</t>
  </si>
  <si>
    <t>Netherlands</t>
  </si>
  <si>
    <t>Centre for Retail Research, Eurostat, KSH, Office for National Statistics (UK).</t>
  </si>
  <si>
    <t>Centre for Retail Research, Eurostat, HCSO, Office for National Statistics (UK)</t>
  </si>
  <si>
    <t>30_ábra_chart</t>
  </si>
  <si>
    <t>Franciaország, Hollandia, Németország, Olaszország és Spanyolország 2020-ra vonatkozó adatai a 2019-es online kereskedelmi részarányok és a kiskereskedelmi forgalom 2019 és 2020 közötti változása alapján becsült adatok.</t>
  </si>
  <si>
    <t>Development of CRE loan demand and loan conditions</t>
  </si>
  <si>
    <t>Labour force as a factor limiting production in Hungary</t>
  </si>
  <si>
    <t>ESI indicator. Proportion of companies surveyed that identified labour as the main factor limiting production.</t>
  </si>
  <si>
    <t>Commercial flights cover commercial passenger flights, cargo flights, charter flights and some business jet flight.</t>
  </si>
  <si>
    <t>The 10-year HUF government bond yield is the yearly average of the average yield of auctions. The 10-year Eurobond yield is the yearly average of the 10-year government bonds issued by AAA-rated Eurozone countries. The prime yield premiums for August 2021 were calculated taking into account the prime office market yields at the end of June 2021.</t>
  </si>
  <si>
    <t>Development of GDP level in 2021 Q2 compared to the pre-crisis value (2019 Q4 = 100)</t>
  </si>
  <si>
    <t>Based on seasonally and calendar adjusted data. For Luxembourg, data are only available until 2021 Q1. In comparison with 2019 Q4, the blue columns show the data of countries with increased GDP, while the empty columns show countries with lower GDP, the red column shows the data of Hungary, and the striped ones show the data of the EU and the Eurozone.</t>
  </si>
  <si>
    <t>Construction industry</t>
  </si>
  <si>
    <t>As a percentage of those in intellectual occupations.</t>
  </si>
  <si>
    <t>East Hungary</t>
  </si>
  <si>
    <t>Central Hungary</t>
  </si>
  <si>
    <t>West Hungary</t>
  </si>
  <si>
    <t>Share of online commerce in total retail sales in Europe</t>
  </si>
  <si>
    <t>Data for 2020 for France, the Netherlands, Germany, Italy and Spain are estimated on the basis of online trade shares in 2019 and the change in retail sales between 2019 and 2020.</t>
  </si>
  <si>
    <t>Composition of the credit institution sector's project loan stock for CRE purchase or development, by real estate type and denomination</t>
  </si>
  <si>
    <t>Project loans provided to domestic companies for CRE purchase or development by the credit institution sector, by real estate type</t>
  </si>
  <si>
    <t>New completions in 2021</t>
  </si>
  <si>
    <t>2021-ben megvalósult új átadások</t>
  </si>
  <si>
    <t>Az online kereskedelem részaránya a teljes kiskereskedelmi forgalmon belül, Európában</t>
  </si>
  <si>
    <t>A 2021-2022-re tervezett átadások 2021. július végi adatok alapján.</t>
  </si>
  <si>
    <t>Completions planned for 2021-2022 are based on data from the end of July 2021.</t>
  </si>
  <si>
    <t>Based on data from end-2021 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</si>
</sst>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s>
  <fonts count="45"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45">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69"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69"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8" fillId="0" borderId="0"/>
    <xf numFmtId="0" fontId="39" fillId="0" borderId="0"/>
    <xf numFmtId="0" fontId="40" fillId="0" borderId="0"/>
    <xf numFmtId="0" fontId="13" fillId="0" borderId="0"/>
    <xf numFmtId="0" fontId="2" fillId="0" borderId="0">
      <alignment horizontal="left" wrapText="1"/>
    </xf>
    <xf numFmtId="43" fontId="6" fillId="0" borderId="0" applyFont="0" applyFill="0" applyBorder="0" applyAlignment="0" applyProtection="0"/>
    <xf numFmtId="0" fontId="2" fillId="0" borderId="0"/>
  </cellStyleXfs>
  <cellXfs count="260">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166"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6"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7"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6"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6"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8"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3" fontId="24" fillId="2" borderId="0" xfId="17" applyNumberFormat="1" applyFont="1" applyFill="1"/>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6" fontId="20" fillId="2" borderId="0" xfId="25"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0" applyNumberFormat="1" applyFont="1" applyFill="1"/>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1" fillId="2" borderId="0" xfId="23" applyFont="1" applyFill="1" applyAlignme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0" fillId="2" borderId="0" xfId="19" applyFont="1" applyFill="1" applyBorder="1"/>
    <xf numFmtId="0" fontId="22" fillId="2" borderId="0" xfId="19" applyFont="1" applyFill="1" applyBorder="1"/>
    <xf numFmtId="0" fontId="36" fillId="2" borderId="0" xfId="37" applyFont="1" applyFill="1" applyAlignment="1" applyProtection="1">
      <alignment horizontal="left" vertical="center"/>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165" fontId="9" fillId="0" borderId="0" xfId="0" applyNumberFormat="1" applyFont="1"/>
    <xf numFmtId="0" fontId="19" fillId="2" borderId="0" xfId="17" applyFill="1"/>
    <xf numFmtId="0" fontId="9" fillId="2" borderId="0" xfId="17" applyFont="1" applyFill="1" applyAlignment="1">
      <alignment horizontal="center"/>
    </xf>
    <xf numFmtId="1" fontId="9" fillId="2" borderId="0" xfId="17" applyNumberFormat="1" applyFont="1" applyFill="1"/>
    <xf numFmtId="0" fontId="9" fillId="2" borderId="0" xfId="17" applyFont="1" applyFill="1" applyBorder="1"/>
    <xf numFmtId="0" fontId="9" fillId="2" borderId="0" xfId="17" applyFont="1" applyFill="1" applyBorder="1" applyAlignment="1">
      <alignment horizontal="center"/>
    </xf>
    <xf numFmtId="0" fontId="15" fillId="2" borderId="0" xfId="17" applyFont="1" applyFill="1" applyBorder="1"/>
    <xf numFmtId="0" fontId="9" fillId="2" borderId="0" xfId="17" applyFont="1" applyFill="1" applyBorder="1" applyAlignment="1">
      <alignment horizontal="center" vertical="center" wrapText="1"/>
    </xf>
    <xf numFmtId="3" fontId="9" fillId="2" borderId="0" xfId="17" applyNumberFormat="1" applyFont="1" applyFill="1" applyBorder="1"/>
    <xf numFmtId="170" fontId="9" fillId="0" borderId="0" xfId="0" applyNumberFormat="1" applyFont="1"/>
    <xf numFmtId="2" fontId="20" fillId="2" borderId="0" xfId="17" applyNumberFormat="1" applyFont="1" applyFill="1"/>
    <xf numFmtId="165" fontId="20" fillId="2" borderId="0" xfId="25" applyNumberFormat="1" applyFont="1" applyFill="1"/>
    <xf numFmtId="2" fontId="9" fillId="0" borderId="0" xfId="0" applyNumberFormat="1" applyFont="1" applyFill="1"/>
    <xf numFmtId="0" fontId="9" fillId="0" borderId="0" xfId="0" applyNumberFormat="1" applyFont="1"/>
    <xf numFmtId="0" fontId="4" fillId="2" borderId="0" xfId="3" applyFont="1" applyFill="1"/>
    <xf numFmtId="0" fontId="4" fillId="2" borderId="0" xfId="4" applyFont="1" applyFill="1"/>
    <xf numFmtId="0" fontId="41" fillId="2" borderId="0" xfId="14" applyFont="1" applyFill="1"/>
    <xf numFmtId="165" fontId="9" fillId="2" borderId="0" xfId="0" applyNumberFormat="1" applyFont="1" applyFill="1"/>
    <xf numFmtId="165" fontId="20" fillId="2" borderId="11" xfId="19" applyNumberFormat="1" applyFont="1" applyFill="1" applyBorder="1"/>
    <xf numFmtId="0" fontId="24" fillId="2" borderId="0" xfId="17" applyFont="1" applyFill="1" applyAlignment="1"/>
    <xf numFmtId="0" fontId="24" fillId="2" borderId="0" xfId="17" applyFont="1" applyFill="1" applyAlignment="1">
      <alignment vertical="center"/>
    </xf>
    <xf numFmtId="1" fontId="24" fillId="2" borderId="0" xfId="17" applyNumberFormat="1" applyFont="1" applyFill="1" applyAlignment="1">
      <alignment vertical="center"/>
    </xf>
    <xf numFmtId="1" fontId="24" fillId="2" borderId="0" xfId="17" applyNumberFormat="1" applyFont="1" applyFill="1" applyAlignment="1"/>
    <xf numFmtId="165" fontId="24" fillId="2" borderId="0" xfId="17" applyNumberFormat="1" applyFont="1" applyFill="1" applyAlignment="1"/>
    <xf numFmtId="0" fontId="9" fillId="2" borderId="0" xfId="17" applyNumberFormat="1" applyFont="1" applyFill="1" applyAlignment="1">
      <alignment wrapText="1"/>
    </xf>
    <xf numFmtId="0" fontId="6" fillId="0" borderId="0" xfId="23" applyBorder="1"/>
    <xf numFmtId="2" fontId="6" fillId="0" borderId="0" xfId="23" applyNumberFormat="1" applyBorder="1"/>
    <xf numFmtId="165" fontId="6" fillId="0" borderId="0" xfId="23" applyNumberFormat="1" applyBorder="1"/>
    <xf numFmtId="0" fontId="6" fillId="0" borderId="0" xfId="23" applyBorder="1" applyAlignment="1">
      <alignment wrapText="1"/>
    </xf>
    <xf numFmtId="0" fontId="6" fillId="0" borderId="0" xfId="23" applyBorder="1" applyAlignment="1">
      <alignment horizontal="center" vertical="center" wrapText="1"/>
    </xf>
    <xf numFmtId="0" fontId="4" fillId="2" borderId="0" xfId="1" applyFont="1" applyFill="1" applyAlignment="1">
      <alignment wrapText="1"/>
    </xf>
    <xf numFmtId="0" fontId="0" fillId="2" borderId="0" xfId="0" applyFill="1"/>
    <xf numFmtId="0" fontId="15" fillId="2" borderId="12" xfId="0" applyFont="1" applyFill="1" applyBorder="1"/>
    <xf numFmtId="0" fontId="9" fillId="2" borderId="0" xfId="17" applyNumberFormat="1" applyFont="1" applyFill="1"/>
    <xf numFmtId="0" fontId="9" fillId="2" borderId="0" xfId="17" quotePrefix="1" applyNumberFormat="1" applyFont="1" applyFill="1"/>
    <xf numFmtId="165" fontId="0" fillId="2" borderId="0" xfId="0" applyNumberFormat="1" applyFill="1"/>
    <xf numFmtId="49" fontId="0" fillId="2" borderId="0" xfId="0" applyNumberFormat="1" applyFill="1"/>
    <xf numFmtId="49"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42" fillId="0" borderId="0" xfId="7" applyFont="1"/>
    <xf numFmtId="3" fontId="9" fillId="0" borderId="0" xfId="0" applyNumberFormat="1" applyFont="1"/>
    <xf numFmtId="0" fontId="9" fillId="2" borderId="0" xfId="0" quotePrefix="1" applyFont="1" applyFill="1"/>
    <xf numFmtId="0" fontId="44" fillId="0" borderId="0" xfId="17" applyFont="1" applyAlignment="1">
      <alignment horizontal="center"/>
    </xf>
    <xf numFmtId="1" fontId="9" fillId="0" borderId="0" xfId="0" applyNumberFormat="1" applyFont="1"/>
    <xf numFmtId="0" fontId="44" fillId="0" borderId="0" xfId="17" applyFont="1" applyFill="1" applyAlignment="1">
      <alignment horizontal="center"/>
    </xf>
    <xf numFmtId="0" fontId="43" fillId="0" borderId="0" xfId="17" applyFont="1" applyFill="1" applyAlignment="1">
      <alignment horizontal="center"/>
    </xf>
    <xf numFmtId="0" fontId="32" fillId="0" borderId="0" xfId="17" applyFont="1" applyFill="1"/>
    <xf numFmtId="4" fontId="20" fillId="0" borderId="0" xfId="0" applyNumberFormat="1" applyFont="1"/>
    <xf numFmtId="4" fontId="9" fillId="0" borderId="0" xfId="0" applyNumberFormat="1" applyFont="1" applyFill="1"/>
    <xf numFmtId="3" fontId="9" fillId="0" borderId="0" xfId="0" applyNumberFormat="1" applyFont="1" applyFill="1"/>
    <xf numFmtId="4" fontId="20" fillId="2" borderId="0" xfId="0" applyNumberFormat="1" applyFont="1" applyFill="1"/>
    <xf numFmtId="2" fontId="24" fillId="2" borderId="0" xfId="17" applyNumberFormat="1" applyFont="1" applyFill="1"/>
    <xf numFmtId="0" fontId="9" fillId="2" borderId="0" xfId="41" applyFont="1" applyFill="1"/>
    <xf numFmtId="0" fontId="9" fillId="2" borderId="0" xfId="41" applyFont="1" applyFill="1" applyAlignment="1">
      <alignment horizontal="center"/>
    </xf>
    <xf numFmtId="14" fontId="9" fillId="2" borderId="0" xfId="41" applyNumberFormat="1" applyFont="1" applyFill="1"/>
    <xf numFmtId="165" fontId="9" fillId="2" borderId="0" xfId="41" applyNumberFormat="1" applyFont="1" applyFill="1"/>
    <xf numFmtId="2" fontId="20" fillId="2" borderId="0" xfId="0" applyNumberFormat="1" applyFont="1" applyFill="1"/>
    <xf numFmtId="166" fontId="20" fillId="2" borderId="0" xfId="0" applyNumberFormat="1" applyFont="1" applyFill="1"/>
    <xf numFmtId="14" fontId="9" fillId="2" borderId="0" xfId="0" applyNumberFormat="1" applyFont="1" applyFill="1"/>
    <xf numFmtId="1" fontId="0" fillId="2" borderId="0" xfId="0" applyNumberFormat="1" applyFill="1"/>
    <xf numFmtId="0" fontId="6" fillId="2" borderId="0" xfId="23" applyFill="1"/>
    <xf numFmtId="3" fontId="6" fillId="2" borderId="0" xfId="23" applyNumberFormat="1" applyFill="1"/>
    <xf numFmtId="1" fontId="6" fillId="2" borderId="0" xfId="23" applyNumberFormat="1" applyFill="1"/>
    <xf numFmtId="3" fontId="9" fillId="0" borderId="0" xfId="27" applyNumberFormat="1" applyFont="1" applyFill="1"/>
    <xf numFmtId="1" fontId="9" fillId="0" borderId="0" xfId="26" applyNumberFormat="1" applyFont="1" applyFill="1"/>
    <xf numFmtId="0" fontId="9" fillId="2" borderId="0" xfId="17" applyFont="1" applyFill="1" applyAlignment="1"/>
    <xf numFmtId="164" fontId="9" fillId="2" borderId="0" xfId="17" applyNumberFormat="1" applyFont="1" applyFill="1" applyAlignment="1">
      <alignment horizontal="center" vertical="center"/>
    </xf>
    <xf numFmtId="166" fontId="9" fillId="2" borderId="0" xfId="18" applyNumberFormat="1" applyFont="1" applyFill="1"/>
  </cellXfs>
  <cellStyles count="45">
    <cellStyle name="%" xfId="38" xr:uid="{DCCE1D98-4719-4E79-9025-9FF6EC32A5DD}"/>
    <cellStyle name="Comma 2" xfId="20" xr:uid="{08699995-754C-4671-A264-D6DD1B14EF68}"/>
    <cellStyle name="Comma 3" xfId="43" xr:uid="{EB2AB948-1EE7-4DDE-8C99-A123974F8731}"/>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 4" xfId="41" xr:uid="{2B0792A9-EF88-4BFD-9039-210198E77E9D}"/>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DA0000"/>
      <color rgb="FFF6A800"/>
      <color rgb="FFE57200"/>
      <color rgb="FF70AD47"/>
      <color rgb="FFFF8A8A"/>
      <color rgb="FF009EE0"/>
      <color rgb="FF4F81BD"/>
      <color rgb="FFA30000"/>
      <color rgb="FF367983"/>
      <color rgb="FF0C21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6" Type="http://schemas.openxmlformats.org/officeDocument/2006/relationships/externalLink" Target="externalLinks/externalLink18.xml"/><Relationship Id="rId84"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externalLink" Target="externalLinks/externalLink16.xml"/><Relationship Id="rId79" Type="http://schemas.openxmlformats.org/officeDocument/2006/relationships/externalLink" Target="externalLinks/externalLink21.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xml"/><Relationship Id="rId82" Type="http://schemas.openxmlformats.org/officeDocument/2006/relationships/externalLink" Target="externalLinks/externalLink24.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77"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80" Type="http://schemas.openxmlformats.org/officeDocument/2006/relationships/externalLink" Target="externalLinks/externalLink2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externalLink" Target="externalLinks/externalLink17.xml"/><Relationship Id="rId83" Type="http://schemas.openxmlformats.org/officeDocument/2006/relationships/externalLink" Target="externalLinks/externalLink25.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externalLink" Target="externalLinks/externalLink20.xml"/><Relationship Id="rId81" Type="http://schemas.openxmlformats.org/officeDocument/2006/relationships/externalLink" Target="externalLinks/externalLink23.xml"/><Relationship Id="rId86"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92.xml"/><Relationship Id="rId1" Type="http://schemas.microsoft.com/office/2011/relationships/chartStyle" Target="style92.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93.xml"/><Relationship Id="rId1" Type="http://schemas.microsoft.com/office/2011/relationships/chartStyle" Target="style93.xml"/></Relationships>
</file>

<file path=xl/charts/_rels/chart107.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08.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9.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1.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2.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9.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299325363095181E-2"/>
          <c:w val="0.84780111111111112"/>
          <c:h val="0.68877313359608672"/>
        </c:manualLayout>
      </c:layout>
      <c:barChart>
        <c:barDir val="col"/>
        <c:grouping val="clustered"/>
        <c:varyColors val="0"/>
        <c:ser>
          <c:idx val="0"/>
          <c:order val="0"/>
          <c:tx>
            <c:strRef>
              <c:f>'1_ábra_chart'!$F$9</c:f>
              <c:strCache>
                <c:ptCount val="1"/>
                <c:pt idx="0">
                  <c:v>2021 II.</c:v>
                </c:pt>
              </c:strCache>
            </c:strRef>
          </c:tx>
          <c:spPr>
            <a:solidFill>
              <a:schemeClr val="accent1">
                <a:lumMod val="75000"/>
              </a:schemeClr>
            </a:solidFill>
            <a:ln>
              <a:solidFill>
                <a:schemeClr val="tx1"/>
              </a:solidFill>
            </a:ln>
            <a:effectLst/>
          </c:spPr>
          <c:invertIfNegative val="0"/>
          <c:dPt>
            <c:idx val="3"/>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6-9D36-4F17-857F-8DE37BD41933}"/>
              </c:ext>
            </c:extLst>
          </c:dPt>
          <c:dPt>
            <c:idx val="9"/>
            <c:invertIfNegative val="0"/>
            <c:bubble3D val="0"/>
            <c:spPr>
              <a:solidFill>
                <a:srgbClr val="C00000"/>
              </a:solidFill>
              <a:ln>
                <a:solidFill>
                  <a:schemeClr val="tx1"/>
                </a:solidFill>
              </a:ln>
              <a:effectLst/>
            </c:spPr>
            <c:extLst>
              <c:ext xmlns:c16="http://schemas.microsoft.com/office/drawing/2014/chart" uri="{C3380CC4-5D6E-409C-BE32-E72D297353CC}">
                <c16:uniqueId val="{0000000E-9340-48A9-BC9B-9D4EAADFD4AE}"/>
              </c:ext>
            </c:extLst>
          </c:dPt>
          <c:dPt>
            <c:idx val="11"/>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F-9340-48A9-BC9B-9D4EAADFD4AE}"/>
              </c:ext>
            </c:extLst>
          </c:dPt>
          <c:dPt>
            <c:idx val="12"/>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0-9340-48A9-BC9B-9D4EAADFD4AE}"/>
              </c:ext>
            </c:extLst>
          </c:dPt>
          <c:dPt>
            <c:idx val="13"/>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2-9D36-4F17-857F-8DE37BD41933}"/>
              </c:ext>
            </c:extLst>
          </c:dPt>
          <c:dPt>
            <c:idx val="14"/>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1-9340-48A9-BC9B-9D4EAADFD4AE}"/>
              </c:ext>
            </c:extLst>
          </c:dPt>
          <c:dPt>
            <c:idx val="15"/>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7-9D36-4F17-857F-8DE37BD41933}"/>
              </c:ext>
            </c:extLst>
          </c:dPt>
          <c:dPt>
            <c:idx val="16"/>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2-9340-48A9-BC9B-9D4EAADFD4AE}"/>
              </c:ext>
            </c:extLst>
          </c:dPt>
          <c:dPt>
            <c:idx val="17"/>
            <c:invertIfNegative val="0"/>
            <c:bubble3D val="0"/>
            <c:spPr>
              <a:pattFill prst="wdUpDiag">
                <a:fgClr>
                  <a:schemeClr val="accent1"/>
                </a:fgClr>
                <a:bgClr>
                  <a:schemeClr val="bg1"/>
                </a:bgClr>
              </a:pattFill>
              <a:ln w="25400">
                <a:solidFill>
                  <a:schemeClr val="accent1">
                    <a:lumMod val="75000"/>
                  </a:schemeClr>
                </a:solidFill>
              </a:ln>
              <a:effectLst/>
            </c:spPr>
            <c:extLst>
              <c:ext xmlns:c16="http://schemas.microsoft.com/office/drawing/2014/chart" uri="{C3380CC4-5D6E-409C-BE32-E72D297353CC}">
                <c16:uniqueId val="{00000005-9D36-4F17-857F-8DE37BD41933}"/>
              </c:ext>
            </c:extLst>
          </c:dPt>
          <c:dPt>
            <c:idx val="18"/>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3-9D36-4F17-857F-8DE37BD41933}"/>
              </c:ext>
            </c:extLst>
          </c:dPt>
          <c:dPt>
            <c:idx val="19"/>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3-9340-48A9-BC9B-9D4EAADFD4AE}"/>
              </c:ext>
            </c:extLst>
          </c:dPt>
          <c:dPt>
            <c:idx val="20"/>
            <c:invertIfNegative val="0"/>
            <c:bubble3D val="0"/>
            <c:spPr>
              <a:pattFill prst="wdUpDiag">
                <a:fgClr>
                  <a:schemeClr val="accent1"/>
                </a:fgClr>
                <a:bgClr>
                  <a:schemeClr val="bg1"/>
                </a:bgClr>
              </a:pattFill>
              <a:ln w="25400">
                <a:solidFill>
                  <a:schemeClr val="accent1">
                    <a:lumMod val="75000"/>
                  </a:schemeClr>
                </a:solidFill>
              </a:ln>
              <a:effectLst/>
            </c:spPr>
            <c:extLst>
              <c:ext xmlns:c16="http://schemas.microsoft.com/office/drawing/2014/chart" uri="{C3380CC4-5D6E-409C-BE32-E72D297353CC}">
                <c16:uniqueId val="{00000014-9340-48A9-BC9B-9D4EAADFD4AE}"/>
              </c:ext>
            </c:extLst>
          </c:dPt>
          <c:dPt>
            <c:idx val="21"/>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4-9D36-4F17-857F-8DE37BD41933}"/>
              </c:ext>
            </c:extLst>
          </c:dPt>
          <c:dPt>
            <c:idx val="22"/>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5-9340-48A9-BC9B-9D4EAADFD4AE}"/>
              </c:ext>
            </c:extLst>
          </c:dPt>
          <c:dPt>
            <c:idx val="23"/>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6-9340-48A9-BC9B-9D4EAADFD4AE}"/>
              </c:ext>
            </c:extLst>
          </c:dPt>
          <c:dPt>
            <c:idx val="24"/>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7-9340-48A9-BC9B-9D4EAADFD4AE}"/>
              </c:ext>
            </c:extLst>
          </c:dPt>
          <c:dPt>
            <c:idx val="25"/>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8-9340-48A9-BC9B-9D4EAADFD4AE}"/>
              </c:ext>
            </c:extLst>
          </c:dPt>
          <c:dPt>
            <c:idx val="26"/>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9-9340-48A9-BC9B-9D4EAADFD4AE}"/>
              </c:ext>
            </c:extLst>
          </c:dPt>
          <c:dPt>
            <c:idx val="27"/>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A-9340-48A9-BC9B-9D4EAADFD4AE}"/>
              </c:ext>
            </c:extLst>
          </c:dPt>
          <c:dPt>
            <c:idx val="28"/>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B-9340-48A9-BC9B-9D4EAADFD4AE}"/>
              </c:ext>
            </c:extLst>
          </c:dPt>
          <c:cat>
            <c:strRef>
              <c:f>'1_ábra_chart'!$E$10:$E$38</c:f>
              <c:strCache>
                <c:ptCount val="29"/>
                <c:pt idx="0">
                  <c:v>Írország</c:v>
                </c:pt>
                <c:pt idx="1">
                  <c:v>Észtország</c:v>
                </c:pt>
                <c:pt idx="2">
                  <c:v>Luxemburg</c:v>
                </c:pt>
                <c:pt idx="3">
                  <c:v>Litvánia</c:v>
                </c:pt>
                <c:pt idx="4">
                  <c:v>Románia</c:v>
                </c:pt>
                <c:pt idx="5">
                  <c:v>Lettország</c:v>
                </c:pt>
                <c:pt idx="6">
                  <c:v>Dánia</c:v>
                </c:pt>
                <c:pt idx="7">
                  <c:v>Görögország</c:v>
                </c:pt>
                <c:pt idx="8">
                  <c:v>Lengyelország</c:v>
                </c:pt>
                <c:pt idx="9">
                  <c:v>Magyarország</c:v>
                </c:pt>
                <c:pt idx="10">
                  <c:v>Finnország</c:v>
                </c:pt>
                <c:pt idx="11">
                  <c:v>Svédország</c:v>
                </c:pt>
                <c:pt idx="12">
                  <c:v>Szlovénia</c:v>
                </c:pt>
                <c:pt idx="13">
                  <c:v>Bulgária</c:v>
                </c:pt>
                <c:pt idx="14">
                  <c:v>Hollandia</c:v>
                </c:pt>
                <c:pt idx="15">
                  <c:v>Horvátország</c:v>
                </c:pt>
                <c:pt idx="16">
                  <c:v>Szlovákia</c:v>
                </c:pt>
                <c:pt idx="17">
                  <c:v>EU27</c:v>
                </c:pt>
                <c:pt idx="18">
                  <c:v>Belgium</c:v>
                </c:pt>
                <c:pt idx="19">
                  <c:v>Ausztria</c:v>
                </c:pt>
                <c:pt idx="20">
                  <c:v>Eurozóna</c:v>
                </c:pt>
                <c:pt idx="21">
                  <c:v>Ciprus</c:v>
                </c:pt>
                <c:pt idx="22">
                  <c:v>Franciaország</c:v>
                </c:pt>
                <c:pt idx="23">
                  <c:v>Németország</c:v>
                </c:pt>
                <c:pt idx="24">
                  <c:v>Olaszország</c:v>
                </c:pt>
                <c:pt idx="25">
                  <c:v>Portugália</c:v>
                </c:pt>
                <c:pt idx="26">
                  <c:v>Csehország</c:v>
                </c:pt>
                <c:pt idx="27">
                  <c:v>Málta</c:v>
                </c:pt>
                <c:pt idx="28">
                  <c:v>Spanyolország</c:v>
                </c:pt>
              </c:strCache>
            </c:strRef>
          </c:cat>
          <c:val>
            <c:numRef>
              <c:f>'1_ábra_chart'!$F$10:$F$38</c:f>
              <c:numCache>
                <c:formatCode>0.0</c:formatCode>
                <c:ptCount val="29"/>
                <c:pt idx="0">
                  <c:v>120.69016623973765</c:v>
                </c:pt>
                <c:pt idx="1">
                  <c:v>106.6929326946656</c:v>
                </c:pt>
                <c:pt idx="2">
                  <c:v>103.19366151800673</c:v>
                </c:pt>
                <c:pt idx="3">
                  <c:v>102.10918566300407</c:v>
                </c:pt>
                <c:pt idx="4">
                  <c:v>101.88606354754957</c:v>
                </c:pt>
                <c:pt idx="5">
                  <c:v>100.88358640636299</c:v>
                </c:pt>
                <c:pt idx="6">
                  <c:v>100.83953275468134</c:v>
                </c:pt>
                <c:pt idx="7">
                  <c:v>100.66567140655647</c:v>
                </c:pt>
                <c:pt idx="8">
                  <c:v>100.64853837740189</c:v>
                </c:pt>
                <c:pt idx="9">
                  <c:v>100.50412901960055</c:v>
                </c:pt>
                <c:pt idx="10">
                  <c:v>100.3256478127612</c:v>
                </c:pt>
                <c:pt idx="11">
                  <c:v>99.84561137466774</c:v>
                </c:pt>
                <c:pt idx="12">
                  <c:v>99.779552161083146</c:v>
                </c:pt>
                <c:pt idx="13">
                  <c:v>99.279610223889264</c:v>
                </c:pt>
                <c:pt idx="14">
                  <c:v>99.127620013256518</c:v>
                </c:pt>
                <c:pt idx="15">
                  <c:v>98.024390269064625</c:v>
                </c:pt>
                <c:pt idx="16">
                  <c:v>97.932363529301554</c:v>
                </c:pt>
                <c:pt idx="17">
                  <c:v>97.812985673417003</c:v>
                </c:pt>
                <c:pt idx="18">
                  <c:v>97.784250308239379</c:v>
                </c:pt>
                <c:pt idx="19">
                  <c:v>97.521844316617106</c:v>
                </c:pt>
                <c:pt idx="20">
                  <c:v>97.464728763733362</c:v>
                </c:pt>
                <c:pt idx="21">
                  <c:v>97.432671443939967</c:v>
                </c:pt>
                <c:pt idx="22">
                  <c:v>96.799051872521247</c:v>
                </c:pt>
                <c:pt idx="23">
                  <c:v>96.73744966627919</c:v>
                </c:pt>
                <c:pt idx="24">
                  <c:v>96.200997358403256</c:v>
                </c:pt>
                <c:pt idx="25">
                  <c:v>95.413671024504666</c:v>
                </c:pt>
                <c:pt idx="26">
                  <c:v>95.219827734274062</c:v>
                </c:pt>
                <c:pt idx="27">
                  <c:v>93.336147629960195</c:v>
                </c:pt>
                <c:pt idx="28">
                  <c:v>93.191432663802004</c:v>
                </c:pt>
              </c:numCache>
            </c:numRef>
          </c:val>
          <c:extLst>
            <c:ext xmlns:c16="http://schemas.microsoft.com/office/drawing/2014/chart" uri="{C3380CC4-5D6E-409C-BE32-E72D297353CC}">
              <c16:uniqueId val="{00000000-8EE9-4E47-8344-FDD477AB87C7}"/>
            </c:ext>
          </c:extLst>
        </c:ser>
        <c:dLbls>
          <c:showLegendKey val="0"/>
          <c:showVal val="0"/>
          <c:showCatName val="0"/>
          <c:showSerName val="0"/>
          <c:showPercent val="0"/>
          <c:showBubbleSize val="0"/>
        </c:dLbls>
        <c:gapWidth val="60"/>
        <c:axId val="862598936"/>
        <c:axId val="862602544"/>
      </c:barChart>
      <c:barChart>
        <c:barDir val="col"/>
        <c:grouping val="clustered"/>
        <c:varyColors val="0"/>
        <c:ser>
          <c:idx val="2"/>
          <c:order val="1"/>
          <c:tx>
            <c:v>fikt</c:v>
          </c:tx>
          <c:spPr>
            <a:solidFill>
              <a:schemeClr val="accent1">
                <a:lumMod val="60000"/>
                <a:lumOff val="40000"/>
              </a:schemeClr>
            </a:solidFill>
            <a:ln>
              <a:solidFill>
                <a:schemeClr val="tx1"/>
              </a:solidFill>
            </a:ln>
            <a:effectLst/>
          </c:spPr>
          <c:invertIfNegative val="0"/>
          <c:dPt>
            <c:idx val="12"/>
            <c:invertIfNegative val="0"/>
            <c:bubble3D val="0"/>
            <c:extLst>
              <c:ext xmlns:c16="http://schemas.microsoft.com/office/drawing/2014/chart" uri="{C3380CC4-5D6E-409C-BE32-E72D297353CC}">
                <c16:uniqueId val="{0000000C-23BC-41CE-BA95-B51DE9E13953}"/>
              </c:ext>
            </c:extLst>
          </c:dPt>
          <c:cat>
            <c:strRef>
              <c:f>'1_ábra_chart'!$E$10:$E$35</c:f>
              <c:strCache>
                <c:ptCount val="26"/>
                <c:pt idx="0">
                  <c:v>Írország</c:v>
                </c:pt>
                <c:pt idx="1">
                  <c:v>Észtország</c:v>
                </c:pt>
                <c:pt idx="2">
                  <c:v>Luxemburg</c:v>
                </c:pt>
                <c:pt idx="3">
                  <c:v>Litvánia</c:v>
                </c:pt>
                <c:pt idx="4">
                  <c:v>Románia</c:v>
                </c:pt>
                <c:pt idx="5">
                  <c:v>Lettország</c:v>
                </c:pt>
                <c:pt idx="6">
                  <c:v>Dánia</c:v>
                </c:pt>
                <c:pt idx="7">
                  <c:v>Görögország</c:v>
                </c:pt>
                <c:pt idx="8">
                  <c:v>Lengyelország</c:v>
                </c:pt>
                <c:pt idx="9">
                  <c:v>Magyarország</c:v>
                </c:pt>
                <c:pt idx="10">
                  <c:v>Finnország</c:v>
                </c:pt>
                <c:pt idx="11">
                  <c:v>Svédország</c:v>
                </c:pt>
                <c:pt idx="12">
                  <c:v>Szlovénia</c:v>
                </c:pt>
                <c:pt idx="13">
                  <c:v>Bulgária</c:v>
                </c:pt>
                <c:pt idx="14">
                  <c:v>Hollandia</c:v>
                </c:pt>
                <c:pt idx="15">
                  <c:v>Horvátország</c:v>
                </c:pt>
                <c:pt idx="16">
                  <c:v>Szlovákia</c:v>
                </c:pt>
                <c:pt idx="17">
                  <c:v>EU27</c:v>
                </c:pt>
                <c:pt idx="18">
                  <c:v>Belgium</c:v>
                </c:pt>
                <c:pt idx="19">
                  <c:v>Ausztria</c:v>
                </c:pt>
                <c:pt idx="20">
                  <c:v>Eurozóna</c:v>
                </c:pt>
                <c:pt idx="21">
                  <c:v>Ciprus</c:v>
                </c:pt>
                <c:pt idx="22">
                  <c:v>Franciaország</c:v>
                </c:pt>
                <c:pt idx="23">
                  <c:v>Németország</c:v>
                </c:pt>
                <c:pt idx="24">
                  <c:v>Olaszország</c:v>
                </c:pt>
                <c:pt idx="25">
                  <c:v>Portugália</c:v>
                </c:pt>
              </c:strCache>
            </c:strRef>
          </c:cat>
          <c:val>
            <c:numLit>
              <c:formatCode>General</c:formatCode>
              <c:ptCount val="1"/>
              <c:pt idx="0">
                <c:v>0</c:v>
              </c:pt>
            </c:numLit>
          </c:val>
          <c:extLst>
            <c:ext xmlns:c16="http://schemas.microsoft.com/office/drawing/2014/chart" uri="{C3380CC4-5D6E-409C-BE32-E72D297353CC}">
              <c16:uniqueId val="{00000002-8EE9-4E47-8344-FDD477AB87C7}"/>
            </c:ext>
          </c:extLst>
        </c:ser>
        <c:dLbls>
          <c:showLegendKey val="0"/>
          <c:showVal val="0"/>
          <c:showCatName val="0"/>
          <c:showSerName val="0"/>
          <c:showPercent val="0"/>
          <c:showBubbleSize val="0"/>
        </c:dLbls>
        <c:gapWidth val="150"/>
        <c:axId val="1007268184"/>
        <c:axId val="100726260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in val="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2019</a:t>
                </a:r>
                <a:r>
                  <a:rPr lang="hu-HU" sz="1600" b="0" baseline="0"/>
                  <a:t> IV. = 100</a:t>
                </a:r>
                <a:endParaRPr lang="hu-HU" sz="1600" b="0"/>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valAx>
      <c:valAx>
        <c:axId val="1007262608"/>
        <c:scaling>
          <c:orientation val="minMax"/>
          <c:max val="125"/>
          <c:min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2019</a:t>
                </a:r>
                <a:r>
                  <a:rPr lang="hu-HU" baseline="0"/>
                  <a:t> IV. = 100</a:t>
                </a:r>
                <a:endParaRPr lang="hu-HU"/>
              </a:p>
            </c:rich>
          </c:tx>
          <c:layout>
            <c:manualLayout>
              <c:xMode val="edge"/>
              <c:yMode val="edge"/>
              <c:x val="0.75105361111111113"/>
              <c:y val="1.57130459838230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'5_ábra_chart'!$E$12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'5_ábra_chart'!$G$10:$N$10</c:f>
              <c:strCache>
                <c:ptCount val="8"/>
                <c:pt idx="0">
                  <c:v> South Buda </c:v>
                </c:pt>
                <c:pt idx="1">
                  <c:v> Váci út Corridor </c:v>
                </c:pt>
                <c:pt idx="2">
                  <c:v> Non-Central Pest </c:v>
                </c:pt>
                <c:pt idx="3">
                  <c:v> Central Pest </c:v>
                </c:pt>
                <c:pt idx="4">
                  <c:v> North Buda </c:v>
                </c:pt>
                <c:pt idx="5">
                  <c:v> Central Buda </c:v>
                </c:pt>
                <c:pt idx="6">
                  <c:v> CBD </c:v>
                </c:pt>
                <c:pt idx="7">
                  <c:v> Periphery </c:v>
                </c:pt>
              </c:strCache>
            </c:strRef>
          </c:cat>
          <c:val>
            <c:numRef>
              <c:f>'5_ábra_chart'!$G$12:$N$12</c:f>
              <c:numCache>
                <c:formatCode>#,##0</c:formatCode>
                <c:ptCount val="8"/>
                <c:pt idx="0">
                  <c:v>137.47800000000001</c:v>
                </c:pt>
                <c:pt idx="1">
                  <c:v>102.5</c:v>
                </c:pt>
                <c:pt idx="2">
                  <c:v>74.400000000000006</c:v>
                </c:pt>
                <c:pt idx="3">
                  <c:v>66.906999999999996</c:v>
                </c:pt>
                <c:pt idx="4">
                  <c:v>25.5</c:v>
                </c:pt>
                <c:pt idx="5">
                  <c:v>19.318999999999999</c:v>
                </c:pt>
                <c:pt idx="6">
                  <c:v>2.7250000000000001</c:v>
                </c:pt>
                <c:pt idx="7">
                  <c:v>0</c:v>
                </c:pt>
              </c:numCache>
            </c:numRef>
          </c:val>
          <c:extLst>
            <c:ext xmlns:c16="http://schemas.microsoft.com/office/drawing/2014/chart" uri="{C3380CC4-5D6E-409C-BE32-E72D297353CC}">
              <c16:uniqueId val="{00000000-4D29-468C-A819-AD10BAF8915C}"/>
            </c:ext>
          </c:extLst>
        </c:ser>
        <c:ser>
          <c:idx val="4"/>
          <c:order val="1"/>
          <c:tx>
            <c:strRef>
              <c:f>'5_ábra_chart'!$E$15</c:f>
              <c:strCache>
                <c:ptCount val="1"/>
                <c:pt idx="0">
                  <c:v>Planned office space before construction</c:v>
                </c:pt>
              </c:strCache>
            </c:strRef>
          </c:tx>
          <c:spPr>
            <a:solidFill>
              <a:srgbClr val="DA8E1B"/>
            </a:solidFill>
            <a:ln w="9525">
              <a:solidFill>
                <a:schemeClr val="tx1"/>
              </a:solidFill>
            </a:ln>
            <a:effectLst/>
          </c:spPr>
          <c:invertIfNegative val="0"/>
          <c:cat>
            <c:strRef>
              <c:f>'5_ábra_chart'!$G$10:$N$10</c:f>
              <c:strCache>
                <c:ptCount val="8"/>
                <c:pt idx="0">
                  <c:v> South Buda </c:v>
                </c:pt>
                <c:pt idx="1">
                  <c:v> Váci út Corridor </c:v>
                </c:pt>
                <c:pt idx="2">
                  <c:v> Non-Central Pest </c:v>
                </c:pt>
                <c:pt idx="3">
                  <c:v> Central Pest </c:v>
                </c:pt>
                <c:pt idx="4">
                  <c:v> North Buda </c:v>
                </c:pt>
                <c:pt idx="5">
                  <c:v> Central Buda </c:v>
                </c:pt>
                <c:pt idx="6">
                  <c:v> CBD </c:v>
                </c:pt>
                <c:pt idx="7">
                  <c:v> Periphery </c:v>
                </c:pt>
              </c:strCache>
            </c:strRef>
          </c:cat>
          <c:val>
            <c:numRef>
              <c:f>'5_ábra_chart'!$G$15:$N$15</c:f>
              <c:numCache>
                <c:formatCode>#,##0</c:formatCode>
                <c:ptCount val="8"/>
                <c:pt idx="0">
                  <c:v>37.366999999999997</c:v>
                </c:pt>
                <c:pt idx="1">
                  <c:v>267.2</c:v>
                </c:pt>
                <c:pt idx="2">
                  <c:v>65.742999999999995</c:v>
                </c:pt>
                <c:pt idx="3">
                  <c:v>94.8</c:v>
                </c:pt>
                <c:pt idx="4">
                  <c:v>0</c:v>
                </c:pt>
                <c:pt idx="5">
                  <c:v>0</c:v>
                </c:pt>
                <c:pt idx="6">
                  <c:v>17</c:v>
                </c:pt>
                <c:pt idx="7">
                  <c:v>0</c:v>
                </c:pt>
              </c:numCache>
            </c:numRef>
          </c:val>
          <c:extLst>
            <c:ext xmlns:c16="http://schemas.microsoft.com/office/drawing/2014/chart" uri="{C3380CC4-5D6E-409C-BE32-E72D297353CC}">
              <c16:uniqueId val="{00000001-4D29-468C-A819-AD10BAF8915C}"/>
            </c:ext>
          </c:extLst>
        </c:ser>
        <c:ser>
          <c:idx val="3"/>
          <c:order val="2"/>
          <c:tx>
            <c:strRef>
              <c:f>'5_ábra_chart'!$E$14</c:f>
              <c:strCache>
                <c:ptCount val="1"/>
                <c:pt idx="0">
                  <c:v>New completions in 2021</c:v>
                </c:pt>
              </c:strCache>
            </c:strRef>
          </c:tx>
          <c:spPr>
            <a:solidFill>
              <a:srgbClr val="232157"/>
            </a:solidFill>
            <a:ln w="9525">
              <a:solidFill>
                <a:schemeClr val="tx1"/>
              </a:solidFill>
            </a:ln>
            <a:effectLst/>
          </c:spPr>
          <c:invertIfNegative val="0"/>
          <c:cat>
            <c:strRef>
              <c:f>'5_ábra_chart'!$G$10:$N$10</c:f>
              <c:strCache>
                <c:ptCount val="8"/>
                <c:pt idx="0">
                  <c:v> South Buda </c:v>
                </c:pt>
                <c:pt idx="1">
                  <c:v> Váci út Corridor </c:v>
                </c:pt>
                <c:pt idx="2">
                  <c:v> Non-Central Pest </c:v>
                </c:pt>
                <c:pt idx="3">
                  <c:v> Central Pest </c:v>
                </c:pt>
                <c:pt idx="4">
                  <c:v> North Buda </c:v>
                </c:pt>
                <c:pt idx="5">
                  <c:v> Central Buda </c:v>
                </c:pt>
                <c:pt idx="6">
                  <c:v> CBD </c:v>
                </c:pt>
                <c:pt idx="7">
                  <c:v> Periphery </c:v>
                </c:pt>
              </c:strCache>
            </c:strRef>
          </c:cat>
          <c:val>
            <c:numRef>
              <c:f>'5_ábra_chart'!$G$14:$N$14</c:f>
              <c:numCache>
                <c:formatCode>#,##0</c:formatCode>
                <c:ptCount val="8"/>
                <c:pt idx="0">
                  <c:v>41.755000000000003</c:v>
                </c:pt>
                <c:pt idx="1">
                  <c:v>2.7</c:v>
                </c:pt>
                <c:pt idx="2">
                  <c:v>0</c:v>
                </c:pt>
                <c:pt idx="3">
                  <c:v>0</c:v>
                </c:pt>
                <c:pt idx="4">
                  <c:v>0</c:v>
                </c:pt>
                <c:pt idx="5">
                  <c:v>0</c:v>
                </c:pt>
                <c:pt idx="6">
                  <c:v>0</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'5_ábra_chart'!$E$13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'5_ábra_chart'!$G$11:$N$11</c:f>
              <c:strCache>
                <c:ptCount val="8"/>
                <c:pt idx="0">
                  <c:v> Dél-Buda </c:v>
                </c:pt>
                <c:pt idx="1">
                  <c:v> Váci út </c:v>
                </c:pt>
                <c:pt idx="2">
                  <c:v> Nem-közp. Pest </c:v>
                </c:pt>
                <c:pt idx="3">
                  <c:v> Pest központ </c:v>
                </c:pt>
                <c:pt idx="4">
                  <c:v> Észak-Buda </c:v>
                </c:pt>
                <c:pt idx="5">
                  <c:v> Buda központ </c:v>
                </c:pt>
                <c:pt idx="6">
                  <c:v> Belváros </c:v>
                </c:pt>
                <c:pt idx="7">
                  <c:v> Agglomeráció </c:v>
                </c:pt>
              </c:strCache>
            </c:strRef>
          </c:cat>
          <c:val>
            <c:numRef>
              <c:f>'5_ábra_chart'!$G$13:$N$13</c:f>
              <c:numCache>
                <c:formatCode>#,##0</c:formatCode>
                <c:ptCount val="8"/>
                <c:pt idx="0">
                  <c:v>28.773307492512512</c:v>
                </c:pt>
                <c:pt idx="1">
                  <c:v>9.9821489959905829</c:v>
                </c:pt>
                <c:pt idx="2">
                  <c:v>14.024399439024023</c:v>
                </c:pt>
                <c:pt idx="3">
                  <c:v>10.395888071772291</c:v>
                </c:pt>
                <c:pt idx="4">
                  <c:v>7.8238858633121122</c:v>
                </c:pt>
                <c:pt idx="5">
                  <c:v>4.3982212690731783</c:v>
                </c:pt>
                <c:pt idx="6">
                  <c:v>0.71533387059938414</c:v>
                </c:pt>
                <c:pt idx="7">
                  <c:v>0</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A21_ábra_chart!$G$7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A21_ábra_chart!$D$9:$D$62</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A21_ábra_chart!$G$9:$G$62</c:f>
              <c:numCache>
                <c:formatCode>#,##0</c:formatCode>
                <c:ptCount val="54"/>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1210.7902479999998</c:v>
                </c:pt>
                <c:pt idx="52">
                  <c:v>1273.491</c:v>
                </c:pt>
                <c:pt idx="53">
                  <c:v>1302.9960000000001</c:v>
                </c:pt>
              </c:numCache>
            </c:numRef>
          </c:val>
          <c:extLst>
            <c:ext xmlns:c16="http://schemas.microsoft.com/office/drawing/2014/chart" uri="{C3380CC4-5D6E-409C-BE32-E72D297353CC}">
              <c16:uniqueId val="{00000000-F4A6-4B1E-B783-AE66596E3673}"/>
            </c:ext>
          </c:extLst>
        </c:ser>
        <c:ser>
          <c:idx val="3"/>
          <c:order val="1"/>
          <c:tx>
            <c:strRef>
              <c:f>A21_ábra_chart!$H$7</c:f>
              <c:strCache>
                <c:ptCount val="1"/>
                <c:pt idx="0">
                  <c:v>Stock of other FX loans</c:v>
                </c:pt>
              </c:strCache>
            </c:strRef>
          </c:tx>
          <c:spPr>
            <a:solidFill>
              <a:srgbClr val="F6A800"/>
            </a:solidFill>
            <a:ln>
              <a:solidFill>
                <a:schemeClr val="tx1"/>
              </a:solidFill>
            </a:ln>
            <a:effectLst/>
          </c:spPr>
          <c:invertIfNegative val="0"/>
          <c:cat>
            <c:strRef>
              <c:f>A21_ábra_chart!$D$9:$D$62</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A21_ábra_chart!$H$9:$H$62</c:f>
              <c:numCache>
                <c:formatCode>#,##0</c:formatCode>
                <c:ptCount val="54"/>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pt idx="52">
                  <c:v>21.003</c:v>
                </c:pt>
                <c:pt idx="53">
                  <c:v>19.984000000000002</c:v>
                </c:pt>
              </c:numCache>
            </c:numRef>
          </c:val>
          <c:extLst>
            <c:ext xmlns:c16="http://schemas.microsoft.com/office/drawing/2014/chart" uri="{C3380CC4-5D6E-409C-BE32-E72D297353CC}">
              <c16:uniqueId val="{00000001-F4A6-4B1E-B783-AE66596E3673}"/>
            </c:ext>
          </c:extLst>
        </c:ser>
        <c:ser>
          <c:idx val="1"/>
          <c:order val="2"/>
          <c:tx>
            <c:strRef>
              <c:f>A21_ábra_chart!$F$7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A21_ábra_chart!$D$9:$D$62</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A21_ábra_chart!$F$9:$F$62</c:f>
              <c:numCache>
                <c:formatCode>#,##0</c:formatCode>
                <c:ptCount val="54"/>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211.17349299999998</c:v>
                </c:pt>
                <c:pt idx="48">
                  <c:v>207.98005300000003</c:v>
                </c:pt>
                <c:pt idx="49">
                  <c:v>218.72380200000001</c:v>
                </c:pt>
                <c:pt idx="50">
                  <c:v>236.311599</c:v>
                </c:pt>
                <c:pt idx="51">
                  <c:v>233.206931</c:v>
                </c:pt>
                <c:pt idx="52">
                  <c:v>262.26400000000001</c:v>
                </c:pt>
                <c:pt idx="53">
                  <c:v>351.52499999999998</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A21_ábra_chart!$I$7</c:f>
              <c:strCache>
                <c:ptCount val="1"/>
                <c:pt idx="0">
                  <c:v>Ratio of FX loans (right-hand scale)</c:v>
                </c:pt>
              </c:strCache>
            </c:strRef>
          </c:tx>
          <c:spPr>
            <a:ln w="28575" cap="rnd">
              <a:noFill/>
              <a:round/>
            </a:ln>
            <a:effectLst/>
          </c:spPr>
          <c:marker>
            <c:symbol val="triangle"/>
            <c:size val="10"/>
            <c:spPr>
              <a:solidFill>
                <a:srgbClr val="497EE0"/>
              </a:solidFill>
              <a:ln w="9525">
                <a:noFill/>
              </a:ln>
              <a:effectLst/>
            </c:spPr>
          </c:marker>
          <c:cat>
            <c:strRef>
              <c:f>A21_ábra_chart!$D$9:$D$62</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A21_ábra_chart!$I$9:$I$62</c:f>
              <c:numCache>
                <c:formatCode>#,##0</c:formatCode>
                <c:ptCount val="54"/>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84.013395322666412</c:v>
                </c:pt>
                <c:pt idx="48">
                  <c:v>85.368679691685472</c:v>
                </c:pt>
                <c:pt idx="49">
                  <c:v>84.621158752398458</c:v>
                </c:pt>
                <c:pt idx="50">
                  <c:v>83.872661424536133</c:v>
                </c:pt>
                <c:pt idx="51">
                  <c:v>84.023006846803383</c:v>
                </c:pt>
                <c:pt idx="52">
                  <c:v>83.153194009601989</c:v>
                </c:pt>
                <c:pt idx="53">
                  <c:v>79.007229002003569</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A22_ábra_chart!$E$13</c:f>
              <c:strCache>
                <c:ptCount val="1"/>
                <c:pt idx="0">
                  <c:v>Kereskedelmiingatlan-projekthitelek / szavatolótőke</c:v>
                </c:pt>
              </c:strCache>
            </c:strRef>
          </c:tx>
          <c:spPr>
            <a:solidFill>
              <a:srgbClr val="FF5050"/>
            </a:solidFill>
            <a:ln>
              <a:solidFill>
                <a:srgbClr val="002060"/>
              </a:solidFill>
            </a:ln>
            <a:effectLst/>
          </c:spPr>
          <c:invertIfNegative val="0"/>
          <c:cat>
            <c:strRef>
              <c:f>A22_ábra_chart!$F$11:$S$11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II.</c:v>
                </c:pt>
              </c:strCache>
            </c:strRef>
          </c:cat>
          <c:val>
            <c:numRef>
              <c:f>A22_ábra_chart!$F$13:$S$13</c:f>
              <c:numCache>
                <c:formatCode>0</c:formatCode>
                <c:ptCount val="14"/>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21.425538065417012</c:v>
                </c:pt>
                <c:pt idx="10">
                  <c:v>20.58432850030249</c:v>
                </c:pt>
                <c:pt idx="11">
                  <c:v>22.025622628650382</c:v>
                </c:pt>
                <c:pt idx="12">
                  <c:v>22.160373676383916</c:v>
                </c:pt>
                <c:pt idx="13">
                  <c:v>25.769184839707727</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1"/>
          <c:order val="1"/>
          <c:tx>
            <c:strRef>
              <c:f>A22_ábra_chart!$E$14</c:f>
              <c:strCache>
                <c:ptCount val="1"/>
                <c:pt idx="0">
                  <c:v>Kereskedelmiingatlan-projekthitel folyósítások / szavatolótőke (jobb tengely)</c:v>
                </c:pt>
              </c:strCache>
            </c:strRef>
          </c:tx>
          <c:spPr>
            <a:ln w="41275" cap="rnd">
              <a:solidFill>
                <a:schemeClr val="tx1"/>
              </a:solidFill>
              <a:round/>
            </a:ln>
            <a:effectLst/>
          </c:spPr>
          <c:marker>
            <c:symbol val="circle"/>
            <c:size val="10"/>
            <c:spPr>
              <a:solidFill>
                <a:schemeClr val="tx1"/>
              </a:solidFill>
              <a:ln w="9525">
                <a:noFill/>
              </a:ln>
              <a:effectLst/>
            </c:spPr>
          </c:marker>
          <c:cat>
            <c:strRef>
              <c:f>A22_ábra_chart!$F$11:$S$11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II.</c:v>
                </c:pt>
              </c:strCache>
            </c:strRef>
          </c:cat>
          <c:val>
            <c:numRef>
              <c:f>A22_ábra_chart!$F$14:$S$14</c:f>
              <c:numCache>
                <c:formatCode>0.0</c:formatCode>
                <c:ptCount val="14"/>
                <c:pt idx="0">
                  <c:v>28.733110053816919</c:v>
                </c:pt>
                <c:pt idx="1">
                  <c:v>18.827586779982735</c:v>
                </c:pt>
                <c:pt idx="2">
                  <c:v>14.333090244764954</c:v>
                </c:pt>
                <c:pt idx="3">
                  <c:v>6.3319129572764501</c:v>
                </c:pt>
                <c:pt idx="4">
                  <c:v>5.5275837816913924</c:v>
                </c:pt>
                <c:pt idx="5">
                  <c:v>6.3067093776717194</c:v>
                </c:pt>
                <c:pt idx="6">
                  <c:v>4.0345043897208086</c:v>
                </c:pt>
                <c:pt idx="7">
                  <c:v>5.6408457339893063</c:v>
                </c:pt>
                <c:pt idx="8">
                  <c:v>7.4026982572783675</c:v>
                </c:pt>
                <c:pt idx="9">
                  <c:v>7.6409488104900198</c:v>
                </c:pt>
                <c:pt idx="10">
                  <c:v>9.3690595730391948</c:v>
                </c:pt>
                <c:pt idx="11">
                  <c:v>8.0363810898603187</c:v>
                </c:pt>
                <c:pt idx="12">
                  <c:v>5.2961693646999208</c:v>
                </c:pt>
                <c:pt idx="13">
                  <c:v>5.952465718378579</c:v>
                </c:pt>
              </c:numCache>
            </c:numRef>
          </c:val>
          <c:smooth val="0"/>
          <c:extLst>
            <c:ext xmlns:c16="http://schemas.microsoft.com/office/drawing/2014/chart" uri="{C3380CC4-5D6E-409C-BE32-E72D297353CC}">
              <c16:uniqueId val="{00000001-5685-4582-A962-421DD23FE5E0}"/>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1"/>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114979629257061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79697352"/>
        <c:crosses val="max"/>
        <c:crossBetween val="between"/>
        <c:majorUnit val="4"/>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1"/>
      </c:catAx>
      <c:spPr>
        <a:noFill/>
        <a:ln>
          <a:solidFill>
            <a:schemeClr val="tx1"/>
          </a:solidFill>
        </a:ln>
        <a:effectLst/>
      </c:spPr>
    </c:plotArea>
    <c:legend>
      <c:legendPos val="b"/>
      <c:layout>
        <c:manualLayout>
          <c:xMode val="edge"/>
          <c:yMode val="edge"/>
          <c:x val="2.9466972610602431E-2"/>
          <c:y val="0.88089518518518517"/>
          <c:w val="0.94766017965797034"/>
          <c:h val="0.10975"/>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A22_ábra_chart!$D$13</c:f>
              <c:strCache>
                <c:ptCount val="1"/>
                <c:pt idx="0">
                  <c:v>CRE project loan stock / regulatory capital</c:v>
                </c:pt>
              </c:strCache>
            </c:strRef>
          </c:tx>
          <c:spPr>
            <a:solidFill>
              <a:srgbClr val="FF5050"/>
            </a:solidFill>
            <a:ln>
              <a:solidFill>
                <a:srgbClr val="002060"/>
              </a:solidFill>
            </a:ln>
            <a:effectLst/>
          </c:spPr>
          <c:invertIfNegative val="0"/>
          <c:cat>
            <c:strRef>
              <c:f>A22_ábra_chart!$F$10:$S$10</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Q2</c:v>
                </c:pt>
              </c:strCache>
            </c:strRef>
          </c:cat>
          <c:val>
            <c:numRef>
              <c:f>A22_ábra_chart!$F$13:$S$13</c:f>
              <c:numCache>
                <c:formatCode>0</c:formatCode>
                <c:ptCount val="14"/>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21.425538065417012</c:v>
                </c:pt>
                <c:pt idx="10">
                  <c:v>20.58432850030249</c:v>
                </c:pt>
                <c:pt idx="11">
                  <c:v>22.025622628650382</c:v>
                </c:pt>
                <c:pt idx="12">
                  <c:v>22.160373676383916</c:v>
                </c:pt>
                <c:pt idx="13">
                  <c:v>25.769184839707727</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2"/>
          <c:order val="2"/>
          <c:tx>
            <c:strRef>
              <c:f>A22_ábra_chart!$E$15</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A22_ábra_chart!$F$15:$H$15</c:f>
              <c:numCache>
                <c:formatCode>General</c:formatCode>
                <c:ptCount val="3"/>
              </c:numCache>
            </c:numRef>
          </c:val>
          <c:smooth val="0"/>
          <c:extLst>
            <c:ext xmlns:c16="http://schemas.microsoft.com/office/drawing/2014/chart" uri="{C3380CC4-5D6E-409C-BE32-E72D297353CC}">
              <c16:uniqueId val="{00000002-CB4E-4449-87F9-3EF00EF202C5}"/>
            </c:ext>
          </c:extLst>
        </c:ser>
        <c:ser>
          <c:idx val="3"/>
          <c:order val="3"/>
          <c:tx>
            <c:strRef>
              <c:f>A22_ábra_chart!$E$16</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A22_ábra_chart!$F$16:$H$16</c:f>
              <c:numCache>
                <c:formatCode>General</c:formatCode>
                <c:ptCount val="3"/>
              </c:numCache>
            </c:numRef>
          </c:val>
          <c:smooth val="0"/>
          <c:extLst>
            <c:ext xmlns:c16="http://schemas.microsoft.com/office/drawing/2014/chart" uri="{C3380CC4-5D6E-409C-BE32-E72D297353CC}">
              <c16:uniqueId val="{00000003-CB4E-4449-87F9-3EF00EF202C5}"/>
            </c:ext>
          </c:extLst>
        </c:ser>
        <c:ser>
          <c:idx val="4"/>
          <c:order val="4"/>
          <c:tx>
            <c:strRef>
              <c:f>A22_ábra_chart!$E$17</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A22_ábra_chart!$F$17:$H$17</c:f>
              <c:numCache>
                <c:formatCode>General</c:formatCode>
                <c:ptCount val="3"/>
              </c:numCache>
            </c:numRef>
          </c:val>
          <c:smooth val="0"/>
          <c:extLst>
            <c:ext xmlns:c16="http://schemas.microsoft.com/office/drawing/2014/chart" uri="{C3380CC4-5D6E-409C-BE32-E72D297353CC}">
              <c16:uniqueId val="{00000004-CB4E-4449-87F9-3EF00EF202C5}"/>
            </c:ext>
          </c:extLst>
        </c:ser>
        <c:ser>
          <c:idx val="5"/>
          <c:order val="5"/>
          <c:tx>
            <c:strRef>
              <c:f>A22_ábra_chart!$E$18</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A22_ábra_chart!$F$18:$H$18</c:f>
              <c:numCache>
                <c:formatCode>General</c:formatCode>
                <c:ptCount val="3"/>
              </c:numCache>
            </c:numRef>
          </c:val>
          <c:smooth val="0"/>
          <c:extLst>
            <c:ext xmlns:c16="http://schemas.microsoft.com/office/drawing/2014/chart" uri="{C3380CC4-5D6E-409C-BE32-E72D297353CC}">
              <c16:uniqueId val="{00000005-CB4E-4449-87F9-3EF00EF202C5}"/>
            </c:ext>
          </c:extLst>
        </c:ser>
        <c:ser>
          <c:idx val="6"/>
          <c:order val="6"/>
          <c:tx>
            <c:strRef>
              <c:f>A22_ábra_chart!$E$19</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A22_ábra_chart!$F$19:$H$19</c:f>
              <c:numCache>
                <c:formatCode>General</c:formatCode>
                <c:ptCount val="3"/>
              </c:numCache>
            </c:numRef>
          </c:val>
          <c:smooth val="0"/>
          <c:extLst>
            <c:ext xmlns:c16="http://schemas.microsoft.com/office/drawing/2014/chart" uri="{C3380CC4-5D6E-409C-BE32-E72D297353CC}">
              <c16:uniqueId val="{00000006-CB4E-4449-87F9-3EF00EF202C5}"/>
            </c:ext>
          </c:extLst>
        </c:ser>
        <c:ser>
          <c:idx val="7"/>
          <c:order val="7"/>
          <c:tx>
            <c:strRef>
              <c:f>A22_ábra_chart!$E$20</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A22_ábra_chart!$F$20:$H$20</c:f>
              <c:numCache>
                <c:formatCode>General</c:formatCode>
                <c:ptCount val="3"/>
              </c:numCache>
            </c:numRef>
          </c:val>
          <c:smooth val="0"/>
          <c:extLst>
            <c:ext xmlns:c16="http://schemas.microsoft.com/office/drawing/2014/chart" uri="{C3380CC4-5D6E-409C-BE32-E72D297353CC}">
              <c16:uniqueId val="{00000007-CB4E-4449-87F9-3EF00EF202C5}"/>
            </c:ext>
          </c:extLst>
        </c:ser>
        <c:ser>
          <c:idx val="8"/>
          <c:order val="8"/>
          <c:tx>
            <c:strRef>
              <c:f>A22_ábra_chart!$E$21</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A22_ábra_chart!$F$21:$H$21</c:f>
              <c:numCache>
                <c:formatCode>General</c:formatCode>
                <c:ptCount val="3"/>
              </c:numCache>
            </c:numRef>
          </c:val>
          <c:smooth val="0"/>
          <c:extLst>
            <c:ext xmlns:c16="http://schemas.microsoft.com/office/drawing/2014/chart" uri="{C3380CC4-5D6E-409C-BE32-E72D297353CC}">
              <c16:uniqueId val="{00000008-CB4E-4449-87F9-3EF00EF202C5}"/>
            </c:ext>
          </c:extLst>
        </c:ser>
        <c:ser>
          <c:idx val="9"/>
          <c:order val="9"/>
          <c:tx>
            <c:strRef>
              <c:f>A22_ábra_chart!$E$22</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A22_ábra_chart!$F$22:$H$22</c:f>
              <c:numCache>
                <c:formatCode>General</c:formatCode>
                <c:ptCount val="3"/>
              </c:numCache>
            </c:numRef>
          </c:val>
          <c:smooth val="0"/>
          <c:extLst>
            <c:ext xmlns:c16="http://schemas.microsoft.com/office/drawing/2014/chart" uri="{C3380CC4-5D6E-409C-BE32-E72D297353CC}">
              <c16:uniqueId val="{00000009-CB4E-4449-87F9-3EF00EF202C5}"/>
            </c:ext>
          </c:extLst>
        </c:ser>
        <c:ser>
          <c:idx val="10"/>
          <c:order val="10"/>
          <c:tx>
            <c:strRef>
              <c:f>A22_ábra_chart!$E$23</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A22_ábra_chart!$F$23:$H$23</c:f>
              <c:numCache>
                <c:formatCode>General</c:formatCode>
                <c:ptCount val="3"/>
              </c:numCache>
            </c:numRef>
          </c:val>
          <c:smooth val="0"/>
          <c:extLst>
            <c:ext xmlns:c16="http://schemas.microsoft.com/office/drawing/2014/chart" uri="{C3380CC4-5D6E-409C-BE32-E72D297353CC}">
              <c16:uniqueId val="{0000000A-CB4E-4449-87F9-3EF00EF202C5}"/>
            </c:ext>
          </c:extLst>
        </c:ser>
        <c:ser>
          <c:idx val="11"/>
          <c:order val="11"/>
          <c:tx>
            <c:strRef>
              <c:f>A22_ábra_chart!$E$24</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A22_ábra_chart!$F$24:$H$24</c:f>
              <c:numCache>
                <c:formatCode>General</c:formatCode>
                <c:ptCount val="3"/>
              </c:numCache>
            </c:numRef>
          </c:val>
          <c:smooth val="0"/>
          <c:extLst>
            <c:ext xmlns:c16="http://schemas.microsoft.com/office/drawing/2014/chart" uri="{C3380CC4-5D6E-409C-BE32-E72D297353CC}">
              <c16:uniqueId val="{0000000B-CB4E-4449-87F9-3EF00EF202C5}"/>
            </c:ext>
          </c:extLst>
        </c:ser>
        <c:ser>
          <c:idx val="12"/>
          <c:order val="12"/>
          <c:tx>
            <c:strRef>
              <c:f>A22_ábra_chart!$E$25</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A22_ábra_chart!$F$25:$H$25</c:f>
              <c:numCache>
                <c:formatCode>General</c:formatCode>
                <c:ptCount val="3"/>
              </c:numCache>
            </c:numRef>
          </c:val>
          <c:smooth val="0"/>
          <c:extLst>
            <c:ext xmlns:c16="http://schemas.microsoft.com/office/drawing/2014/chart" uri="{C3380CC4-5D6E-409C-BE32-E72D297353CC}">
              <c16:uniqueId val="{0000000C-CB4E-4449-87F9-3EF00EF202C5}"/>
            </c:ext>
          </c:extLst>
        </c:ser>
        <c:ser>
          <c:idx val="13"/>
          <c:order val="13"/>
          <c:tx>
            <c:strRef>
              <c:f>A22_ábra_chart!$E$26</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A22_ábra_chart!$F$26:$H$26</c:f>
              <c:numCache>
                <c:formatCode>General</c:formatCode>
                <c:ptCount val="3"/>
              </c:numCache>
            </c:numRef>
          </c:val>
          <c:smooth val="0"/>
          <c:extLst>
            <c:ext xmlns:c16="http://schemas.microsoft.com/office/drawing/2014/chart" uri="{C3380CC4-5D6E-409C-BE32-E72D297353CC}">
              <c16:uniqueId val="{0000000D-CB4E-4449-87F9-3EF00EF202C5}"/>
            </c:ext>
          </c:extLst>
        </c:ser>
        <c:ser>
          <c:idx val="14"/>
          <c:order val="14"/>
          <c:tx>
            <c:strRef>
              <c:f>A22_ábra_chart!$E$27</c:f>
              <c:strCache>
                <c:ptCount val="1"/>
              </c:strCache>
            </c:strRef>
          </c:tx>
          <c:spPr>
            <a:ln w="28575" cap="rnd">
              <a:noFill/>
              <a:round/>
            </a:ln>
            <a:effectLst/>
          </c:spPr>
          <c:marker>
            <c:symbol val="circle"/>
            <c:size val="8"/>
            <c:spPr>
              <a:solidFill>
                <a:srgbClr val="C00000"/>
              </a:solidFill>
              <a:ln w="9525">
                <a:noFill/>
              </a:ln>
              <a:effectLst/>
            </c:spPr>
          </c:marker>
          <c:cat>
            <c:numRef>
              <c:f>A22_ábra_chart!$F$12:$H$12</c:f>
              <c:numCache>
                <c:formatCode>m/d/yyyy</c:formatCode>
                <c:ptCount val="3"/>
                <c:pt idx="0">
                  <c:v>39813</c:v>
                </c:pt>
                <c:pt idx="1">
                  <c:v>40178</c:v>
                </c:pt>
                <c:pt idx="2">
                  <c:v>40543</c:v>
                </c:pt>
              </c:numCache>
            </c:numRef>
          </c:cat>
          <c:val>
            <c:numRef>
              <c:f>A22_ábra_chart!$F$27:$H$27</c:f>
              <c:numCache>
                <c:formatCode>General</c:formatCode>
                <c:ptCount val="3"/>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lineChart>
        <c:grouping val="standard"/>
        <c:varyColors val="0"/>
        <c:ser>
          <c:idx val="1"/>
          <c:order val="1"/>
          <c:tx>
            <c:strRef>
              <c:f>A22_ábra_chart!$D$14</c:f>
              <c:strCache>
                <c:ptCount val="1"/>
                <c:pt idx="0">
                  <c:v>CRE project loan new disbursements / regulatory capital (right-hand scale)</c:v>
                </c:pt>
              </c:strCache>
            </c:strRef>
          </c:tx>
          <c:spPr>
            <a:ln w="41275" cap="rnd">
              <a:solidFill>
                <a:schemeClr val="tx1"/>
              </a:solidFill>
              <a:round/>
            </a:ln>
            <a:effectLst/>
          </c:spPr>
          <c:marker>
            <c:symbol val="circle"/>
            <c:size val="10"/>
            <c:spPr>
              <a:solidFill>
                <a:schemeClr val="tx1"/>
              </a:solidFill>
              <a:ln w="9525">
                <a:noFill/>
              </a:ln>
              <a:effectLst/>
            </c:spPr>
          </c:marker>
          <c:cat>
            <c:strRef>
              <c:f>A22_ábra_chart!$F$10:$S$10</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Q2</c:v>
                </c:pt>
              </c:strCache>
            </c:strRef>
          </c:cat>
          <c:val>
            <c:numRef>
              <c:f>A22_ábra_chart!$F$14:$S$14</c:f>
              <c:numCache>
                <c:formatCode>0.0</c:formatCode>
                <c:ptCount val="14"/>
                <c:pt idx="0">
                  <c:v>28.733110053816919</c:v>
                </c:pt>
                <c:pt idx="1">
                  <c:v>18.827586779982735</c:v>
                </c:pt>
                <c:pt idx="2">
                  <c:v>14.333090244764954</c:v>
                </c:pt>
                <c:pt idx="3">
                  <c:v>6.3319129572764501</c:v>
                </c:pt>
                <c:pt idx="4">
                  <c:v>5.5275837816913924</c:v>
                </c:pt>
                <c:pt idx="5">
                  <c:v>6.3067093776717194</c:v>
                </c:pt>
                <c:pt idx="6">
                  <c:v>4.0345043897208086</c:v>
                </c:pt>
                <c:pt idx="7">
                  <c:v>5.6408457339893063</c:v>
                </c:pt>
                <c:pt idx="8">
                  <c:v>7.4026982572783675</c:v>
                </c:pt>
                <c:pt idx="9">
                  <c:v>7.6409488104900198</c:v>
                </c:pt>
                <c:pt idx="10">
                  <c:v>9.3690595730391948</c:v>
                </c:pt>
                <c:pt idx="11">
                  <c:v>8.0363810898603187</c:v>
                </c:pt>
                <c:pt idx="12">
                  <c:v>5.2961693646999208</c:v>
                </c:pt>
                <c:pt idx="13">
                  <c:v>5.952465718378579</c:v>
                </c:pt>
              </c:numCache>
            </c:numRef>
          </c:val>
          <c:smooth val="0"/>
          <c:extLst>
            <c:ext xmlns:c16="http://schemas.microsoft.com/office/drawing/2014/chart" uri="{C3380CC4-5D6E-409C-BE32-E72D297353CC}">
              <c16:uniqueId val="{00000001-CB4E-4449-87F9-3EF00EF202C5}"/>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1"/>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610010550882708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73826979685906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4"/>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1"/>
      </c:catAx>
      <c:spPr>
        <a:noFill/>
        <a:ln>
          <a:solidFill>
            <a:schemeClr val="tx1"/>
          </a:solid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2.940227230018063E-2"/>
          <c:y val="0.87854333333333312"/>
          <c:w val="0.9441334995593732"/>
          <c:h val="0.11210185185185186"/>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A23_ábra_chart!$E$13</c:f>
              <c:strCache>
                <c:ptCount val="1"/>
                <c:pt idx="0">
                  <c:v>Forint</c:v>
                </c:pt>
              </c:strCache>
            </c:strRef>
          </c:tx>
          <c:spPr>
            <a:solidFill>
              <a:srgbClr val="548235"/>
            </a:solidFill>
            <a:ln>
              <a:solidFill>
                <a:schemeClr val="tx1"/>
              </a:solidFill>
            </a:ln>
            <a:effectLst/>
          </c:spPr>
          <c:invertIfNegative val="0"/>
          <c:cat>
            <c:strRef>
              <c:f>A23_ábra_chart!$F$12:$AU$12</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A23_ábra_chart!$F$13:$AU$13</c:f>
              <c:numCache>
                <c:formatCode>0.0</c:formatCode>
                <c:ptCount val="42"/>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20.294805</c:v>
                </c:pt>
                <c:pt idx="37">
                  <c:v>21.251318668</c:v>
                </c:pt>
                <c:pt idx="38">
                  <c:v>15.992543415</c:v>
                </c:pt>
                <c:pt idx="39">
                  <c:v>17.088447731999999</c:v>
                </c:pt>
                <c:pt idx="40">
                  <c:v>9.0560000000000009</c:v>
                </c:pt>
                <c:pt idx="41">
                  <c:v>11.401999999999999</c:v>
                </c:pt>
              </c:numCache>
            </c:numRef>
          </c:val>
          <c:extLst>
            <c:ext xmlns:c16="http://schemas.microsoft.com/office/drawing/2014/chart" uri="{C3380CC4-5D6E-409C-BE32-E72D297353CC}">
              <c16:uniqueId val="{00000000-3825-44F8-8585-AE40C605CDA8}"/>
            </c:ext>
          </c:extLst>
        </c:ser>
        <c:ser>
          <c:idx val="1"/>
          <c:order val="1"/>
          <c:tx>
            <c:strRef>
              <c:f>A23_ábra_chart!$E$14</c:f>
              <c:strCache>
                <c:ptCount val="1"/>
                <c:pt idx="0">
                  <c:v>Deviza</c:v>
                </c:pt>
              </c:strCache>
            </c:strRef>
          </c:tx>
          <c:spPr>
            <a:solidFill>
              <a:srgbClr val="487EE1"/>
            </a:solidFill>
            <a:ln w="9525">
              <a:solidFill>
                <a:schemeClr val="tx1"/>
              </a:solidFill>
            </a:ln>
            <a:effectLst/>
          </c:spPr>
          <c:invertIfNegative val="0"/>
          <c:cat>
            <c:strRef>
              <c:f>A23_ábra_chart!$F$12:$AU$12</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A23_ábra_chart!$F$14:$AU$14</c:f>
              <c:numCache>
                <c:formatCode>0.0</c:formatCode>
                <c:ptCount val="42"/>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0.42999999999999661</c:v>
                </c:pt>
                <c:pt idx="36">
                  <c:v>0.31399999999999867</c:v>
                </c:pt>
                <c:pt idx="37">
                  <c:v>0.31100000000000116</c:v>
                </c:pt>
                <c:pt idx="38">
                  <c:v>0.41200000000000248</c:v>
                </c:pt>
                <c:pt idx="39">
                  <c:v>3.299999999999953E-2</c:v>
                </c:pt>
                <c:pt idx="40">
                  <c:v>7.7715611723760958E-16</c:v>
                </c:pt>
                <c:pt idx="41">
                  <c:v>0</c:v>
                </c:pt>
              </c:numCache>
            </c:numRef>
          </c:val>
          <c:extLst>
            <c:ext xmlns:c16="http://schemas.microsoft.com/office/drawing/2014/chart" uri="{C3380CC4-5D6E-409C-BE32-E72D297353CC}">
              <c16:uniqueId val="{00000001-3825-44F8-8585-AE40C605CDA8}"/>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A23_ábra_chart!$E$15</c:f>
              <c:strCache>
                <c:ptCount val="1"/>
                <c:pt idx="0">
                  <c:v>Kiadott új lakásépítési engedélyek száma (jobb tengely)</c:v>
                </c:pt>
              </c:strCache>
            </c:strRef>
          </c:tx>
          <c:spPr>
            <a:ln w="41275" cap="rnd">
              <a:solidFill>
                <a:srgbClr val="DA0000"/>
              </a:solidFill>
              <a:round/>
            </a:ln>
            <a:effectLst/>
          </c:spPr>
          <c:marker>
            <c:symbol val="none"/>
          </c:marker>
          <c:cat>
            <c:strRef>
              <c:f>A23_ábra_chart!$F$12:$AU$12</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A23_ábra_chart!$F$15:$AU$15</c:f>
              <c:numCache>
                <c:formatCode>0.0</c:formatCode>
                <c:ptCount val="42"/>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pt idx="40">
                  <c:v>6.9459999999999997</c:v>
                </c:pt>
                <c:pt idx="41">
                  <c:v>8.3279999999999994</c:v>
                </c:pt>
              </c:numCache>
            </c:numRef>
          </c:val>
          <c:smooth val="0"/>
          <c:extLst>
            <c:ext xmlns:c16="http://schemas.microsoft.com/office/drawing/2014/chart" uri="{C3380CC4-5D6E-409C-BE32-E72D297353CC}">
              <c16:uniqueId val="{00000002-3825-44F8-8585-AE40C605CDA8}"/>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452845440745456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2"/>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0"/>
      </c:catAx>
      <c:spPr>
        <a:noFill/>
        <a:ln>
          <a:solidFill>
            <a:schemeClr val="tx1"/>
          </a:solidFill>
        </a:ln>
        <a:effectLst/>
      </c:spPr>
    </c:plotArea>
    <c:legend>
      <c:legendPos val="b"/>
      <c:layout>
        <c:manualLayout>
          <c:xMode val="edge"/>
          <c:yMode val="edge"/>
          <c:x val="2.4176919378287951E-2"/>
          <c:y val="0.9067655555555556"/>
          <c:w val="0.95559076681827226"/>
          <c:h val="7.91233333333333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A23_ábra_chart!$D$13</c:f>
              <c:strCache>
                <c:ptCount val="1"/>
                <c:pt idx="0">
                  <c:v>HUF</c:v>
                </c:pt>
              </c:strCache>
            </c:strRef>
          </c:tx>
          <c:spPr>
            <a:solidFill>
              <a:srgbClr val="548235"/>
            </a:solidFill>
            <a:ln>
              <a:solidFill>
                <a:schemeClr val="tx1"/>
              </a:solidFill>
            </a:ln>
            <a:effectLst/>
          </c:spPr>
          <c:invertIfNegative val="0"/>
          <c:cat>
            <c:strRef>
              <c:f>A23_ábra_chart!$F$11:$AU$11</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A23_ábra_chart!$F$13:$AU$13</c:f>
              <c:numCache>
                <c:formatCode>0.0</c:formatCode>
                <c:ptCount val="42"/>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28.298120000000001</c:v>
                </c:pt>
                <c:pt idx="36">
                  <c:v>20.294805</c:v>
                </c:pt>
                <c:pt idx="37">
                  <c:v>21.251318668</c:v>
                </c:pt>
                <c:pt idx="38">
                  <c:v>15.992543415</c:v>
                </c:pt>
                <c:pt idx="39">
                  <c:v>17.088447731999999</c:v>
                </c:pt>
                <c:pt idx="40">
                  <c:v>9.0560000000000009</c:v>
                </c:pt>
                <c:pt idx="41">
                  <c:v>11.401999999999999</c:v>
                </c:pt>
              </c:numCache>
            </c:numRef>
          </c:val>
          <c:extLst>
            <c:ext xmlns:c16="http://schemas.microsoft.com/office/drawing/2014/chart" uri="{C3380CC4-5D6E-409C-BE32-E72D297353CC}">
              <c16:uniqueId val="{00000000-4690-4559-A554-9411DB47766B}"/>
            </c:ext>
          </c:extLst>
        </c:ser>
        <c:ser>
          <c:idx val="1"/>
          <c:order val="1"/>
          <c:tx>
            <c:strRef>
              <c:f>A23_ábra_chart!$D$14</c:f>
              <c:strCache>
                <c:ptCount val="1"/>
                <c:pt idx="0">
                  <c:v>FX</c:v>
                </c:pt>
              </c:strCache>
            </c:strRef>
          </c:tx>
          <c:spPr>
            <a:solidFill>
              <a:srgbClr val="487EE1"/>
            </a:solidFill>
            <a:ln w="9525">
              <a:solidFill>
                <a:schemeClr val="tx1"/>
              </a:solidFill>
            </a:ln>
            <a:effectLst/>
          </c:spPr>
          <c:invertIfNegative val="0"/>
          <c:cat>
            <c:strRef>
              <c:f>A23_ábra_chart!$F$11:$AU$11</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A23_ábra_chart!$F$14:$AU$14</c:f>
              <c:numCache>
                <c:formatCode>0.0</c:formatCode>
                <c:ptCount val="42"/>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0.42999999999999661</c:v>
                </c:pt>
                <c:pt idx="36">
                  <c:v>0.31399999999999867</c:v>
                </c:pt>
                <c:pt idx="37">
                  <c:v>0.31100000000000116</c:v>
                </c:pt>
                <c:pt idx="38">
                  <c:v>0.41200000000000248</c:v>
                </c:pt>
                <c:pt idx="39">
                  <c:v>3.299999999999953E-2</c:v>
                </c:pt>
                <c:pt idx="40">
                  <c:v>7.7715611723760958E-16</c:v>
                </c:pt>
                <c:pt idx="41">
                  <c:v>0</c:v>
                </c:pt>
              </c:numCache>
            </c:numRef>
          </c:val>
          <c:extLst>
            <c:ext xmlns:c16="http://schemas.microsoft.com/office/drawing/2014/chart" uri="{C3380CC4-5D6E-409C-BE32-E72D297353CC}">
              <c16:uniqueId val="{0000000E-4690-4559-A554-9411DB47766B}"/>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A23_ábra_chart!$D$15</c:f>
              <c:strCache>
                <c:ptCount val="1"/>
                <c:pt idx="0">
                  <c:v>Building permits issued (right-hand scale)</c:v>
                </c:pt>
              </c:strCache>
            </c:strRef>
          </c:tx>
          <c:spPr>
            <a:ln w="41275" cap="rnd">
              <a:solidFill>
                <a:srgbClr val="DA0000"/>
              </a:solidFill>
              <a:round/>
            </a:ln>
            <a:effectLst/>
          </c:spPr>
          <c:marker>
            <c:symbol val="none"/>
          </c:marker>
          <c:cat>
            <c:strRef>
              <c:f>A23_ábra_chart!$F$11:$AU$11</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A23_ábra_chart!$F$15:$AU$15</c:f>
              <c:numCache>
                <c:formatCode>0.0</c:formatCode>
                <c:ptCount val="42"/>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pt idx="36">
                  <c:v>7.032</c:v>
                </c:pt>
                <c:pt idx="37">
                  <c:v>5.4429999999999996</c:v>
                </c:pt>
                <c:pt idx="38">
                  <c:v>4.8029999999999999</c:v>
                </c:pt>
                <c:pt idx="39">
                  <c:v>5.2779999999999996</c:v>
                </c:pt>
                <c:pt idx="40">
                  <c:v>6.9459999999999997</c:v>
                </c:pt>
                <c:pt idx="41">
                  <c:v>8.3279999999999994</c:v>
                </c:pt>
              </c:numCache>
            </c:numRef>
          </c:val>
          <c:smooth val="0"/>
          <c:extLst>
            <c:ext xmlns:c16="http://schemas.microsoft.com/office/drawing/2014/chart" uri="{C3380CC4-5D6E-409C-BE32-E72D297353CC}">
              <c16:uniqueId val="{00000001-4690-4559-A554-9411DB47766B}"/>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7610010550882708E-2"/>
              <c:y val="2.44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6768883462799986"/>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A24_ábra_chart!$E$14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2021 II. fé. (e)</c:v>
                </c:pt>
              </c:strCache>
            </c:strRef>
          </c:cat>
          <c:val>
            <c:numRef>
              <c:f>A24_ábra_chart!$G$14:$AK$14</c:f>
              <c:numCache>
                <c:formatCode>0.00</c:formatCode>
                <c:ptCount val="31"/>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0</c:v>
                </c:pt>
              </c:numCache>
            </c:numRef>
          </c:val>
          <c:smooth val="0"/>
          <c:extLst>
            <c:ext xmlns:c16="http://schemas.microsoft.com/office/drawing/2014/chart" uri="{C3380CC4-5D6E-409C-BE32-E72D297353CC}">
              <c16:uniqueId val="{00000000-80A1-4D46-B479-B05F66A4BB97}"/>
            </c:ext>
          </c:extLst>
        </c:ser>
        <c:ser>
          <c:idx val="1"/>
          <c:order val="1"/>
          <c:tx>
            <c:strRef>
              <c:f>A24_ábra_chart!$E$15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2021 II. fé. (e)</c:v>
                </c:pt>
              </c:strCache>
            </c:strRef>
          </c:cat>
          <c:val>
            <c:numRef>
              <c:f>A24_ábra_chart!$G$15:$AK$15</c:f>
              <c:numCache>
                <c:formatCode>0.00</c:formatCode>
                <c:ptCount val="31"/>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numCache>
            </c:numRef>
          </c:val>
          <c:smooth val="0"/>
          <c:extLst>
            <c:ext xmlns:c16="http://schemas.microsoft.com/office/drawing/2014/chart" uri="{C3380CC4-5D6E-409C-BE32-E72D297353CC}">
              <c16:uniqueId val="{00000001-80A1-4D46-B479-B05F66A4BB97}"/>
            </c:ext>
          </c:extLst>
        </c:ser>
        <c:ser>
          <c:idx val="2"/>
          <c:order val="2"/>
          <c:tx>
            <c:strRef>
              <c:f>A24_ábra_chart!$E$16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2021 II. fé. (e)</c:v>
                </c:pt>
              </c:strCache>
            </c:strRef>
          </c:cat>
          <c:val>
            <c:numRef>
              <c:f>A24_ábra_chart!$G$16:$AK$16</c:f>
              <c:numCache>
                <c:formatCode>0.00</c:formatCode>
                <c:ptCount val="31"/>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17.31169946658585</c:v>
                </c:pt>
              </c:numCache>
            </c:numRef>
          </c:val>
          <c:smooth val="0"/>
          <c:extLst>
            <c:ext xmlns:c16="http://schemas.microsoft.com/office/drawing/2014/chart" uri="{C3380CC4-5D6E-409C-BE32-E72D297353CC}">
              <c16:uniqueId val="{00000002-80A1-4D46-B479-B05F66A4BB97}"/>
            </c:ext>
          </c:extLst>
        </c:ser>
        <c:ser>
          <c:idx val="3"/>
          <c:order val="3"/>
          <c:tx>
            <c:strRef>
              <c:f>A24_ábra_chart!$E$17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2021 II. fé. (e)</c:v>
                </c:pt>
              </c:strCache>
            </c:strRef>
          </c:cat>
          <c:val>
            <c:numRef>
              <c:f>A24_ábra_chart!$G$17:$AK$17</c:f>
              <c:numCache>
                <c:formatCode>0.00</c:formatCode>
                <c:ptCount val="31"/>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numCache>
            </c:numRef>
          </c:val>
          <c:smooth val="0"/>
          <c:extLst>
            <c:ext xmlns:c16="http://schemas.microsoft.com/office/drawing/2014/chart" uri="{C3380CC4-5D6E-409C-BE32-E72D297353CC}">
              <c16:uniqueId val="{00000003-80A1-4D46-B479-B05F66A4BB97}"/>
            </c:ext>
          </c:extLst>
        </c:ser>
        <c:ser>
          <c:idx val="4"/>
          <c:order val="4"/>
          <c:tx>
            <c:strRef>
              <c:f>A24_ábra_chart!$E$18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2021 II. fé. (e)</c:v>
                </c:pt>
              </c:strCache>
            </c:strRef>
          </c:cat>
          <c:val>
            <c:numRef>
              <c:f>A24_ábra_chart!$G$18:$AK$18</c:f>
              <c:numCache>
                <c:formatCode>0.00</c:formatCode>
                <c:ptCount val="31"/>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-31.941724857539011</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2021 II. fé. (e)</c:v>
                </c:pt>
              </c:strCache>
            </c:strRef>
          </c:cat>
          <c:val>
            <c:numRef>
              <c:f>A24_ábra_chart!$G$19:$AK$19</c:f>
              <c:numCache>
                <c:formatCode>0.00</c:formatCode>
                <c:ptCount val="31"/>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-31.941724857539011</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111876898175553"/>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922518397674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A24_ábra_chart!$F$14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2021 H2 (fc)</c:v>
                </c:pt>
              </c:strCache>
            </c:strRef>
          </c:cat>
          <c:val>
            <c:numRef>
              <c:f>A24_ábra_chart!$G$14:$AK$14</c:f>
              <c:numCache>
                <c:formatCode>0.00</c:formatCode>
                <c:ptCount val="31"/>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0</c:v>
                </c:pt>
              </c:numCache>
            </c:numRef>
          </c:val>
          <c:smooth val="0"/>
          <c:extLst>
            <c:ext xmlns:c16="http://schemas.microsoft.com/office/drawing/2014/chart" uri="{C3380CC4-5D6E-409C-BE32-E72D297353CC}">
              <c16:uniqueId val="{00000000-A277-410C-9EA1-D415D8D0C5CC}"/>
            </c:ext>
          </c:extLst>
        </c:ser>
        <c:ser>
          <c:idx val="1"/>
          <c:order val="1"/>
          <c:tx>
            <c:strRef>
              <c:f>A24_ábra_chart!$F$15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2021 H2 (fc)</c:v>
                </c:pt>
              </c:strCache>
            </c:strRef>
          </c:cat>
          <c:val>
            <c:numRef>
              <c:f>A24_ábra_chart!$G$15:$AK$15</c:f>
              <c:numCache>
                <c:formatCode>0.00</c:formatCode>
                <c:ptCount val="31"/>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numCache>
            </c:numRef>
          </c:val>
          <c:smooth val="0"/>
          <c:extLst>
            <c:ext xmlns:c16="http://schemas.microsoft.com/office/drawing/2014/chart" uri="{C3380CC4-5D6E-409C-BE32-E72D297353CC}">
              <c16:uniqueId val="{00000001-A277-410C-9EA1-D415D8D0C5CC}"/>
            </c:ext>
          </c:extLst>
        </c:ser>
        <c:ser>
          <c:idx val="2"/>
          <c:order val="2"/>
          <c:tx>
            <c:strRef>
              <c:f>A24_ábra_chart!$F$16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2021 H2 (fc)</c:v>
                </c:pt>
              </c:strCache>
            </c:strRef>
          </c:cat>
          <c:val>
            <c:numRef>
              <c:f>A24_ábra_chart!$G$16:$AK$16</c:f>
              <c:numCache>
                <c:formatCode>0.00</c:formatCode>
                <c:ptCount val="31"/>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17.31169946658585</c:v>
                </c:pt>
              </c:numCache>
            </c:numRef>
          </c:val>
          <c:smooth val="0"/>
          <c:extLst>
            <c:ext xmlns:c16="http://schemas.microsoft.com/office/drawing/2014/chart" uri="{C3380CC4-5D6E-409C-BE32-E72D297353CC}">
              <c16:uniqueId val="{00000002-A277-410C-9EA1-D415D8D0C5CC}"/>
            </c:ext>
          </c:extLst>
        </c:ser>
        <c:ser>
          <c:idx val="3"/>
          <c:order val="3"/>
          <c:tx>
            <c:strRef>
              <c:f>A24_ábra_chart!$F$17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2021 H2 (fc)</c:v>
                </c:pt>
              </c:strCache>
            </c:strRef>
          </c:cat>
          <c:val>
            <c:numRef>
              <c:f>A24_ábra_chart!$G$17:$AK$17</c:f>
              <c:numCache>
                <c:formatCode>0.00</c:formatCode>
                <c:ptCount val="31"/>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numCache>
            </c:numRef>
          </c:val>
          <c:smooth val="0"/>
          <c:extLst>
            <c:ext xmlns:c16="http://schemas.microsoft.com/office/drawing/2014/chart" uri="{C3380CC4-5D6E-409C-BE32-E72D297353CC}">
              <c16:uniqueId val="{00000003-A277-410C-9EA1-D415D8D0C5CC}"/>
            </c:ext>
          </c:extLst>
        </c:ser>
        <c:ser>
          <c:idx val="4"/>
          <c:order val="4"/>
          <c:tx>
            <c:strRef>
              <c:f>A24_ábra_chart!$F$18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2021 H2 (fc)</c:v>
                </c:pt>
              </c:strCache>
            </c:strRef>
          </c:cat>
          <c:val>
            <c:numRef>
              <c:f>A24_ábra_chart!$G$18:$AK$18</c:f>
              <c:numCache>
                <c:formatCode>0.00</c:formatCode>
                <c:ptCount val="31"/>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-31.941724857539011</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A24_ábra_chart!$F$19</c:f>
              <c:strCache>
                <c:ptCount val="1"/>
                <c:pt idx="0">
                  <c:v>Change in risk apetite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2021 H2 (fc)</c:v>
                </c:pt>
              </c:strCache>
            </c:strRef>
          </c:cat>
          <c:val>
            <c:numRef>
              <c:f>A24_ábra_chart!$G$19:$AK$19</c:f>
              <c:numCache>
                <c:formatCode>0.00</c:formatCode>
                <c:ptCount val="31"/>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-31.941724857539011</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5933904459274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A25_ábra_chart!$H$9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A25_ábra_chart!$H$10:$H$35</c:f>
              <c:numCache>
                <c:formatCode>0</c:formatCode>
                <c:ptCount val="26"/>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numCache>
            </c:numRef>
          </c:val>
          <c:extLst>
            <c:ext xmlns:c16="http://schemas.microsoft.com/office/drawing/2014/chart" uri="{C3380CC4-5D6E-409C-BE32-E72D297353CC}">
              <c16:uniqueId val="{00000000-9310-4A6D-BDE5-5C96430AB09F}"/>
            </c:ext>
          </c:extLst>
        </c:ser>
        <c:ser>
          <c:idx val="1"/>
          <c:order val="1"/>
          <c:tx>
            <c:strRef>
              <c:f>A25_ábra_chart!$I$9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A25_ábra_chart!$I$10:$I$35</c:f>
              <c:numCache>
                <c:formatCode>0</c:formatCode>
                <c:ptCount val="26"/>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numCache>
            </c:numRef>
          </c:val>
          <c:extLst>
            <c:ext xmlns:c16="http://schemas.microsoft.com/office/drawing/2014/chart" uri="{C3380CC4-5D6E-409C-BE32-E72D297353CC}">
              <c16:uniqueId val="{00000001-9310-4A6D-BDE5-5C96430AB09F}"/>
            </c:ext>
          </c:extLst>
        </c:ser>
        <c:ser>
          <c:idx val="2"/>
          <c:order val="2"/>
          <c:tx>
            <c:strRef>
              <c:f>A25_ábra_chart!$J$9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A25_ábra_chart!$J$10:$J$35</c:f>
              <c:numCache>
                <c:formatCode>0</c:formatCode>
                <c:ptCount val="26"/>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numCache>
            </c:numRef>
          </c:val>
          <c:extLst>
            <c:ext xmlns:c16="http://schemas.microsoft.com/office/drawing/2014/chart" uri="{C3380CC4-5D6E-409C-BE32-E72D297353CC}">
              <c16:uniqueId val="{00000002-9310-4A6D-BDE5-5C96430AB09F}"/>
            </c:ext>
          </c:extLst>
        </c:ser>
        <c:ser>
          <c:idx val="3"/>
          <c:order val="3"/>
          <c:tx>
            <c:strRef>
              <c:f>A25_ábra_chart!$K$9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A25_ábra_chart!$K$10:$K$35</c:f>
              <c:numCache>
                <c:formatCode>0</c:formatCode>
                <c:ptCount val="26"/>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numCache>
            </c:numRef>
          </c:val>
          <c:extLst>
            <c:ext xmlns:c16="http://schemas.microsoft.com/office/drawing/2014/chart" uri="{C3380CC4-5D6E-409C-BE32-E72D297353CC}">
              <c16:uniqueId val="{00000003-9310-4A6D-BDE5-5C96430AB09F}"/>
            </c:ext>
          </c:extLst>
        </c:ser>
        <c:ser>
          <c:idx val="4"/>
          <c:order val="4"/>
          <c:tx>
            <c:strRef>
              <c:f>A25_ábra_chart!$L$9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A25_ábra_chart!$G$10:$G$35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val>
            <c:numRef>
              <c:f>A25_ábra_chart!$L$10:$L$35</c:f>
              <c:numCache>
                <c:formatCode>0</c:formatCode>
                <c:ptCount val="26"/>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A25_ábra_chart!$H$8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A25_ábra_chart!$H$10:$H$35</c:f>
              <c:numCache>
                <c:formatCode>0</c:formatCode>
                <c:ptCount val="26"/>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numCache>
            </c:numRef>
          </c:val>
          <c:extLst>
            <c:ext xmlns:c16="http://schemas.microsoft.com/office/drawing/2014/chart" uri="{C3380CC4-5D6E-409C-BE32-E72D297353CC}">
              <c16:uniqueId val="{00000000-EAC3-407B-ADE8-1C5F747C65F7}"/>
            </c:ext>
          </c:extLst>
        </c:ser>
        <c:ser>
          <c:idx val="1"/>
          <c:order val="1"/>
          <c:tx>
            <c:strRef>
              <c:f>A25_ábra_chart!$I$8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A25_ábra_chart!$I$10:$I$35</c:f>
              <c:numCache>
                <c:formatCode>0</c:formatCode>
                <c:ptCount val="26"/>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numCache>
            </c:numRef>
          </c:val>
          <c:extLst>
            <c:ext xmlns:c16="http://schemas.microsoft.com/office/drawing/2014/chart" uri="{C3380CC4-5D6E-409C-BE32-E72D297353CC}">
              <c16:uniqueId val="{00000001-EAC3-407B-ADE8-1C5F747C65F7}"/>
            </c:ext>
          </c:extLst>
        </c:ser>
        <c:ser>
          <c:idx val="2"/>
          <c:order val="2"/>
          <c:tx>
            <c:strRef>
              <c:f>A25_ábra_chart!$J$8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A25_ábra_chart!$J$10:$J$35</c:f>
              <c:numCache>
                <c:formatCode>0</c:formatCode>
                <c:ptCount val="26"/>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numCache>
            </c:numRef>
          </c:val>
          <c:extLst>
            <c:ext xmlns:c16="http://schemas.microsoft.com/office/drawing/2014/chart" uri="{C3380CC4-5D6E-409C-BE32-E72D297353CC}">
              <c16:uniqueId val="{00000002-EAC3-407B-ADE8-1C5F747C65F7}"/>
            </c:ext>
          </c:extLst>
        </c:ser>
        <c:ser>
          <c:idx val="3"/>
          <c:order val="3"/>
          <c:tx>
            <c:strRef>
              <c:f>A25_ábra_chart!$K$8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A25_ábra_chart!$K$10:$K$35</c:f>
              <c:numCache>
                <c:formatCode>0</c:formatCode>
                <c:ptCount val="26"/>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numCache>
            </c:numRef>
          </c:val>
          <c:extLst>
            <c:ext xmlns:c16="http://schemas.microsoft.com/office/drawing/2014/chart" uri="{C3380CC4-5D6E-409C-BE32-E72D297353CC}">
              <c16:uniqueId val="{00000003-EAC3-407B-ADE8-1C5F747C65F7}"/>
            </c:ext>
          </c:extLst>
        </c:ser>
        <c:ser>
          <c:idx val="4"/>
          <c:order val="4"/>
          <c:tx>
            <c:strRef>
              <c:f>A25_ábra_chart!$L$8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A25_ábra_chart!$F$10:$F$35</c:f>
              <c:strCache>
                <c:ptCount val="26"/>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strCache>
            </c:strRef>
          </c:cat>
          <c:val>
            <c:numRef>
              <c:f>A25_ábra_chart!$L$10:$L$35</c:f>
              <c:numCache>
                <c:formatCode>0</c:formatCode>
                <c:ptCount val="26"/>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66228115723628966"/>
        </c:manualLayout>
      </c:layout>
      <c:barChart>
        <c:barDir val="col"/>
        <c:grouping val="clustered"/>
        <c:varyColors val="0"/>
        <c:ser>
          <c:idx val="0"/>
          <c:order val="0"/>
          <c:tx>
            <c:strRef>
              <c:f>'6_ábra_chart'!$J$13</c:f>
              <c:strCache>
                <c:ptCount val="1"/>
                <c:pt idx="0">
                  <c:v>Új irodaátadások</c:v>
                </c:pt>
              </c:strCache>
            </c:strRef>
          </c:tx>
          <c:spPr>
            <a:solidFill>
              <a:schemeClr val="accent2"/>
            </a:solidFill>
            <a:ln>
              <a:solidFill>
                <a:schemeClr val="tx1"/>
              </a:solidFill>
            </a:ln>
            <a:effectLst/>
          </c:spPr>
          <c:invertIfNegative val="0"/>
          <c:cat>
            <c:multiLvlStrRef>
              <c:f>'6_ábra_chart'!$H$14:$I$67</c:f>
              <c:multiLvlStrCache>
                <c:ptCount val="54"/>
                <c:lvl>
                  <c:pt idx="0">
                    <c:v>2013</c:v>
                  </c:pt>
                  <c:pt idx="1">
                    <c:v>2014</c:v>
                  </c:pt>
                  <c:pt idx="2">
                    <c:v>2015</c:v>
                  </c:pt>
                  <c:pt idx="3">
                    <c:v>2016</c:v>
                  </c:pt>
                  <c:pt idx="4">
                    <c:v>2017</c:v>
                  </c:pt>
                  <c:pt idx="5">
                    <c:v>2018</c:v>
                  </c:pt>
                  <c:pt idx="6">
                    <c:v>2019</c:v>
                  </c:pt>
                  <c:pt idx="7">
                    <c:v>2020</c:v>
                  </c:pt>
                  <c:pt idx="8">
                    <c:v>2021 I-II.</c:v>
                  </c:pt>
                  <c:pt idx="9">
                    <c:v>2013</c:v>
                  </c:pt>
                  <c:pt idx="10">
                    <c:v>2014</c:v>
                  </c:pt>
                  <c:pt idx="11">
                    <c:v>2015</c:v>
                  </c:pt>
                  <c:pt idx="12">
                    <c:v>2016</c:v>
                  </c:pt>
                  <c:pt idx="13">
                    <c:v>2017</c:v>
                  </c:pt>
                  <c:pt idx="14">
                    <c:v>2018</c:v>
                  </c:pt>
                  <c:pt idx="15">
                    <c:v>2019</c:v>
                  </c:pt>
                  <c:pt idx="16">
                    <c:v>2020</c:v>
                  </c:pt>
                  <c:pt idx="17">
                    <c:v>2021 I-II.</c:v>
                  </c:pt>
                  <c:pt idx="18">
                    <c:v>2013</c:v>
                  </c:pt>
                  <c:pt idx="19">
                    <c:v>2014</c:v>
                  </c:pt>
                  <c:pt idx="20">
                    <c:v>2015</c:v>
                  </c:pt>
                  <c:pt idx="21">
                    <c:v>2016</c:v>
                  </c:pt>
                  <c:pt idx="22">
                    <c:v>2017</c:v>
                  </c:pt>
                  <c:pt idx="23">
                    <c:v>2018</c:v>
                  </c:pt>
                  <c:pt idx="24">
                    <c:v>2019</c:v>
                  </c:pt>
                  <c:pt idx="25">
                    <c:v>2020</c:v>
                  </c:pt>
                  <c:pt idx="26">
                    <c:v>2021 I-II.</c:v>
                  </c:pt>
                  <c:pt idx="27">
                    <c:v>2013</c:v>
                  </c:pt>
                  <c:pt idx="28">
                    <c:v>2014</c:v>
                  </c:pt>
                  <c:pt idx="29">
                    <c:v>2015</c:v>
                  </c:pt>
                  <c:pt idx="30">
                    <c:v>2016</c:v>
                  </c:pt>
                  <c:pt idx="31">
                    <c:v>2017</c:v>
                  </c:pt>
                  <c:pt idx="32">
                    <c:v>2018</c:v>
                  </c:pt>
                  <c:pt idx="33">
                    <c:v>2019</c:v>
                  </c:pt>
                  <c:pt idx="34">
                    <c:v>2020</c:v>
                  </c:pt>
                  <c:pt idx="35">
                    <c:v>2021 I-II.</c:v>
                  </c:pt>
                  <c:pt idx="36">
                    <c:v>2013</c:v>
                  </c:pt>
                  <c:pt idx="37">
                    <c:v>2014</c:v>
                  </c:pt>
                  <c:pt idx="38">
                    <c:v>2015</c:v>
                  </c:pt>
                  <c:pt idx="39">
                    <c:v>2016</c:v>
                  </c:pt>
                  <c:pt idx="40">
                    <c:v>2017</c:v>
                  </c:pt>
                  <c:pt idx="41">
                    <c:v>2018</c:v>
                  </c:pt>
                  <c:pt idx="42">
                    <c:v>2019</c:v>
                  </c:pt>
                  <c:pt idx="43">
                    <c:v>2020</c:v>
                  </c:pt>
                  <c:pt idx="44">
                    <c:v>2021 I-II.</c:v>
                  </c:pt>
                  <c:pt idx="45">
                    <c:v>2013</c:v>
                  </c:pt>
                  <c:pt idx="46">
                    <c:v>2014</c:v>
                  </c:pt>
                  <c:pt idx="47">
                    <c:v>2015</c:v>
                  </c:pt>
                  <c:pt idx="48">
                    <c:v>2016</c:v>
                  </c:pt>
                  <c:pt idx="49">
                    <c:v>2017</c:v>
                  </c:pt>
                  <c:pt idx="50">
                    <c:v>2018</c:v>
                  </c:pt>
                  <c:pt idx="51">
                    <c:v>2019</c:v>
                  </c:pt>
                  <c:pt idx="52">
                    <c:v>2020</c:v>
                  </c:pt>
                  <c:pt idx="53">
                    <c:v>2021 I-II.</c:v>
                  </c:pt>
                </c:lvl>
                <c:lvl>
                  <c:pt idx="0">
                    <c:v>Varsó</c:v>
                  </c:pt>
                  <c:pt idx="9">
                    <c:v>Prága</c:v>
                  </c:pt>
                  <c:pt idx="18">
                    <c:v>Pozsony</c:v>
                  </c:pt>
                  <c:pt idx="27">
                    <c:v>Budapest</c:v>
                  </c:pt>
                  <c:pt idx="36">
                    <c:v>Bukarest</c:v>
                  </c:pt>
                  <c:pt idx="45">
                    <c:v>Szófia</c:v>
                  </c:pt>
                </c:lvl>
              </c:multiLvlStrCache>
            </c:multiLvlStrRef>
          </c:cat>
          <c:val>
            <c:numRef>
              <c:f>'6_ábra_chart'!$J$14:$J$67</c:f>
              <c:numCache>
                <c:formatCode>0</c:formatCode>
                <c:ptCount val="54"/>
                <c:pt idx="0">
                  <c:v>298.10700000000003</c:v>
                </c:pt>
                <c:pt idx="1">
                  <c:v>275.72899999999998</c:v>
                </c:pt>
                <c:pt idx="2">
                  <c:v>278.57499999999999</c:v>
                </c:pt>
                <c:pt idx="3">
                  <c:v>405.33499999999998</c:v>
                </c:pt>
                <c:pt idx="4">
                  <c:v>253.49600000000001</c:v>
                </c:pt>
                <c:pt idx="5">
                  <c:v>232.715</c:v>
                </c:pt>
                <c:pt idx="6">
                  <c:v>162.16300000000001</c:v>
                </c:pt>
                <c:pt idx="7">
                  <c:v>314.02</c:v>
                </c:pt>
                <c:pt idx="8">
                  <c:v>226.33500000000001</c:v>
                </c:pt>
                <c:pt idx="9">
                  <c:v>78.385000000000005</c:v>
                </c:pt>
                <c:pt idx="10">
                  <c:v>153.03800000000001</c:v>
                </c:pt>
                <c:pt idx="11">
                  <c:v>189.14400000000001</c:v>
                </c:pt>
                <c:pt idx="12">
                  <c:v>76.703999999999994</c:v>
                </c:pt>
                <c:pt idx="13">
                  <c:v>159.79</c:v>
                </c:pt>
                <c:pt idx="14">
                  <c:v>196.77600000000001</c:v>
                </c:pt>
                <c:pt idx="15">
                  <c:v>203.011</c:v>
                </c:pt>
                <c:pt idx="16">
                  <c:v>149.67099999999999</c:v>
                </c:pt>
                <c:pt idx="17">
                  <c:v>53.289000000000001</c:v>
                </c:pt>
                <c:pt idx="18">
                  <c:v>32.479999999999997</c:v>
                </c:pt>
                <c:pt idx="19">
                  <c:v>36.6</c:v>
                </c:pt>
                <c:pt idx="20">
                  <c:v>20.335000000000001</c:v>
                </c:pt>
                <c:pt idx="21">
                  <c:v>72.936999999999998</c:v>
                </c:pt>
                <c:pt idx="22">
                  <c:v>84.593999999999994</c:v>
                </c:pt>
                <c:pt idx="23">
                  <c:v>103.032</c:v>
                </c:pt>
                <c:pt idx="24">
                  <c:v>46.7</c:v>
                </c:pt>
                <c:pt idx="25">
                  <c:v>76.599999999999994</c:v>
                </c:pt>
                <c:pt idx="26">
                  <c:v>32.734000000000002</c:v>
                </c:pt>
                <c:pt idx="27">
                  <c:v>33.1</c:v>
                </c:pt>
                <c:pt idx="28">
                  <c:v>68.19</c:v>
                </c:pt>
                <c:pt idx="29">
                  <c:v>50.92</c:v>
                </c:pt>
                <c:pt idx="30">
                  <c:v>96.274000000000001</c:v>
                </c:pt>
                <c:pt idx="31">
                  <c:v>79.92</c:v>
                </c:pt>
                <c:pt idx="32">
                  <c:v>230.57499999999999</c:v>
                </c:pt>
                <c:pt idx="33">
                  <c:v>70.545000000000002</c:v>
                </c:pt>
                <c:pt idx="34">
                  <c:v>231.94900000000001</c:v>
                </c:pt>
                <c:pt idx="35">
                  <c:v>44.454999999999998</c:v>
                </c:pt>
                <c:pt idx="36">
                  <c:v>120</c:v>
                </c:pt>
                <c:pt idx="37">
                  <c:v>117</c:v>
                </c:pt>
                <c:pt idx="38">
                  <c:v>85</c:v>
                </c:pt>
                <c:pt idx="39">
                  <c:v>275</c:v>
                </c:pt>
                <c:pt idx="40">
                  <c:v>120</c:v>
                </c:pt>
                <c:pt idx="41">
                  <c:v>145</c:v>
                </c:pt>
                <c:pt idx="42">
                  <c:v>288.63400000000001</c:v>
                </c:pt>
                <c:pt idx="43">
                  <c:v>155.19999999999999</c:v>
                </c:pt>
                <c:pt idx="44">
                  <c:v>46</c:v>
                </c:pt>
                <c:pt idx="45">
                  <c:v>63</c:v>
                </c:pt>
                <c:pt idx="46">
                  <c:v>37</c:v>
                </c:pt>
                <c:pt idx="47">
                  <c:v>70</c:v>
                </c:pt>
                <c:pt idx="48">
                  <c:v>28</c:v>
                </c:pt>
                <c:pt idx="49">
                  <c:v>117</c:v>
                </c:pt>
                <c:pt idx="50">
                  <c:v>90.12</c:v>
                </c:pt>
                <c:pt idx="51">
                  <c:v>180</c:v>
                </c:pt>
                <c:pt idx="52">
                  <c:v>66</c:v>
                </c:pt>
                <c:pt idx="53">
                  <c:v>122</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'6_ábra_chart'!$H$14:$I$67</c:f>
              <c:multiLvlStrCache>
                <c:ptCount val="54"/>
                <c:lvl>
                  <c:pt idx="0">
                    <c:v>2013</c:v>
                  </c:pt>
                  <c:pt idx="1">
                    <c:v>2014</c:v>
                  </c:pt>
                  <c:pt idx="2">
                    <c:v>2015</c:v>
                  </c:pt>
                  <c:pt idx="3">
                    <c:v>2016</c:v>
                  </c:pt>
                  <c:pt idx="4">
                    <c:v>2017</c:v>
                  </c:pt>
                  <c:pt idx="5">
                    <c:v>2018</c:v>
                  </c:pt>
                  <c:pt idx="6">
                    <c:v>2019</c:v>
                  </c:pt>
                  <c:pt idx="7">
                    <c:v>2020</c:v>
                  </c:pt>
                  <c:pt idx="8">
                    <c:v>2021 I-II.</c:v>
                  </c:pt>
                  <c:pt idx="9">
                    <c:v>2013</c:v>
                  </c:pt>
                  <c:pt idx="10">
                    <c:v>2014</c:v>
                  </c:pt>
                  <c:pt idx="11">
                    <c:v>2015</c:v>
                  </c:pt>
                  <c:pt idx="12">
                    <c:v>2016</c:v>
                  </c:pt>
                  <c:pt idx="13">
                    <c:v>2017</c:v>
                  </c:pt>
                  <c:pt idx="14">
                    <c:v>2018</c:v>
                  </c:pt>
                  <c:pt idx="15">
                    <c:v>2019</c:v>
                  </c:pt>
                  <c:pt idx="16">
                    <c:v>2020</c:v>
                  </c:pt>
                  <c:pt idx="17">
                    <c:v>2021 I-II.</c:v>
                  </c:pt>
                  <c:pt idx="18">
                    <c:v>2013</c:v>
                  </c:pt>
                  <c:pt idx="19">
                    <c:v>2014</c:v>
                  </c:pt>
                  <c:pt idx="20">
                    <c:v>2015</c:v>
                  </c:pt>
                  <c:pt idx="21">
                    <c:v>2016</c:v>
                  </c:pt>
                  <c:pt idx="22">
                    <c:v>2017</c:v>
                  </c:pt>
                  <c:pt idx="23">
                    <c:v>2018</c:v>
                  </c:pt>
                  <c:pt idx="24">
                    <c:v>2019</c:v>
                  </c:pt>
                  <c:pt idx="25">
                    <c:v>2020</c:v>
                  </c:pt>
                  <c:pt idx="26">
                    <c:v>2021 I-II.</c:v>
                  </c:pt>
                  <c:pt idx="27">
                    <c:v>2013</c:v>
                  </c:pt>
                  <c:pt idx="28">
                    <c:v>2014</c:v>
                  </c:pt>
                  <c:pt idx="29">
                    <c:v>2015</c:v>
                  </c:pt>
                  <c:pt idx="30">
                    <c:v>2016</c:v>
                  </c:pt>
                  <c:pt idx="31">
                    <c:v>2017</c:v>
                  </c:pt>
                  <c:pt idx="32">
                    <c:v>2018</c:v>
                  </c:pt>
                  <c:pt idx="33">
                    <c:v>2019</c:v>
                  </c:pt>
                  <c:pt idx="34">
                    <c:v>2020</c:v>
                  </c:pt>
                  <c:pt idx="35">
                    <c:v>2021 I-II.</c:v>
                  </c:pt>
                  <c:pt idx="36">
                    <c:v>2013</c:v>
                  </c:pt>
                  <c:pt idx="37">
                    <c:v>2014</c:v>
                  </c:pt>
                  <c:pt idx="38">
                    <c:v>2015</c:v>
                  </c:pt>
                  <c:pt idx="39">
                    <c:v>2016</c:v>
                  </c:pt>
                  <c:pt idx="40">
                    <c:v>2017</c:v>
                  </c:pt>
                  <c:pt idx="41">
                    <c:v>2018</c:v>
                  </c:pt>
                  <c:pt idx="42">
                    <c:v>2019</c:v>
                  </c:pt>
                  <c:pt idx="43">
                    <c:v>2020</c:v>
                  </c:pt>
                  <c:pt idx="44">
                    <c:v>2021 I-II.</c:v>
                  </c:pt>
                  <c:pt idx="45">
                    <c:v>2013</c:v>
                  </c:pt>
                  <c:pt idx="46">
                    <c:v>2014</c:v>
                  </c:pt>
                  <c:pt idx="47">
                    <c:v>2015</c:v>
                  </c:pt>
                  <c:pt idx="48">
                    <c:v>2016</c:v>
                  </c:pt>
                  <c:pt idx="49">
                    <c:v>2017</c:v>
                  </c:pt>
                  <c:pt idx="50">
                    <c:v>2018</c:v>
                  </c:pt>
                  <c:pt idx="51">
                    <c:v>2019</c:v>
                  </c:pt>
                  <c:pt idx="52">
                    <c:v>2020</c:v>
                  </c:pt>
                  <c:pt idx="53">
                    <c:v>2021 I-II.</c:v>
                  </c:pt>
                </c:lvl>
                <c:lvl>
                  <c:pt idx="0">
                    <c:v>Varsó</c:v>
                  </c:pt>
                  <c:pt idx="9">
                    <c:v>Prága</c:v>
                  </c:pt>
                  <c:pt idx="18">
                    <c:v>Pozsony</c:v>
                  </c:pt>
                  <c:pt idx="27">
                    <c:v>Budapest</c:v>
                  </c:pt>
                  <c:pt idx="36">
                    <c:v>Bukarest</c:v>
                  </c:pt>
                  <c:pt idx="45">
                    <c:v>Szófia</c:v>
                  </c:pt>
                </c:lvl>
              </c:multiLvlStrCache>
            </c:multiLvlStrRef>
          </c:cat>
          <c:val>
            <c:numRef>
              <c:f>'6_ábra_chart'!$K$14:$K$67</c:f>
              <c:numCache>
                <c:formatCode>0.0</c:formatCode>
                <c:ptCount val="54"/>
                <c:pt idx="0">
                  <c:v>11.725990577463543</c:v>
                </c:pt>
                <c:pt idx="1">
                  <c:v>13.333393975710454</c:v>
                </c:pt>
                <c:pt idx="2">
                  <c:v>12.263445120891635</c:v>
                </c:pt>
                <c:pt idx="3">
                  <c:v>14.246761226324987</c:v>
                </c:pt>
                <c:pt idx="4">
                  <c:v>11.7</c:v>
                </c:pt>
                <c:pt idx="5">
                  <c:v>8.6999999999999993</c:v>
                </c:pt>
                <c:pt idx="6">
                  <c:v>7.8</c:v>
                </c:pt>
                <c:pt idx="7">
                  <c:v>9.8687701314227798</c:v>
                </c:pt>
                <c:pt idx="8">
                  <c:v>12.5</c:v>
                </c:pt>
                <c:pt idx="9">
                  <c:v>13.19</c:v>
                </c:pt>
                <c:pt idx="10">
                  <c:v>15.260000000000002</c:v>
                </c:pt>
                <c:pt idx="11">
                  <c:v>14.610000000000001</c:v>
                </c:pt>
                <c:pt idx="12">
                  <c:v>10.554437741647433</c:v>
                </c:pt>
                <c:pt idx="13">
                  <c:v>7.5</c:v>
                </c:pt>
                <c:pt idx="14">
                  <c:v>5.0999999999999996</c:v>
                </c:pt>
                <c:pt idx="15">
                  <c:v>5.48</c:v>
                </c:pt>
                <c:pt idx="16">
                  <c:v>7</c:v>
                </c:pt>
                <c:pt idx="17">
                  <c:v>7.8</c:v>
                </c:pt>
                <c:pt idx="18">
                  <c:v>15.214048262096869</c:v>
                </c:pt>
                <c:pt idx="19">
                  <c:v>11.235965576442389</c:v>
                </c:pt>
                <c:pt idx="20">
                  <c:v>8.8995129740518966</c:v>
                </c:pt>
                <c:pt idx="21">
                  <c:v>6.6367493857158619</c:v>
                </c:pt>
                <c:pt idx="22">
                  <c:v>6.18</c:v>
                </c:pt>
                <c:pt idx="23">
                  <c:v>5.99</c:v>
                </c:pt>
                <c:pt idx="24">
                  <c:v>8.73</c:v>
                </c:pt>
                <c:pt idx="25">
                  <c:v>11.1</c:v>
                </c:pt>
                <c:pt idx="26">
                  <c:v>12.2</c:v>
                </c:pt>
                <c:pt idx="27">
                  <c:v>18.43</c:v>
                </c:pt>
                <c:pt idx="28">
                  <c:v>16.189999999999998</c:v>
                </c:pt>
                <c:pt idx="29">
                  <c:v>12.06</c:v>
                </c:pt>
                <c:pt idx="30">
                  <c:v>9.5</c:v>
                </c:pt>
                <c:pt idx="31">
                  <c:v>7.5</c:v>
                </c:pt>
                <c:pt idx="32">
                  <c:v>7.3</c:v>
                </c:pt>
                <c:pt idx="33">
                  <c:v>5.6</c:v>
                </c:pt>
                <c:pt idx="34">
                  <c:v>9.1</c:v>
                </c:pt>
                <c:pt idx="35">
                  <c:v>9.8000000000000007</c:v>
                </c:pt>
                <c:pt idx="36">
                  <c:v>18</c:v>
                </c:pt>
                <c:pt idx="37">
                  <c:v>14.3</c:v>
                </c:pt>
                <c:pt idx="38">
                  <c:v>14</c:v>
                </c:pt>
                <c:pt idx="39">
                  <c:v>16</c:v>
                </c:pt>
                <c:pt idx="40">
                  <c:v>9.1999999999999993</c:v>
                </c:pt>
                <c:pt idx="41">
                  <c:v>6.6</c:v>
                </c:pt>
                <c:pt idx="42">
                  <c:v>9.1999999999999993</c:v>
                </c:pt>
                <c:pt idx="43">
                  <c:v>12.5</c:v>
                </c:pt>
                <c:pt idx="44">
                  <c:v>13.1</c:v>
                </c:pt>
                <c:pt idx="45">
                  <c:v>24</c:v>
                </c:pt>
                <c:pt idx="46">
                  <c:v>22</c:v>
                </c:pt>
                <c:pt idx="47">
                  <c:v>20</c:v>
                </c:pt>
                <c:pt idx="48">
                  <c:v>12</c:v>
                </c:pt>
                <c:pt idx="49">
                  <c:v>10</c:v>
                </c:pt>
                <c:pt idx="50">
                  <c:v>10</c:v>
                </c:pt>
                <c:pt idx="51">
                  <c:v>9.8000000000000007</c:v>
                </c:pt>
                <c:pt idx="52">
                  <c:v>11.7</c:v>
                </c:pt>
                <c:pt idx="53">
                  <c:v>15.3</c:v>
                </c:pt>
              </c:numCache>
            </c:numRef>
          </c:val>
          <c:smooth val="0"/>
          <c:extLst>
            <c:ext xmlns:c16="http://schemas.microsoft.com/office/drawing/2014/chart" uri="{C3380CC4-5D6E-409C-BE32-E72D297353CC}">
              <c16:uniqueId val="{0000000B-E9DD-4337-B8FD-4F955F62EBF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3618648538550962"/>
          <c:y val="0.94022226905152473"/>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1382040542804495"/>
        </c:manualLayout>
      </c:layout>
      <c:barChart>
        <c:barDir val="col"/>
        <c:grouping val="clustered"/>
        <c:varyColors val="0"/>
        <c:ser>
          <c:idx val="0"/>
          <c:order val="0"/>
          <c:tx>
            <c:strRef>
              <c:f>'6_ábra_chart'!$J$12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'6_ábra_chart'!$F$14:$G$67</c:f>
              <c:multiLvlStrCache>
                <c:ptCount val="54"/>
                <c:lvl>
                  <c:pt idx="0">
                    <c:v>2013</c:v>
                  </c:pt>
                  <c:pt idx="1">
                    <c:v>2014</c:v>
                  </c:pt>
                  <c:pt idx="2">
                    <c:v>2015</c:v>
                  </c:pt>
                  <c:pt idx="3">
                    <c:v>2016</c:v>
                  </c:pt>
                  <c:pt idx="4">
                    <c:v>2017</c:v>
                  </c:pt>
                  <c:pt idx="5">
                    <c:v>2018</c:v>
                  </c:pt>
                  <c:pt idx="6">
                    <c:v>2019</c:v>
                  </c:pt>
                  <c:pt idx="7">
                    <c:v>2020</c:v>
                  </c:pt>
                  <c:pt idx="8">
                    <c:v>2021 H1</c:v>
                  </c:pt>
                  <c:pt idx="9">
                    <c:v>2013</c:v>
                  </c:pt>
                  <c:pt idx="10">
                    <c:v>2014</c:v>
                  </c:pt>
                  <c:pt idx="11">
                    <c:v>2015</c:v>
                  </c:pt>
                  <c:pt idx="12">
                    <c:v>2016</c:v>
                  </c:pt>
                  <c:pt idx="13">
                    <c:v>2017</c:v>
                  </c:pt>
                  <c:pt idx="14">
                    <c:v>2018</c:v>
                  </c:pt>
                  <c:pt idx="15">
                    <c:v>2019</c:v>
                  </c:pt>
                  <c:pt idx="16">
                    <c:v>2020</c:v>
                  </c:pt>
                  <c:pt idx="17">
                    <c:v>2021 H1</c:v>
                  </c:pt>
                  <c:pt idx="18">
                    <c:v>2013</c:v>
                  </c:pt>
                  <c:pt idx="19">
                    <c:v>2014</c:v>
                  </c:pt>
                  <c:pt idx="20">
                    <c:v>2015</c:v>
                  </c:pt>
                  <c:pt idx="21">
                    <c:v>2016</c:v>
                  </c:pt>
                  <c:pt idx="22">
                    <c:v>2017</c:v>
                  </c:pt>
                  <c:pt idx="23">
                    <c:v>2018</c:v>
                  </c:pt>
                  <c:pt idx="24">
                    <c:v>2019</c:v>
                  </c:pt>
                  <c:pt idx="25">
                    <c:v>2020</c:v>
                  </c:pt>
                  <c:pt idx="26">
                    <c:v>2021 H1</c:v>
                  </c:pt>
                  <c:pt idx="27">
                    <c:v>2013</c:v>
                  </c:pt>
                  <c:pt idx="28">
                    <c:v>2014</c:v>
                  </c:pt>
                  <c:pt idx="29">
                    <c:v>2015</c:v>
                  </c:pt>
                  <c:pt idx="30">
                    <c:v>2016</c:v>
                  </c:pt>
                  <c:pt idx="31">
                    <c:v>2017</c:v>
                  </c:pt>
                  <c:pt idx="32">
                    <c:v>2018</c:v>
                  </c:pt>
                  <c:pt idx="33">
                    <c:v>2019</c:v>
                  </c:pt>
                  <c:pt idx="34">
                    <c:v>2020</c:v>
                  </c:pt>
                  <c:pt idx="35">
                    <c:v>2021 H1</c:v>
                  </c:pt>
                  <c:pt idx="36">
                    <c:v>2013</c:v>
                  </c:pt>
                  <c:pt idx="37">
                    <c:v>2014</c:v>
                  </c:pt>
                  <c:pt idx="38">
                    <c:v>2015</c:v>
                  </c:pt>
                  <c:pt idx="39">
                    <c:v>2016</c:v>
                  </c:pt>
                  <c:pt idx="40">
                    <c:v>2017</c:v>
                  </c:pt>
                  <c:pt idx="41">
                    <c:v>2018</c:v>
                  </c:pt>
                  <c:pt idx="42">
                    <c:v>2019</c:v>
                  </c:pt>
                  <c:pt idx="43">
                    <c:v>2020</c:v>
                  </c:pt>
                  <c:pt idx="44">
                    <c:v>2021 H1</c:v>
                  </c:pt>
                  <c:pt idx="45">
                    <c:v>2013</c:v>
                  </c:pt>
                  <c:pt idx="46">
                    <c:v>2014</c:v>
                  </c:pt>
                  <c:pt idx="47">
                    <c:v>2015</c:v>
                  </c:pt>
                  <c:pt idx="48">
                    <c:v>2016</c:v>
                  </c:pt>
                  <c:pt idx="49">
                    <c:v>2017</c:v>
                  </c:pt>
                  <c:pt idx="50">
                    <c:v>2018</c:v>
                  </c:pt>
                  <c:pt idx="51">
                    <c:v>2019</c:v>
                  </c:pt>
                  <c:pt idx="52">
                    <c:v>2020</c:v>
                  </c:pt>
                  <c:pt idx="53">
                    <c:v>2021 H1</c:v>
                  </c:pt>
                </c:lvl>
                <c:lvl>
                  <c:pt idx="0">
                    <c:v>Warsaw</c:v>
                  </c:pt>
                  <c:pt idx="9">
                    <c:v>Prague</c:v>
                  </c:pt>
                  <c:pt idx="18">
                    <c:v>Bratislava</c:v>
                  </c:pt>
                  <c:pt idx="27">
                    <c:v>Budapest</c:v>
                  </c:pt>
                  <c:pt idx="36">
                    <c:v>Bucharest</c:v>
                  </c:pt>
                  <c:pt idx="45">
                    <c:v>Sofia</c:v>
                  </c:pt>
                </c:lvl>
              </c:multiLvlStrCache>
            </c:multiLvlStrRef>
          </c:cat>
          <c:val>
            <c:numRef>
              <c:f>'6_ábra_chart'!$J$14:$J$67</c:f>
              <c:numCache>
                <c:formatCode>0</c:formatCode>
                <c:ptCount val="54"/>
                <c:pt idx="0">
                  <c:v>298.10700000000003</c:v>
                </c:pt>
                <c:pt idx="1">
                  <c:v>275.72899999999998</c:v>
                </c:pt>
                <c:pt idx="2">
                  <c:v>278.57499999999999</c:v>
                </c:pt>
                <c:pt idx="3">
                  <c:v>405.33499999999998</c:v>
                </c:pt>
                <c:pt idx="4">
                  <c:v>253.49600000000001</c:v>
                </c:pt>
                <c:pt idx="5">
                  <c:v>232.715</c:v>
                </c:pt>
                <c:pt idx="6">
                  <c:v>162.16300000000001</c:v>
                </c:pt>
                <c:pt idx="7">
                  <c:v>314.02</c:v>
                </c:pt>
                <c:pt idx="8">
                  <c:v>226.33500000000001</c:v>
                </c:pt>
                <c:pt idx="9">
                  <c:v>78.385000000000005</c:v>
                </c:pt>
                <c:pt idx="10">
                  <c:v>153.03800000000001</c:v>
                </c:pt>
                <c:pt idx="11">
                  <c:v>189.14400000000001</c:v>
                </c:pt>
                <c:pt idx="12">
                  <c:v>76.703999999999994</c:v>
                </c:pt>
                <c:pt idx="13">
                  <c:v>159.79</c:v>
                </c:pt>
                <c:pt idx="14">
                  <c:v>196.77600000000001</c:v>
                </c:pt>
                <c:pt idx="15">
                  <c:v>203.011</c:v>
                </c:pt>
                <c:pt idx="16">
                  <c:v>149.67099999999999</c:v>
                </c:pt>
                <c:pt idx="17">
                  <c:v>53.289000000000001</c:v>
                </c:pt>
                <c:pt idx="18">
                  <c:v>32.479999999999997</c:v>
                </c:pt>
                <c:pt idx="19">
                  <c:v>36.6</c:v>
                </c:pt>
                <c:pt idx="20">
                  <c:v>20.335000000000001</c:v>
                </c:pt>
                <c:pt idx="21">
                  <c:v>72.936999999999998</c:v>
                </c:pt>
                <c:pt idx="22">
                  <c:v>84.593999999999994</c:v>
                </c:pt>
                <c:pt idx="23">
                  <c:v>103.032</c:v>
                </c:pt>
                <c:pt idx="24">
                  <c:v>46.7</c:v>
                </c:pt>
                <c:pt idx="25">
                  <c:v>76.599999999999994</c:v>
                </c:pt>
                <c:pt idx="26">
                  <c:v>32.734000000000002</c:v>
                </c:pt>
                <c:pt idx="27">
                  <c:v>33.1</c:v>
                </c:pt>
                <c:pt idx="28">
                  <c:v>68.19</c:v>
                </c:pt>
                <c:pt idx="29">
                  <c:v>50.92</c:v>
                </c:pt>
                <c:pt idx="30">
                  <c:v>96.274000000000001</c:v>
                </c:pt>
                <c:pt idx="31">
                  <c:v>79.92</c:v>
                </c:pt>
                <c:pt idx="32">
                  <c:v>230.57499999999999</c:v>
                </c:pt>
                <c:pt idx="33">
                  <c:v>70.545000000000002</c:v>
                </c:pt>
                <c:pt idx="34">
                  <c:v>231.94900000000001</c:v>
                </c:pt>
                <c:pt idx="35">
                  <c:v>44.454999999999998</c:v>
                </c:pt>
                <c:pt idx="36">
                  <c:v>120</c:v>
                </c:pt>
                <c:pt idx="37">
                  <c:v>117</c:v>
                </c:pt>
                <c:pt idx="38">
                  <c:v>85</c:v>
                </c:pt>
                <c:pt idx="39">
                  <c:v>275</c:v>
                </c:pt>
                <c:pt idx="40">
                  <c:v>120</c:v>
                </c:pt>
                <c:pt idx="41">
                  <c:v>145</c:v>
                </c:pt>
                <c:pt idx="42">
                  <c:v>288.63400000000001</c:v>
                </c:pt>
                <c:pt idx="43">
                  <c:v>155.19999999999999</c:v>
                </c:pt>
                <c:pt idx="44">
                  <c:v>46</c:v>
                </c:pt>
                <c:pt idx="45">
                  <c:v>63</c:v>
                </c:pt>
                <c:pt idx="46">
                  <c:v>37</c:v>
                </c:pt>
                <c:pt idx="47">
                  <c:v>70</c:v>
                </c:pt>
                <c:pt idx="48">
                  <c:v>28</c:v>
                </c:pt>
                <c:pt idx="49">
                  <c:v>117</c:v>
                </c:pt>
                <c:pt idx="50">
                  <c:v>90.12</c:v>
                </c:pt>
                <c:pt idx="51">
                  <c:v>180</c:v>
                </c:pt>
                <c:pt idx="52">
                  <c:v>66</c:v>
                </c:pt>
                <c:pt idx="53">
                  <c:v>122</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'6_ábra_chart'!$F$14:$G$67</c:f>
              <c:multiLvlStrCache>
                <c:ptCount val="54"/>
                <c:lvl>
                  <c:pt idx="0">
                    <c:v>2013</c:v>
                  </c:pt>
                  <c:pt idx="1">
                    <c:v>2014</c:v>
                  </c:pt>
                  <c:pt idx="2">
                    <c:v>2015</c:v>
                  </c:pt>
                  <c:pt idx="3">
                    <c:v>2016</c:v>
                  </c:pt>
                  <c:pt idx="4">
                    <c:v>2017</c:v>
                  </c:pt>
                  <c:pt idx="5">
                    <c:v>2018</c:v>
                  </c:pt>
                  <c:pt idx="6">
                    <c:v>2019</c:v>
                  </c:pt>
                  <c:pt idx="7">
                    <c:v>2020</c:v>
                  </c:pt>
                  <c:pt idx="8">
                    <c:v>2021 H1</c:v>
                  </c:pt>
                  <c:pt idx="9">
                    <c:v>2013</c:v>
                  </c:pt>
                  <c:pt idx="10">
                    <c:v>2014</c:v>
                  </c:pt>
                  <c:pt idx="11">
                    <c:v>2015</c:v>
                  </c:pt>
                  <c:pt idx="12">
                    <c:v>2016</c:v>
                  </c:pt>
                  <c:pt idx="13">
                    <c:v>2017</c:v>
                  </c:pt>
                  <c:pt idx="14">
                    <c:v>2018</c:v>
                  </c:pt>
                  <c:pt idx="15">
                    <c:v>2019</c:v>
                  </c:pt>
                  <c:pt idx="16">
                    <c:v>2020</c:v>
                  </c:pt>
                  <c:pt idx="17">
                    <c:v>2021 H1</c:v>
                  </c:pt>
                  <c:pt idx="18">
                    <c:v>2013</c:v>
                  </c:pt>
                  <c:pt idx="19">
                    <c:v>2014</c:v>
                  </c:pt>
                  <c:pt idx="20">
                    <c:v>2015</c:v>
                  </c:pt>
                  <c:pt idx="21">
                    <c:v>2016</c:v>
                  </c:pt>
                  <c:pt idx="22">
                    <c:v>2017</c:v>
                  </c:pt>
                  <c:pt idx="23">
                    <c:v>2018</c:v>
                  </c:pt>
                  <c:pt idx="24">
                    <c:v>2019</c:v>
                  </c:pt>
                  <c:pt idx="25">
                    <c:v>2020</c:v>
                  </c:pt>
                  <c:pt idx="26">
                    <c:v>2021 H1</c:v>
                  </c:pt>
                  <c:pt idx="27">
                    <c:v>2013</c:v>
                  </c:pt>
                  <c:pt idx="28">
                    <c:v>2014</c:v>
                  </c:pt>
                  <c:pt idx="29">
                    <c:v>2015</c:v>
                  </c:pt>
                  <c:pt idx="30">
                    <c:v>2016</c:v>
                  </c:pt>
                  <c:pt idx="31">
                    <c:v>2017</c:v>
                  </c:pt>
                  <c:pt idx="32">
                    <c:v>2018</c:v>
                  </c:pt>
                  <c:pt idx="33">
                    <c:v>2019</c:v>
                  </c:pt>
                  <c:pt idx="34">
                    <c:v>2020</c:v>
                  </c:pt>
                  <c:pt idx="35">
                    <c:v>2021 H1</c:v>
                  </c:pt>
                  <c:pt idx="36">
                    <c:v>2013</c:v>
                  </c:pt>
                  <c:pt idx="37">
                    <c:v>2014</c:v>
                  </c:pt>
                  <c:pt idx="38">
                    <c:v>2015</c:v>
                  </c:pt>
                  <c:pt idx="39">
                    <c:v>2016</c:v>
                  </c:pt>
                  <c:pt idx="40">
                    <c:v>2017</c:v>
                  </c:pt>
                  <c:pt idx="41">
                    <c:v>2018</c:v>
                  </c:pt>
                  <c:pt idx="42">
                    <c:v>2019</c:v>
                  </c:pt>
                  <c:pt idx="43">
                    <c:v>2020</c:v>
                  </c:pt>
                  <c:pt idx="44">
                    <c:v>2021 H1</c:v>
                  </c:pt>
                  <c:pt idx="45">
                    <c:v>2013</c:v>
                  </c:pt>
                  <c:pt idx="46">
                    <c:v>2014</c:v>
                  </c:pt>
                  <c:pt idx="47">
                    <c:v>2015</c:v>
                  </c:pt>
                  <c:pt idx="48">
                    <c:v>2016</c:v>
                  </c:pt>
                  <c:pt idx="49">
                    <c:v>2017</c:v>
                  </c:pt>
                  <c:pt idx="50">
                    <c:v>2018</c:v>
                  </c:pt>
                  <c:pt idx="51">
                    <c:v>2019</c:v>
                  </c:pt>
                  <c:pt idx="52">
                    <c:v>2020</c:v>
                  </c:pt>
                  <c:pt idx="53">
                    <c:v>2021 H1</c:v>
                  </c:pt>
                </c:lvl>
                <c:lvl>
                  <c:pt idx="0">
                    <c:v>Warsaw</c:v>
                  </c:pt>
                  <c:pt idx="9">
                    <c:v>Prague</c:v>
                  </c:pt>
                  <c:pt idx="18">
                    <c:v>Bratislava</c:v>
                  </c:pt>
                  <c:pt idx="27">
                    <c:v>Budapest</c:v>
                  </c:pt>
                  <c:pt idx="36">
                    <c:v>Bucharest</c:v>
                  </c:pt>
                  <c:pt idx="45">
                    <c:v>Sofia</c:v>
                  </c:pt>
                </c:lvl>
              </c:multiLvlStrCache>
            </c:multiLvlStrRef>
          </c:cat>
          <c:val>
            <c:numRef>
              <c:f>'6_ábra_chart'!$K$14:$K$67</c:f>
              <c:numCache>
                <c:formatCode>0.0</c:formatCode>
                <c:ptCount val="54"/>
                <c:pt idx="0">
                  <c:v>11.725990577463543</c:v>
                </c:pt>
                <c:pt idx="1">
                  <c:v>13.333393975710454</c:v>
                </c:pt>
                <c:pt idx="2">
                  <c:v>12.263445120891635</c:v>
                </c:pt>
                <c:pt idx="3">
                  <c:v>14.246761226324987</c:v>
                </c:pt>
                <c:pt idx="4">
                  <c:v>11.7</c:v>
                </c:pt>
                <c:pt idx="5">
                  <c:v>8.6999999999999993</c:v>
                </c:pt>
                <c:pt idx="6">
                  <c:v>7.8</c:v>
                </c:pt>
                <c:pt idx="7">
                  <c:v>9.8687701314227798</c:v>
                </c:pt>
                <c:pt idx="8">
                  <c:v>12.5</c:v>
                </c:pt>
                <c:pt idx="9">
                  <c:v>13.19</c:v>
                </c:pt>
                <c:pt idx="10">
                  <c:v>15.260000000000002</c:v>
                </c:pt>
                <c:pt idx="11">
                  <c:v>14.610000000000001</c:v>
                </c:pt>
                <c:pt idx="12">
                  <c:v>10.554437741647433</c:v>
                </c:pt>
                <c:pt idx="13">
                  <c:v>7.5</c:v>
                </c:pt>
                <c:pt idx="14">
                  <c:v>5.0999999999999996</c:v>
                </c:pt>
                <c:pt idx="15">
                  <c:v>5.48</c:v>
                </c:pt>
                <c:pt idx="16">
                  <c:v>7</c:v>
                </c:pt>
                <c:pt idx="17">
                  <c:v>7.8</c:v>
                </c:pt>
                <c:pt idx="18">
                  <c:v>15.214048262096869</c:v>
                </c:pt>
                <c:pt idx="19">
                  <c:v>11.235965576442389</c:v>
                </c:pt>
                <c:pt idx="20">
                  <c:v>8.8995129740518966</c:v>
                </c:pt>
                <c:pt idx="21">
                  <c:v>6.6367493857158619</c:v>
                </c:pt>
                <c:pt idx="22">
                  <c:v>6.18</c:v>
                </c:pt>
                <c:pt idx="23">
                  <c:v>5.99</c:v>
                </c:pt>
                <c:pt idx="24">
                  <c:v>8.73</c:v>
                </c:pt>
                <c:pt idx="25">
                  <c:v>11.1</c:v>
                </c:pt>
                <c:pt idx="26">
                  <c:v>12.2</c:v>
                </c:pt>
                <c:pt idx="27">
                  <c:v>18.43</c:v>
                </c:pt>
                <c:pt idx="28">
                  <c:v>16.189999999999998</c:v>
                </c:pt>
                <c:pt idx="29">
                  <c:v>12.06</c:v>
                </c:pt>
                <c:pt idx="30">
                  <c:v>9.5</c:v>
                </c:pt>
                <c:pt idx="31">
                  <c:v>7.5</c:v>
                </c:pt>
                <c:pt idx="32">
                  <c:v>7.3</c:v>
                </c:pt>
                <c:pt idx="33">
                  <c:v>5.6</c:v>
                </c:pt>
                <c:pt idx="34">
                  <c:v>9.1</c:v>
                </c:pt>
                <c:pt idx="35">
                  <c:v>9.8000000000000007</c:v>
                </c:pt>
                <c:pt idx="36">
                  <c:v>18</c:v>
                </c:pt>
                <c:pt idx="37">
                  <c:v>14.3</c:v>
                </c:pt>
                <c:pt idx="38">
                  <c:v>14</c:v>
                </c:pt>
                <c:pt idx="39">
                  <c:v>16</c:v>
                </c:pt>
                <c:pt idx="40">
                  <c:v>9.1999999999999993</c:v>
                </c:pt>
                <c:pt idx="41">
                  <c:v>6.6</c:v>
                </c:pt>
                <c:pt idx="42">
                  <c:v>9.1999999999999993</c:v>
                </c:pt>
                <c:pt idx="43">
                  <c:v>12.5</c:v>
                </c:pt>
                <c:pt idx="44">
                  <c:v>13.1</c:v>
                </c:pt>
                <c:pt idx="45">
                  <c:v>24</c:v>
                </c:pt>
                <c:pt idx="46">
                  <c:v>22</c:v>
                </c:pt>
                <c:pt idx="47">
                  <c:v>20</c:v>
                </c:pt>
                <c:pt idx="48">
                  <c:v>12</c:v>
                </c:pt>
                <c:pt idx="49">
                  <c:v>10</c:v>
                </c:pt>
                <c:pt idx="50">
                  <c:v>10</c:v>
                </c:pt>
                <c:pt idx="51">
                  <c:v>9.8000000000000007</c:v>
                </c:pt>
                <c:pt idx="52">
                  <c:v>11.7</c:v>
                </c:pt>
                <c:pt idx="53">
                  <c:v>15.3</c:v>
                </c:pt>
              </c:numCache>
            </c:numRef>
          </c:val>
          <c:smooth val="0"/>
          <c:extLst>
            <c:ext xmlns:c16="http://schemas.microsoft.com/office/drawing/2014/chart" uri="{C3380CC4-5D6E-409C-BE32-E72D297353CC}">
              <c16:uniqueId val="{0000000B-2FFD-41E5-B3E4-A29EB8761A1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787489557865593"/>
          <c:y val="0.86972036236658135"/>
          <c:w val="0.7249008878774903"/>
          <c:h val="9.7112147554067357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67273791506711911"/>
        </c:manualLayout>
      </c:layout>
      <c:lineChart>
        <c:grouping val="standard"/>
        <c:varyColors val="0"/>
        <c:ser>
          <c:idx val="1"/>
          <c:order val="0"/>
          <c:tx>
            <c:strRef>
              <c:f>'7_ábra_chart'!$G$11</c:f>
              <c:strCache>
                <c:ptCount val="1"/>
                <c:pt idx="0">
                  <c:v>Villamos ber. gyártása</c:v>
                </c:pt>
              </c:strCache>
            </c:strRef>
          </c:tx>
          <c:spPr>
            <a:ln w="31750" cap="rnd">
              <a:solidFill>
                <a:srgbClr val="C00000"/>
              </a:solidFill>
              <a:round/>
            </a:ln>
            <a:effectLst/>
          </c:spPr>
          <c:marker>
            <c:symbol val="none"/>
          </c:marker>
          <c:cat>
            <c:multiLvlStrRef>
              <c:f>'7_ábra_chart'!$E$12:$F$30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'7_ábra_chart'!$G$12:$G$30</c:f>
              <c:numCache>
                <c:formatCode>0</c:formatCode>
                <c:ptCount val="19"/>
                <c:pt idx="0">
                  <c:v>113.4889940916631</c:v>
                </c:pt>
                <c:pt idx="1">
                  <c:v>118.56117085717482</c:v>
                </c:pt>
                <c:pt idx="2">
                  <c:v>127.372653905653</c:v>
                </c:pt>
                <c:pt idx="3">
                  <c:v>91.424291279145635</c:v>
                </c:pt>
                <c:pt idx="4">
                  <c:v>96.191732055989419</c:v>
                </c:pt>
                <c:pt idx="5">
                  <c:v>104.90606303468586</c:v>
                </c:pt>
                <c:pt idx="6">
                  <c:v>111.43971446144671</c:v>
                </c:pt>
                <c:pt idx="7">
                  <c:v>108.17987810560454</c:v>
                </c:pt>
                <c:pt idx="8">
                  <c:v>146.54236482582522</c:v>
                </c:pt>
                <c:pt idx="9">
                  <c:v>141.247926490597</c:v>
                </c:pt>
                <c:pt idx="10">
                  <c:v>160.13946098074666</c:v>
                </c:pt>
                <c:pt idx="11">
                  <c:v>128.17083853652173</c:v>
                </c:pt>
                <c:pt idx="12">
                  <c:v>168.9907833671929</c:v>
                </c:pt>
                <c:pt idx="13">
                  <c:v>169.73724675227854</c:v>
                </c:pt>
                <c:pt idx="14">
                  <c:v>186.36842301455653</c:v>
                </c:pt>
                <c:pt idx="15">
                  <c:v>168.57351872215906</c:v>
                </c:pt>
                <c:pt idx="16">
                  <c:v>175.04216912381418</c:v>
                </c:pt>
                <c:pt idx="17">
                  <c:v>186.94714181872402</c:v>
                </c:pt>
                <c:pt idx="18">
                  <c:v>187.175693810225</c:v>
                </c:pt>
              </c:numCache>
            </c:numRef>
          </c:val>
          <c:smooth val="0"/>
          <c:extLst>
            <c:ext xmlns:c16="http://schemas.microsoft.com/office/drawing/2014/chart" uri="{C3380CC4-5D6E-409C-BE32-E72D297353CC}">
              <c16:uniqueId val="{00000001-632A-431E-9DF9-7C5396A56608}"/>
            </c:ext>
          </c:extLst>
        </c:ser>
        <c:ser>
          <c:idx val="5"/>
          <c:order val="1"/>
          <c:tx>
            <c:strRef>
              <c:f>'7_ábra_chart'!$H$11</c:f>
              <c:strCache>
                <c:ptCount val="1"/>
                <c:pt idx="0">
                  <c:v>Járműgyártás</c:v>
                </c:pt>
              </c:strCache>
            </c:strRef>
          </c:tx>
          <c:spPr>
            <a:ln w="31750" cap="rnd">
              <a:solidFill>
                <a:schemeClr val="accent6">
                  <a:lumMod val="75000"/>
                </a:schemeClr>
              </a:solidFill>
              <a:round/>
            </a:ln>
            <a:effectLst/>
          </c:spPr>
          <c:marker>
            <c:symbol val="none"/>
          </c:marker>
          <c:cat>
            <c:multiLvlStrRef>
              <c:f>'7_ábra_chart'!$E$12:$F$30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'7_ábra_chart'!$H$12:$H$30</c:f>
              <c:numCache>
                <c:formatCode>0</c:formatCode>
                <c:ptCount val="19"/>
                <c:pt idx="0">
                  <c:v>107.81317189132669</c:v>
                </c:pt>
                <c:pt idx="1">
                  <c:v>115.25106857961984</c:v>
                </c:pt>
                <c:pt idx="2">
                  <c:v>94.246514477697048</c:v>
                </c:pt>
                <c:pt idx="3">
                  <c:v>23.270674717609246</c:v>
                </c:pt>
                <c:pt idx="4">
                  <c:v>56.591504793327211</c:v>
                </c:pt>
                <c:pt idx="5">
                  <c:v>93.854775898159673</c:v>
                </c:pt>
                <c:pt idx="6">
                  <c:v>95.889135601743732</c:v>
                </c:pt>
                <c:pt idx="7">
                  <c:v>88.064636656830046</c:v>
                </c:pt>
                <c:pt idx="8">
                  <c:v>131.45378713511883</c:v>
                </c:pt>
                <c:pt idx="9">
                  <c:v>130.33294125372424</c:v>
                </c:pt>
                <c:pt idx="10">
                  <c:v>121.84560610019777</c:v>
                </c:pt>
                <c:pt idx="11">
                  <c:v>96.014411770447722</c:v>
                </c:pt>
                <c:pt idx="12">
                  <c:v>83.932026403622899</c:v>
                </c:pt>
                <c:pt idx="13">
                  <c:v>114.96556419114346</c:v>
                </c:pt>
                <c:pt idx="14">
                  <c:v>126.45539327999839</c:v>
                </c:pt>
                <c:pt idx="15">
                  <c:v>104.24618353981805</c:v>
                </c:pt>
                <c:pt idx="16">
                  <c:v>104.27750258199404</c:v>
                </c:pt>
                <c:pt idx="17">
                  <c:v>107.09533944465284</c:v>
                </c:pt>
                <c:pt idx="18">
                  <c:v>92.820370573170834</c:v>
                </c:pt>
              </c:numCache>
            </c:numRef>
          </c:val>
          <c:smooth val="0"/>
          <c:extLst>
            <c:ext xmlns:c16="http://schemas.microsoft.com/office/drawing/2014/chart" uri="{C3380CC4-5D6E-409C-BE32-E72D297353CC}">
              <c16:uniqueId val="{00000005-632A-431E-9DF9-7C5396A56608}"/>
            </c:ext>
          </c:extLst>
        </c:ser>
        <c:ser>
          <c:idx val="6"/>
          <c:order val="2"/>
          <c:tx>
            <c:strRef>
              <c:f>'7_ábra_chart'!$I$11</c:f>
              <c:strCache>
                <c:ptCount val="1"/>
                <c:pt idx="0">
                  <c:v>Feldolgozóipar összesen</c:v>
                </c:pt>
              </c:strCache>
            </c:strRef>
          </c:tx>
          <c:spPr>
            <a:ln w="31750" cap="rnd">
              <a:solidFill>
                <a:srgbClr val="002060"/>
              </a:solidFill>
              <a:prstDash val="sysDash"/>
              <a:round/>
            </a:ln>
            <a:effectLst/>
          </c:spPr>
          <c:marker>
            <c:symbol val="none"/>
          </c:marker>
          <c:cat>
            <c:multiLvlStrRef>
              <c:f>'7_ábra_chart'!$E$12:$F$30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'7_ábra_chart'!$I$12:$I$30</c:f>
              <c:numCache>
                <c:formatCode>0</c:formatCode>
                <c:ptCount val="19"/>
                <c:pt idx="0">
                  <c:v>100.85599522681268</c:v>
                </c:pt>
                <c:pt idx="1">
                  <c:v>104.21233781742923</c:v>
                </c:pt>
                <c:pt idx="2">
                  <c:v>102.99372202359167</c:v>
                </c:pt>
                <c:pt idx="3">
                  <c:v>64.582277998203693</c:v>
                </c:pt>
                <c:pt idx="4">
                  <c:v>76.480519020552123</c:v>
                </c:pt>
                <c:pt idx="5">
                  <c:v>95.700989237624995</c:v>
                </c:pt>
                <c:pt idx="6">
                  <c:v>96.888837225775575</c:v>
                </c:pt>
                <c:pt idx="7">
                  <c:v>91.60680052054623</c:v>
                </c:pt>
                <c:pt idx="8">
                  <c:v>120.27985262693308</c:v>
                </c:pt>
                <c:pt idx="9">
                  <c:v>118.90343831136691</c:v>
                </c:pt>
                <c:pt idx="10">
                  <c:v>117.23859852100212</c:v>
                </c:pt>
                <c:pt idx="11">
                  <c:v>98.168443746588792</c:v>
                </c:pt>
                <c:pt idx="12">
                  <c:v>99.511983370128164</c:v>
                </c:pt>
                <c:pt idx="13">
                  <c:v>112.90200889796222</c:v>
                </c:pt>
                <c:pt idx="14">
                  <c:v>129.27364185293388</c:v>
                </c:pt>
                <c:pt idx="15">
                  <c:v>114.2103853150022</c:v>
                </c:pt>
                <c:pt idx="16">
                  <c:v>116.14076543543983</c:v>
                </c:pt>
                <c:pt idx="17">
                  <c:v>125.40986658505508</c:v>
                </c:pt>
                <c:pt idx="18">
                  <c:v>115.48414340994104</c:v>
                </c:pt>
              </c:numCache>
            </c:numRef>
          </c:val>
          <c:smooth val="0"/>
          <c:extLst>
            <c:ext xmlns:c16="http://schemas.microsoft.com/office/drawing/2014/chart" uri="{C3380CC4-5D6E-409C-BE32-E72D297353CC}">
              <c16:uniqueId val="{00000006-632A-431E-9DF9-7C5396A56608}"/>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3"/>
          <c:tx>
            <c:v>fikt</c:v>
          </c:tx>
          <c:spPr>
            <a:ln w="28575" cap="rnd">
              <a:solidFill>
                <a:schemeClr val="accent2">
                  <a:lumMod val="60000"/>
                </a:schemeClr>
              </a:solidFill>
              <a:round/>
            </a:ln>
            <a:effectLst/>
          </c:spPr>
          <c:marker>
            <c:symbol val="none"/>
          </c:marker>
          <c:cat>
            <c:multiLvlStrRef>
              <c:f>'7_ábra_chart'!$E$12:$F$30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Lit>
              <c:formatCode>General</c:formatCode>
              <c:ptCount val="1"/>
              <c:pt idx="0">
                <c:v>0</c:v>
              </c:pt>
            </c:numLit>
          </c:val>
          <c:smooth val="0"/>
          <c:extLst>
            <c:ext xmlns:c16="http://schemas.microsoft.com/office/drawing/2014/chart" uri="{C3380CC4-5D6E-409C-BE32-E72D297353CC}">
              <c16:uniqueId val="{00000007-632A-431E-9DF9-7C5396A56608}"/>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a:t>
                </a:r>
                <a:r>
                  <a:rPr lang="hu-HU" b="0" baseline="0"/>
                  <a:t> = 100</a:t>
                </a:r>
                <a:endParaRPr lang="hu-HU" b="0"/>
              </a:p>
            </c:rich>
          </c:tx>
          <c:layout>
            <c:manualLayout>
              <c:xMode val="edge"/>
              <c:yMode val="edge"/>
              <c:x val="8.2902777777777784E-2"/>
              <c:y val="2.646377494705682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valAx>
      <c:valAx>
        <c:axId val="1157516568"/>
        <c:scaling>
          <c:orientation val="minMax"/>
          <c:max val="2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7743472222222221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2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5.2690000000000008E-2"/>
          <c:y val="0.92196296296296298"/>
          <c:w val="0.89285611111111107"/>
          <c:h val="6.3925925925925942E-2"/>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67273791506711911"/>
        </c:manualLayout>
      </c:layout>
      <c:lineChart>
        <c:grouping val="standard"/>
        <c:varyColors val="0"/>
        <c:ser>
          <c:idx val="1"/>
          <c:order val="0"/>
          <c:tx>
            <c:strRef>
              <c:f>'7_ábra_chart'!$G$10</c:f>
              <c:strCache>
                <c:ptCount val="1"/>
                <c:pt idx="0">
                  <c:v>Manuf. of electrical equipment</c:v>
                </c:pt>
              </c:strCache>
            </c:strRef>
          </c:tx>
          <c:spPr>
            <a:ln w="31750" cap="rnd">
              <a:solidFill>
                <a:srgbClr val="C00000"/>
              </a:solidFill>
              <a:round/>
            </a:ln>
            <a:effectLst/>
          </c:spPr>
          <c:marker>
            <c:symbol val="none"/>
          </c:marker>
          <c:cat>
            <c:multiLvlStrRef>
              <c:f>'7_ábra_chart'!$E$12:$F$30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'7_ábra_chart'!$G$12:$G$30</c:f>
              <c:numCache>
                <c:formatCode>0</c:formatCode>
                <c:ptCount val="19"/>
                <c:pt idx="0">
                  <c:v>113.4889940916631</c:v>
                </c:pt>
                <c:pt idx="1">
                  <c:v>118.56117085717482</c:v>
                </c:pt>
                <c:pt idx="2">
                  <c:v>127.372653905653</c:v>
                </c:pt>
                <c:pt idx="3">
                  <c:v>91.424291279145635</c:v>
                </c:pt>
                <c:pt idx="4">
                  <c:v>96.191732055989419</c:v>
                </c:pt>
                <c:pt idx="5">
                  <c:v>104.90606303468586</c:v>
                </c:pt>
                <c:pt idx="6">
                  <c:v>111.43971446144671</c:v>
                </c:pt>
                <c:pt idx="7">
                  <c:v>108.17987810560454</c:v>
                </c:pt>
                <c:pt idx="8">
                  <c:v>146.54236482582522</c:v>
                </c:pt>
                <c:pt idx="9">
                  <c:v>141.247926490597</c:v>
                </c:pt>
                <c:pt idx="10">
                  <c:v>160.13946098074666</c:v>
                </c:pt>
                <c:pt idx="11">
                  <c:v>128.17083853652173</c:v>
                </c:pt>
                <c:pt idx="12">
                  <c:v>168.9907833671929</c:v>
                </c:pt>
                <c:pt idx="13">
                  <c:v>169.73724675227854</c:v>
                </c:pt>
                <c:pt idx="14">
                  <c:v>186.36842301455653</c:v>
                </c:pt>
                <c:pt idx="15">
                  <c:v>168.57351872215906</c:v>
                </c:pt>
                <c:pt idx="16">
                  <c:v>175.04216912381418</c:v>
                </c:pt>
                <c:pt idx="17">
                  <c:v>186.94714181872402</c:v>
                </c:pt>
                <c:pt idx="18">
                  <c:v>187.175693810225</c:v>
                </c:pt>
              </c:numCache>
            </c:numRef>
          </c:val>
          <c:smooth val="0"/>
          <c:extLst>
            <c:ext xmlns:c16="http://schemas.microsoft.com/office/drawing/2014/chart" uri="{C3380CC4-5D6E-409C-BE32-E72D297353CC}">
              <c16:uniqueId val="{00000000-560D-40F3-814D-3CAE9F3FB51A}"/>
            </c:ext>
          </c:extLst>
        </c:ser>
        <c:ser>
          <c:idx val="5"/>
          <c:order val="1"/>
          <c:tx>
            <c:strRef>
              <c:f>'7_ábra_chart'!$H$10</c:f>
              <c:strCache>
                <c:ptCount val="1"/>
                <c:pt idx="0">
                  <c:v>Vehicle prod.</c:v>
                </c:pt>
              </c:strCache>
            </c:strRef>
          </c:tx>
          <c:spPr>
            <a:ln w="31750" cap="rnd">
              <a:solidFill>
                <a:schemeClr val="accent6">
                  <a:lumMod val="75000"/>
                </a:schemeClr>
              </a:solidFill>
              <a:round/>
            </a:ln>
            <a:effectLst/>
          </c:spPr>
          <c:marker>
            <c:symbol val="none"/>
          </c:marker>
          <c:cat>
            <c:multiLvlStrRef>
              <c:f>'7_ábra_chart'!$E$12:$F$30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'7_ábra_chart'!$H$12:$H$30</c:f>
              <c:numCache>
                <c:formatCode>0</c:formatCode>
                <c:ptCount val="19"/>
                <c:pt idx="0">
                  <c:v>107.81317189132669</c:v>
                </c:pt>
                <c:pt idx="1">
                  <c:v>115.25106857961984</c:v>
                </c:pt>
                <c:pt idx="2">
                  <c:v>94.246514477697048</c:v>
                </c:pt>
                <c:pt idx="3">
                  <c:v>23.270674717609246</c:v>
                </c:pt>
                <c:pt idx="4">
                  <c:v>56.591504793327211</c:v>
                </c:pt>
                <c:pt idx="5">
                  <c:v>93.854775898159673</c:v>
                </c:pt>
                <c:pt idx="6">
                  <c:v>95.889135601743732</c:v>
                </c:pt>
                <c:pt idx="7">
                  <c:v>88.064636656830046</c:v>
                </c:pt>
                <c:pt idx="8">
                  <c:v>131.45378713511883</c:v>
                </c:pt>
                <c:pt idx="9">
                  <c:v>130.33294125372424</c:v>
                </c:pt>
                <c:pt idx="10">
                  <c:v>121.84560610019777</c:v>
                </c:pt>
                <c:pt idx="11">
                  <c:v>96.014411770447722</c:v>
                </c:pt>
                <c:pt idx="12">
                  <c:v>83.932026403622899</c:v>
                </c:pt>
                <c:pt idx="13">
                  <c:v>114.96556419114346</c:v>
                </c:pt>
                <c:pt idx="14">
                  <c:v>126.45539327999839</c:v>
                </c:pt>
                <c:pt idx="15">
                  <c:v>104.24618353981805</c:v>
                </c:pt>
                <c:pt idx="16">
                  <c:v>104.27750258199404</c:v>
                </c:pt>
                <c:pt idx="17">
                  <c:v>107.09533944465284</c:v>
                </c:pt>
                <c:pt idx="18">
                  <c:v>92.820370573170834</c:v>
                </c:pt>
              </c:numCache>
            </c:numRef>
          </c:val>
          <c:smooth val="0"/>
          <c:extLst>
            <c:ext xmlns:c16="http://schemas.microsoft.com/office/drawing/2014/chart" uri="{C3380CC4-5D6E-409C-BE32-E72D297353CC}">
              <c16:uniqueId val="{00000001-560D-40F3-814D-3CAE9F3FB51A}"/>
            </c:ext>
          </c:extLst>
        </c:ser>
        <c:ser>
          <c:idx val="6"/>
          <c:order val="2"/>
          <c:tx>
            <c:strRef>
              <c:f>'7_ábra_chart'!$I$10</c:f>
              <c:strCache>
                <c:ptCount val="1"/>
                <c:pt idx="0">
                  <c:v>Manufacturing total</c:v>
                </c:pt>
              </c:strCache>
            </c:strRef>
          </c:tx>
          <c:spPr>
            <a:ln w="31750" cap="rnd">
              <a:solidFill>
                <a:srgbClr val="002060"/>
              </a:solidFill>
              <a:prstDash val="sysDash"/>
              <a:round/>
            </a:ln>
            <a:effectLst/>
          </c:spPr>
          <c:marker>
            <c:symbol val="none"/>
          </c:marker>
          <c:cat>
            <c:multiLvlStrRef>
              <c:f>'7_ábra_chart'!$E$12:$F$30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'7_ábra_chart'!$I$12:$I$30</c:f>
              <c:numCache>
                <c:formatCode>0</c:formatCode>
                <c:ptCount val="19"/>
                <c:pt idx="0">
                  <c:v>100.85599522681268</c:v>
                </c:pt>
                <c:pt idx="1">
                  <c:v>104.21233781742923</c:v>
                </c:pt>
                <c:pt idx="2">
                  <c:v>102.99372202359167</c:v>
                </c:pt>
                <c:pt idx="3">
                  <c:v>64.582277998203693</c:v>
                </c:pt>
                <c:pt idx="4">
                  <c:v>76.480519020552123</c:v>
                </c:pt>
                <c:pt idx="5">
                  <c:v>95.700989237624995</c:v>
                </c:pt>
                <c:pt idx="6">
                  <c:v>96.888837225775575</c:v>
                </c:pt>
                <c:pt idx="7">
                  <c:v>91.60680052054623</c:v>
                </c:pt>
                <c:pt idx="8">
                  <c:v>120.27985262693308</c:v>
                </c:pt>
                <c:pt idx="9">
                  <c:v>118.90343831136691</c:v>
                </c:pt>
                <c:pt idx="10">
                  <c:v>117.23859852100212</c:v>
                </c:pt>
                <c:pt idx="11">
                  <c:v>98.168443746588792</c:v>
                </c:pt>
                <c:pt idx="12">
                  <c:v>99.511983370128164</c:v>
                </c:pt>
                <c:pt idx="13">
                  <c:v>112.90200889796222</c:v>
                </c:pt>
                <c:pt idx="14">
                  <c:v>129.27364185293388</c:v>
                </c:pt>
                <c:pt idx="15">
                  <c:v>114.2103853150022</c:v>
                </c:pt>
                <c:pt idx="16">
                  <c:v>116.14076543543983</c:v>
                </c:pt>
                <c:pt idx="17">
                  <c:v>125.40986658505508</c:v>
                </c:pt>
                <c:pt idx="18">
                  <c:v>115.48414340994104</c:v>
                </c:pt>
              </c:numCache>
            </c:numRef>
          </c:val>
          <c:smooth val="0"/>
          <c:extLst>
            <c:ext xmlns:c16="http://schemas.microsoft.com/office/drawing/2014/chart" uri="{C3380CC4-5D6E-409C-BE32-E72D297353CC}">
              <c16:uniqueId val="{00000002-560D-40F3-814D-3CAE9F3FB51A}"/>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3"/>
          <c:tx>
            <c:v>fikt</c:v>
          </c:tx>
          <c:spPr>
            <a:ln w="28575" cap="rnd">
              <a:solidFill>
                <a:schemeClr val="accent2">
                  <a:lumMod val="60000"/>
                </a:schemeClr>
              </a:solidFill>
              <a:round/>
            </a:ln>
            <a:effectLst/>
          </c:spPr>
          <c:marker>
            <c:symbol val="none"/>
          </c:marker>
          <c:cat>
            <c:multiLvlStrRef>
              <c:f>'7_ábra_chart'!$E$12:$F$30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Lit>
              <c:formatCode>General</c:formatCode>
              <c:ptCount val="1"/>
              <c:pt idx="0">
                <c:v>0</c:v>
              </c:pt>
            </c:numLit>
          </c:val>
          <c:smooth val="0"/>
          <c:extLst>
            <c:ext xmlns:c16="http://schemas.microsoft.com/office/drawing/2014/chart" uri="{C3380CC4-5D6E-409C-BE32-E72D297353CC}">
              <c16:uniqueId val="{00000003-560D-40F3-814D-3CAE9F3FB51A}"/>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in val="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a:t>
                </a:r>
                <a:r>
                  <a:rPr lang="hu-HU" b="0" baseline="0"/>
                  <a:t> = 100</a:t>
                </a:r>
                <a:endParaRPr lang="hu-HU" b="0"/>
              </a:p>
            </c:rich>
          </c:tx>
          <c:layout>
            <c:manualLayout>
              <c:xMode val="edge"/>
              <c:yMode val="edge"/>
              <c:x val="8.2902777777777784E-2"/>
              <c:y val="2.646377494705682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valAx>
      <c:valAx>
        <c:axId val="1157516568"/>
        <c:scaling>
          <c:orientation val="minMax"/>
          <c:max val="200"/>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7743472222222221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2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5.2690000000000008E-2"/>
          <c:y val="0.92196296296296298"/>
          <c:w val="0.89285611111111107"/>
          <c:h val="6.3925925925925942E-2"/>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 H1</c:v>
                </c:pt>
                <c:pt idx="11">
                  <c:v>2021 H2 (fc)</c:v>
                </c:pt>
                <c:pt idx="12">
                  <c:v>2022 (fc)</c:v>
                </c:pt>
              </c:strCache>
            </c:strRef>
          </c:cat>
          <c:val>
            <c:numRef>
              <c:f>'8_ábra_chart'!$G$13:$S$13</c:f>
              <c:numCache>
                <c:formatCode>#,##0</c:formatCode>
                <c:ptCount val="13"/>
                <c:pt idx="0">
                  <c:v>10.1</c:v>
                </c:pt>
                <c:pt idx="1">
                  <c:v>16.448</c:v>
                </c:pt>
                <c:pt idx="2">
                  <c:v>10.8</c:v>
                </c:pt>
                <c:pt idx="3">
                  <c:v>18.59</c:v>
                </c:pt>
                <c:pt idx="4">
                  <c:v>5</c:v>
                </c:pt>
                <c:pt idx="5">
                  <c:v>76.010000000000005</c:v>
                </c:pt>
                <c:pt idx="6">
                  <c:v>117.79</c:v>
                </c:pt>
                <c:pt idx="7">
                  <c:v>126.997</c:v>
                </c:pt>
                <c:pt idx="8">
                  <c:v>64.167000000000002</c:v>
                </c:pt>
                <c:pt idx="9">
                  <c:v>127.94799999999998</c:v>
                </c:pt>
                <c:pt idx="10">
                  <c:v>163.358</c:v>
                </c:pt>
              </c:numCache>
            </c:numRef>
          </c:val>
          <c:extLst>
            <c:ext xmlns:c16="http://schemas.microsoft.com/office/drawing/2014/chart" uri="{C3380CC4-5D6E-409C-BE32-E72D297353CC}">
              <c16:uniqueId val="{00000000-AC1B-4A7C-ABDB-798549B20A6D}"/>
            </c:ext>
          </c:extLst>
        </c:ser>
        <c:ser>
          <c:idx val="4"/>
          <c:order val="1"/>
          <c:tx>
            <c:strRef>
              <c:f>'8_ábra_chart'!$E$16</c:f>
              <c:strCache>
                <c:ptCount val="1"/>
                <c:pt idx="0">
                  <c:v>Net demand</c:v>
                </c:pt>
              </c:strCache>
            </c:strRef>
          </c:tx>
          <c:spPr>
            <a:solidFill>
              <a:schemeClr val="accent6">
                <a:lumMod val="75000"/>
              </a:schemeClr>
            </a:solidFill>
            <a:ln>
              <a:solidFill>
                <a:schemeClr val="tx1"/>
              </a:solidFill>
            </a:ln>
            <a:effectLst/>
          </c:spPr>
          <c:invertIfNegative val="0"/>
          <c:cat>
            <c:strRef>
              <c:f>'8_ábra_chart'!$G$11:$S$11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 H1</c:v>
                </c:pt>
                <c:pt idx="11">
                  <c:v>2021 H2 (fc)</c:v>
                </c:pt>
                <c:pt idx="12">
                  <c:v>2022 (fc)</c:v>
                </c:pt>
              </c:strCache>
            </c:strRef>
          </c:cat>
          <c:val>
            <c:numRef>
              <c:f>'8_ábra_chart'!$G$16:$S$16</c:f>
              <c:numCache>
                <c:formatCode>0</c:formatCode>
                <c:ptCount val="13"/>
                <c:pt idx="0">
                  <c:v>87.918000000000006</c:v>
                </c:pt>
                <c:pt idx="1">
                  <c:v>117.315</c:v>
                </c:pt>
                <c:pt idx="2">
                  <c:v>138.13999999999999</c:v>
                </c:pt>
                <c:pt idx="3">
                  <c:v>210.77500000000001</c:v>
                </c:pt>
                <c:pt idx="4">
                  <c:v>175.89500000000001</c:v>
                </c:pt>
                <c:pt idx="5">
                  <c:v>206.642</c:v>
                </c:pt>
                <c:pt idx="6">
                  <c:v>273.38300000000004</c:v>
                </c:pt>
                <c:pt idx="7">
                  <c:v>171.31100000000001</c:v>
                </c:pt>
                <c:pt idx="8">
                  <c:v>184.94499999999999</c:v>
                </c:pt>
                <c:pt idx="9">
                  <c:v>336.63200000000001</c:v>
                </c:pt>
                <c:pt idx="10">
                  <c:v>193.56699999999998</c:v>
                </c:pt>
              </c:numCache>
            </c:numRef>
          </c:val>
          <c:extLst>
            <c:ext xmlns:c16="http://schemas.microsoft.com/office/drawing/2014/chart" uri="{C3380CC4-5D6E-409C-BE32-E72D297353CC}">
              <c16:uniqueId val="{00000001-AC1B-4A7C-ABDB-798549B20A6D}"/>
            </c:ext>
          </c:extLst>
        </c:ser>
        <c:ser>
          <c:idx val="1"/>
          <c:order val="2"/>
          <c:tx>
            <c:strRef>
              <c:f>'8_ábra_chart'!$E$14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 H1</c:v>
                </c:pt>
                <c:pt idx="11">
                  <c:v>2021 H2 (fc)</c:v>
                </c:pt>
                <c:pt idx="12">
                  <c:v>2022 (fc)</c:v>
                </c:pt>
              </c:strCache>
            </c:strRef>
          </c:cat>
          <c:val>
            <c:numRef>
              <c:f>'8_ábra_chart'!$G$14:$S$14</c:f>
              <c:numCache>
                <c:formatCode>General</c:formatCode>
                <c:ptCount val="13"/>
                <c:pt idx="11" formatCode="#,##0">
                  <c:v>176.87700000000001</c:v>
                </c:pt>
                <c:pt idx="12" formatCode="#,##0">
                  <c:v>204.923</c:v>
                </c:pt>
              </c:numCache>
            </c:numRef>
          </c:val>
          <c:extLst>
            <c:ext xmlns:c16="http://schemas.microsoft.com/office/drawing/2014/chart" uri="{C3380CC4-5D6E-409C-BE32-E72D297353CC}">
              <c16:uniqueId val="{00000002-AC1B-4A7C-ABDB-798549B20A6D}"/>
            </c:ext>
          </c:extLst>
        </c:ser>
        <c:ser>
          <c:idx val="2"/>
          <c:order val="3"/>
          <c:tx>
            <c:strRef>
              <c:f>'8_ábra_chart'!$E$15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 H1</c:v>
                </c:pt>
                <c:pt idx="11">
                  <c:v>2021 H2 (fc)</c:v>
                </c:pt>
                <c:pt idx="12">
                  <c:v>2022 (fc)</c:v>
                </c:pt>
              </c:strCache>
            </c:strRef>
          </c:cat>
          <c:val>
            <c:numRef>
              <c:f>'8_ábra_chart'!$G$15:$S$15</c:f>
              <c:numCache>
                <c:formatCode>General</c:formatCode>
                <c:ptCount val="13"/>
                <c:pt idx="11" formatCode="#,##0">
                  <c:v>77.938999999999993</c:v>
                </c:pt>
                <c:pt idx="12" formatCode="#,##0">
                  <c:v>92.822999999999993</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'8_ábra_chart'!$E$17</c:f>
              <c:strCache>
                <c:ptCount val="1"/>
                <c:pt idx="0">
                  <c:v>Vacancy rate (right-hand scale)</c:v>
                </c:pt>
              </c:strCache>
            </c:strRef>
          </c:tx>
          <c:spPr>
            <a:ln w="38100" cap="rnd">
              <a:solidFill>
                <a:schemeClr val="accent5"/>
              </a:solidFill>
              <a:round/>
            </a:ln>
            <a:effectLst/>
          </c:spPr>
          <c:marker>
            <c:symbol val="none"/>
          </c:marker>
          <c:cat>
            <c:strRef>
              <c:f>'8_ábra_chart'!$G$11:$S$11</c:f>
              <c:strCache>
                <c:ptCount val="13"/>
                <c:pt idx="0">
                  <c:v>2011</c:v>
                </c:pt>
                <c:pt idx="1">
                  <c:v>2012</c:v>
                </c:pt>
                <c:pt idx="2">
                  <c:v>2013</c:v>
                </c:pt>
                <c:pt idx="3">
                  <c:v>2014</c:v>
                </c:pt>
                <c:pt idx="4">
                  <c:v>2015</c:v>
                </c:pt>
                <c:pt idx="5">
                  <c:v>2016</c:v>
                </c:pt>
                <c:pt idx="6">
                  <c:v>2017</c:v>
                </c:pt>
                <c:pt idx="7">
                  <c:v>2018</c:v>
                </c:pt>
                <c:pt idx="8">
                  <c:v>2019</c:v>
                </c:pt>
                <c:pt idx="9">
                  <c:v>2020</c:v>
                </c:pt>
                <c:pt idx="10">
                  <c:v>2021 H1</c:v>
                </c:pt>
                <c:pt idx="11">
                  <c:v>2021 H2 (fc)</c:v>
                </c:pt>
                <c:pt idx="12">
                  <c:v>2022 (fc)</c:v>
                </c:pt>
              </c:strCache>
            </c:strRef>
          </c:cat>
          <c:val>
            <c:numRef>
              <c:f>'8_ábra_chart'!$G$17:$S$17</c:f>
              <c:numCache>
                <c:formatCode>0.0</c:formatCode>
                <c:ptCount val="13"/>
                <c:pt idx="0">
                  <c:v>20.9</c:v>
                </c:pt>
                <c:pt idx="1">
                  <c:v>19.399999999999999</c:v>
                </c:pt>
                <c:pt idx="2">
                  <c:v>21.7</c:v>
                </c:pt>
                <c:pt idx="3">
                  <c:v>15.7</c:v>
                </c:pt>
                <c:pt idx="4">
                  <c:v>10.6</c:v>
                </c:pt>
                <c:pt idx="5">
                  <c:v>7.6</c:v>
                </c:pt>
                <c:pt idx="6">
                  <c:v>4</c:v>
                </c:pt>
                <c:pt idx="7">
                  <c:v>2.4</c:v>
                </c:pt>
                <c:pt idx="8">
                  <c:v>1.9</c:v>
                </c:pt>
                <c:pt idx="9">
                  <c:v>2</c:v>
                </c:pt>
                <c:pt idx="10">
                  <c:v>4</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max val="2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4"/>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64449055555555557"/>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 I-II.</c:v>
                </c:pt>
                <c:pt idx="11">
                  <c:v>2021 III-IV. (e.)</c:v>
                </c:pt>
                <c:pt idx="12">
                  <c:v>2022 (e.)</c:v>
                </c:pt>
              </c:strCache>
            </c:strRef>
          </c:cat>
          <c:val>
            <c:numRef>
              <c:f>'8_ábra_chart'!$G$13:$S$13</c:f>
              <c:numCache>
                <c:formatCode>#,##0</c:formatCode>
                <c:ptCount val="13"/>
                <c:pt idx="0">
                  <c:v>10.1</c:v>
                </c:pt>
                <c:pt idx="1">
                  <c:v>16.448</c:v>
                </c:pt>
                <c:pt idx="2">
                  <c:v>10.8</c:v>
                </c:pt>
                <c:pt idx="3">
                  <c:v>18.59</c:v>
                </c:pt>
                <c:pt idx="4">
                  <c:v>5</c:v>
                </c:pt>
                <c:pt idx="5">
                  <c:v>76.010000000000005</c:v>
                </c:pt>
                <c:pt idx="6">
                  <c:v>117.79</c:v>
                </c:pt>
                <c:pt idx="7">
                  <c:v>126.997</c:v>
                </c:pt>
                <c:pt idx="8">
                  <c:v>64.167000000000002</c:v>
                </c:pt>
                <c:pt idx="9">
                  <c:v>127.94799999999998</c:v>
                </c:pt>
                <c:pt idx="10">
                  <c:v>163.358</c:v>
                </c:pt>
              </c:numCache>
            </c:numRef>
          </c:val>
          <c:extLst>
            <c:ext xmlns:c16="http://schemas.microsoft.com/office/drawing/2014/chart" uri="{C3380CC4-5D6E-409C-BE32-E72D297353CC}">
              <c16:uniqueId val="{00000000-2DB4-4F83-B1FF-F2327CFE78B1}"/>
            </c:ext>
          </c:extLst>
        </c:ser>
        <c:ser>
          <c:idx val="4"/>
          <c:order val="1"/>
          <c:tx>
            <c:strRef>
              <c:f>'8_ábra_chart'!$F$16</c:f>
              <c:strCache>
                <c:ptCount val="1"/>
                <c:pt idx="0">
                  <c:v>Nettó bérbeadás</c:v>
                </c:pt>
              </c:strCache>
            </c:strRef>
          </c:tx>
          <c:spPr>
            <a:solidFill>
              <a:schemeClr val="accent6">
                <a:lumMod val="75000"/>
              </a:schemeClr>
            </a:solidFill>
            <a:ln>
              <a:solidFill>
                <a:schemeClr val="tx1"/>
              </a:solidFill>
            </a:ln>
            <a:effectLst/>
          </c:spPr>
          <c:invertIfNegative val="0"/>
          <c:cat>
            <c:strRef>
              <c:f>'8_ábra_chart'!$G$12:$S$12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 I-II.</c:v>
                </c:pt>
                <c:pt idx="11">
                  <c:v>2021 III-IV. (e.)</c:v>
                </c:pt>
                <c:pt idx="12">
                  <c:v>2022 (e.)</c:v>
                </c:pt>
              </c:strCache>
            </c:strRef>
          </c:cat>
          <c:val>
            <c:numRef>
              <c:f>'8_ábra_chart'!$G$16:$S$16</c:f>
              <c:numCache>
                <c:formatCode>0</c:formatCode>
                <c:ptCount val="13"/>
                <c:pt idx="0">
                  <c:v>87.918000000000006</c:v>
                </c:pt>
                <c:pt idx="1">
                  <c:v>117.315</c:v>
                </c:pt>
                <c:pt idx="2">
                  <c:v>138.13999999999999</c:v>
                </c:pt>
                <c:pt idx="3">
                  <c:v>210.77500000000001</c:v>
                </c:pt>
                <c:pt idx="4">
                  <c:v>175.89500000000001</c:v>
                </c:pt>
                <c:pt idx="5">
                  <c:v>206.642</c:v>
                </c:pt>
                <c:pt idx="6">
                  <c:v>273.38300000000004</c:v>
                </c:pt>
                <c:pt idx="7">
                  <c:v>171.31100000000001</c:v>
                </c:pt>
                <c:pt idx="8">
                  <c:v>184.94499999999999</c:v>
                </c:pt>
                <c:pt idx="9">
                  <c:v>336.63200000000001</c:v>
                </c:pt>
                <c:pt idx="10">
                  <c:v>193.56699999999998</c:v>
                </c:pt>
              </c:numCache>
            </c:numRef>
          </c:val>
          <c:extLst>
            <c:ext xmlns:c16="http://schemas.microsoft.com/office/drawing/2014/chart" uri="{C3380CC4-5D6E-409C-BE32-E72D297353CC}">
              <c16:uniqueId val="{00000001-050B-4461-86D6-4BCDA589DB61}"/>
            </c:ext>
          </c:extLst>
        </c:ser>
        <c:ser>
          <c:idx val="1"/>
          <c:order val="2"/>
          <c:tx>
            <c:strRef>
              <c:f>'8_ábra_chart'!$F$14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 I-II.</c:v>
                </c:pt>
                <c:pt idx="11">
                  <c:v>2021 III-IV. (e.)</c:v>
                </c:pt>
                <c:pt idx="12">
                  <c:v>2022 (e.)</c:v>
                </c:pt>
              </c:strCache>
            </c:strRef>
          </c:cat>
          <c:val>
            <c:numRef>
              <c:f>'8_ábra_chart'!$G$14:$S$14</c:f>
              <c:numCache>
                <c:formatCode>General</c:formatCode>
                <c:ptCount val="13"/>
                <c:pt idx="11" formatCode="#,##0">
                  <c:v>176.87700000000001</c:v>
                </c:pt>
                <c:pt idx="12" formatCode="#,##0">
                  <c:v>204.923</c:v>
                </c:pt>
              </c:numCache>
            </c:numRef>
          </c:val>
          <c:extLst>
            <c:ext xmlns:c16="http://schemas.microsoft.com/office/drawing/2014/chart" uri="{C3380CC4-5D6E-409C-BE32-E72D297353CC}">
              <c16:uniqueId val="{00000002-2DB4-4F83-B1FF-F2327CFE78B1}"/>
            </c:ext>
          </c:extLst>
        </c:ser>
        <c:ser>
          <c:idx val="2"/>
          <c:order val="3"/>
          <c:tx>
            <c:strRef>
              <c:f>'8_ábra_chart'!$F$15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 I-II.</c:v>
                </c:pt>
                <c:pt idx="11">
                  <c:v>2021 III-IV. (e.)</c:v>
                </c:pt>
                <c:pt idx="12">
                  <c:v>2022 (e.)</c:v>
                </c:pt>
              </c:strCache>
            </c:strRef>
          </c:cat>
          <c:val>
            <c:numRef>
              <c:f>'8_ábra_chart'!$G$15:$S$15</c:f>
              <c:numCache>
                <c:formatCode>General</c:formatCode>
                <c:ptCount val="13"/>
                <c:pt idx="11" formatCode="#,##0">
                  <c:v>77.938999999999993</c:v>
                </c:pt>
                <c:pt idx="12" formatCode="#,##0">
                  <c:v>92.822999999999993</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'8_ábra_chart'!$F$17</c:f>
              <c:strCache>
                <c:ptCount val="1"/>
                <c:pt idx="0">
                  <c:v>Kihasználatlansági ráta (jobb tengely)</c:v>
                </c:pt>
              </c:strCache>
            </c:strRef>
          </c:tx>
          <c:spPr>
            <a:ln w="38100" cap="rnd">
              <a:solidFill>
                <a:schemeClr val="accent5"/>
              </a:solidFill>
              <a:round/>
            </a:ln>
            <a:effectLst/>
          </c:spPr>
          <c:marker>
            <c:symbol val="none"/>
          </c:marker>
          <c:cat>
            <c:strRef>
              <c:f>'8_ábra_chart'!$G$12:$S$12</c:f>
              <c:strCache>
                <c:ptCount val="13"/>
                <c:pt idx="0">
                  <c:v>2011</c:v>
                </c:pt>
                <c:pt idx="1">
                  <c:v>2012</c:v>
                </c:pt>
                <c:pt idx="2">
                  <c:v>2013</c:v>
                </c:pt>
                <c:pt idx="3">
                  <c:v>2014</c:v>
                </c:pt>
                <c:pt idx="4">
                  <c:v>2015</c:v>
                </c:pt>
                <c:pt idx="5">
                  <c:v>2016</c:v>
                </c:pt>
                <c:pt idx="6">
                  <c:v>2017</c:v>
                </c:pt>
                <c:pt idx="7">
                  <c:v>2018</c:v>
                </c:pt>
                <c:pt idx="8">
                  <c:v>2019</c:v>
                </c:pt>
                <c:pt idx="9">
                  <c:v>2020</c:v>
                </c:pt>
                <c:pt idx="10">
                  <c:v>2021 I-II.</c:v>
                </c:pt>
                <c:pt idx="11">
                  <c:v>2021 III-IV. (e.)</c:v>
                </c:pt>
                <c:pt idx="12">
                  <c:v>2022 (e.)</c:v>
                </c:pt>
              </c:strCache>
            </c:strRef>
          </c:cat>
          <c:val>
            <c:numRef>
              <c:f>'8_ábra_chart'!$G$17:$S$17</c:f>
              <c:numCache>
                <c:formatCode>0.0</c:formatCode>
                <c:ptCount val="13"/>
                <c:pt idx="0">
                  <c:v>20.9</c:v>
                </c:pt>
                <c:pt idx="1">
                  <c:v>19.399999999999999</c:v>
                </c:pt>
                <c:pt idx="2">
                  <c:v>21.7</c:v>
                </c:pt>
                <c:pt idx="3">
                  <c:v>15.7</c:v>
                </c:pt>
                <c:pt idx="4">
                  <c:v>10.6</c:v>
                </c:pt>
                <c:pt idx="5">
                  <c:v>7.6</c:v>
                </c:pt>
                <c:pt idx="6">
                  <c:v>4</c:v>
                </c:pt>
                <c:pt idx="7">
                  <c:v>2.4</c:v>
                </c:pt>
                <c:pt idx="8">
                  <c:v>1.9</c:v>
                </c:pt>
                <c:pt idx="9">
                  <c:v>2</c:v>
                </c:pt>
                <c:pt idx="10">
                  <c:v>4</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max val="2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4"/>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046958333333332"/>
          <c:y val="0.7576245619311941"/>
          <c:w val="0.64449055555555557"/>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'9_ábra_chart'!$E$12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'9_ábra_chart'!$E$13:$E$23</c:f>
              <c:numCache>
                <c:formatCode>0</c:formatCode>
                <c:ptCount val="11"/>
                <c:pt idx="0">
                  <c:v>78.099999999999994</c:v>
                </c:pt>
                <c:pt idx="1">
                  <c:v>86.7</c:v>
                </c:pt>
                <c:pt idx="2">
                  <c:v>353.85</c:v>
                </c:pt>
                <c:pt idx="3">
                  <c:v>71.900000000000006</c:v>
                </c:pt>
                <c:pt idx="4">
                  <c:v>70.626999999999995</c:v>
                </c:pt>
                <c:pt idx="5">
                  <c:v>458.19</c:v>
                </c:pt>
                <c:pt idx="6">
                  <c:v>267.39999999999998</c:v>
                </c:pt>
                <c:pt idx="7">
                  <c:v>105.6</c:v>
                </c:pt>
                <c:pt idx="8">
                  <c:v>192.5</c:v>
                </c:pt>
                <c:pt idx="9">
                  <c:v>39.438000000000002</c:v>
                </c:pt>
              </c:numCache>
            </c:numRef>
          </c:val>
          <c:extLst>
            <c:ext xmlns:c16="http://schemas.microsoft.com/office/drawing/2014/chart" uri="{C3380CC4-5D6E-409C-BE32-E72D297353CC}">
              <c16:uniqueId val="{00000000-7C17-4E77-8116-B221E662D7BD}"/>
            </c:ext>
          </c:extLst>
        </c:ser>
        <c:ser>
          <c:idx val="1"/>
          <c:order val="1"/>
          <c:tx>
            <c:strRef>
              <c:f>'9_ábra_chart'!$F$12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'9_ábra_chart'!$F$13:$F$23</c:f>
              <c:numCache>
                <c:formatCode>0</c:formatCode>
                <c:ptCount val="11"/>
                <c:pt idx="0">
                  <c:v>31.448</c:v>
                </c:pt>
                <c:pt idx="1">
                  <c:v>92.846999999999994</c:v>
                </c:pt>
                <c:pt idx="2">
                  <c:v>35.143999999999998</c:v>
                </c:pt>
                <c:pt idx="3">
                  <c:v>72.5</c:v>
                </c:pt>
                <c:pt idx="4">
                  <c:v>107.663</c:v>
                </c:pt>
                <c:pt idx="5">
                  <c:v>168.239</c:v>
                </c:pt>
                <c:pt idx="6">
                  <c:v>173.5</c:v>
                </c:pt>
                <c:pt idx="7">
                  <c:v>231.267</c:v>
                </c:pt>
                <c:pt idx="8">
                  <c:v>276</c:v>
                </c:pt>
                <c:pt idx="9">
                  <c:v>193.458</c:v>
                </c:pt>
              </c:numCache>
            </c:numRef>
          </c:val>
          <c:extLst>
            <c:ext xmlns:c16="http://schemas.microsoft.com/office/drawing/2014/chart" uri="{C3380CC4-5D6E-409C-BE32-E72D297353CC}">
              <c16:uniqueId val="{00000001-7C17-4E77-8116-B221E662D7BD}"/>
            </c:ext>
          </c:extLst>
        </c:ser>
        <c:ser>
          <c:idx val="2"/>
          <c:order val="2"/>
          <c:tx>
            <c:strRef>
              <c:f>'9_ábra_chart'!$G$12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'9_ábra_chart'!$G$13:$G$23</c:f>
              <c:numCache>
                <c:formatCode>0</c:formatCode>
                <c:ptCount val="11"/>
                <c:pt idx="0">
                  <c:v>142.04300000000001</c:v>
                </c:pt>
                <c:pt idx="1">
                  <c:v>188.8</c:v>
                </c:pt>
                <c:pt idx="2">
                  <c:v>138.5</c:v>
                </c:pt>
                <c:pt idx="3">
                  <c:v>253.42500000000001</c:v>
                </c:pt>
                <c:pt idx="4">
                  <c:v>142.69999999999999</c:v>
                </c:pt>
                <c:pt idx="5">
                  <c:v>76.775999999999996</c:v>
                </c:pt>
                <c:pt idx="6">
                  <c:v>103.7</c:v>
                </c:pt>
                <c:pt idx="7">
                  <c:v>109.9</c:v>
                </c:pt>
                <c:pt idx="8">
                  <c:v>206.9</c:v>
                </c:pt>
                <c:pt idx="9">
                  <c:v>100.077</c:v>
                </c:pt>
              </c:numCache>
            </c:numRef>
          </c:val>
          <c:extLst>
            <c:ext xmlns:c16="http://schemas.microsoft.com/office/drawing/2014/chart" uri="{C3380CC4-5D6E-409C-BE32-E72D297353CC}">
              <c16:uniqueId val="{00000002-7C17-4E77-8116-B221E662D7BD}"/>
            </c:ext>
          </c:extLst>
        </c:ser>
        <c:ser>
          <c:idx val="3"/>
          <c:order val="3"/>
          <c:tx>
            <c:strRef>
              <c:f>'9_ábra_chart'!$H$12</c:f>
              <c:strCache>
                <c:ptCount val="1"/>
                <c:pt idx="0">
                  <c:v>Tervezett átadások átadások</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'9_ábra_chart'!$H$13:$H$23</c:f>
              <c:numCache>
                <c:formatCode>0</c:formatCode>
                <c:ptCount val="11"/>
                <c:pt idx="9">
                  <c:v>536.06500000000005</c:v>
                </c:pt>
                <c:pt idx="10">
                  <c:v>581.41499999999996</c:v>
                </c:pt>
              </c:numCache>
            </c:numRef>
          </c:val>
          <c:extLst>
            <c:ext xmlns:c16="http://schemas.microsoft.com/office/drawing/2014/chart" uri="{C3380CC4-5D6E-409C-BE32-E72D297353CC}">
              <c16:uniqueId val="{00000003-7C17-4E77-8116-B221E662D7BD}"/>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9.0315641773152058E-2"/>
          <c:y val="0.85744374964139669"/>
          <c:w val="0.81763861264746751"/>
          <c:h val="0.127052380698536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'9_ábra_chart'!$E$11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'9_ábra_chart'!$E$13:$E$23</c:f>
              <c:numCache>
                <c:formatCode>0</c:formatCode>
                <c:ptCount val="11"/>
                <c:pt idx="0">
                  <c:v>78.099999999999994</c:v>
                </c:pt>
                <c:pt idx="1">
                  <c:v>86.7</c:v>
                </c:pt>
                <c:pt idx="2">
                  <c:v>353.85</c:v>
                </c:pt>
                <c:pt idx="3">
                  <c:v>71.900000000000006</c:v>
                </c:pt>
                <c:pt idx="4">
                  <c:v>70.626999999999995</c:v>
                </c:pt>
                <c:pt idx="5">
                  <c:v>458.19</c:v>
                </c:pt>
                <c:pt idx="6">
                  <c:v>267.39999999999998</c:v>
                </c:pt>
                <c:pt idx="7">
                  <c:v>105.6</c:v>
                </c:pt>
                <c:pt idx="8">
                  <c:v>192.5</c:v>
                </c:pt>
                <c:pt idx="9">
                  <c:v>39.438000000000002</c:v>
                </c:pt>
              </c:numCache>
            </c:numRef>
          </c:val>
          <c:extLst>
            <c:ext xmlns:c16="http://schemas.microsoft.com/office/drawing/2014/chart" uri="{C3380CC4-5D6E-409C-BE32-E72D297353CC}">
              <c16:uniqueId val="{00000000-0285-4C08-9236-E9D358657DFA}"/>
            </c:ext>
          </c:extLst>
        </c:ser>
        <c:ser>
          <c:idx val="1"/>
          <c:order val="1"/>
          <c:tx>
            <c:strRef>
              <c:f>'9_ábra_chart'!$F$11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'9_ábra_chart'!$F$13:$F$23</c:f>
              <c:numCache>
                <c:formatCode>0</c:formatCode>
                <c:ptCount val="11"/>
                <c:pt idx="0">
                  <c:v>31.448</c:v>
                </c:pt>
                <c:pt idx="1">
                  <c:v>92.846999999999994</c:v>
                </c:pt>
                <c:pt idx="2">
                  <c:v>35.143999999999998</c:v>
                </c:pt>
                <c:pt idx="3">
                  <c:v>72.5</c:v>
                </c:pt>
                <c:pt idx="4">
                  <c:v>107.663</c:v>
                </c:pt>
                <c:pt idx="5">
                  <c:v>168.239</c:v>
                </c:pt>
                <c:pt idx="6">
                  <c:v>173.5</c:v>
                </c:pt>
                <c:pt idx="7">
                  <c:v>231.267</c:v>
                </c:pt>
                <c:pt idx="8">
                  <c:v>276</c:v>
                </c:pt>
                <c:pt idx="9">
                  <c:v>193.458</c:v>
                </c:pt>
              </c:numCache>
            </c:numRef>
          </c:val>
          <c:extLst>
            <c:ext xmlns:c16="http://schemas.microsoft.com/office/drawing/2014/chart" uri="{C3380CC4-5D6E-409C-BE32-E72D297353CC}">
              <c16:uniqueId val="{00000001-0285-4C08-9236-E9D358657DFA}"/>
            </c:ext>
          </c:extLst>
        </c:ser>
        <c:ser>
          <c:idx val="2"/>
          <c:order val="2"/>
          <c:tx>
            <c:strRef>
              <c:f>'9_ábra_chart'!$G$11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'9_ábra_chart'!$G$13:$G$23</c:f>
              <c:numCache>
                <c:formatCode>0</c:formatCode>
                <c:ptCount val="11"/>
                <c:pt idx="0">
                  <c:v>142.04300000000001</c:v>
                </c:pt>
                <c:pt idx="1">
                  <c:v>188.8</c:v>
                </c:pt>
                <c:pt idx="2">
                  <c:v>138.5</c:v>
                </c:pt>
                <c:pt idx="3">
                  <c:v>253.42500000000001</c:v>
                </c:pt>
                <c:pt idx="4">
                  <c:v>142.69999999999999</c:v>
                </c:pt>
                <c:pt idx="5">
                  <c:v>76.775999999999996</c:v>
                </c:pt>
                <c:pt idx="6">
                  <c:v>103.7</c:v>
                </c:pt>
                <c:pt idx="7">
                  <c:v>109.9</c:v>
                </c:pt>
                <c:pt idx="8">
                  <c:v>206.9</c:v>
                </c:pt>
                <c:pt idx="9">
                  <c:v>100.077</c:v>
                </c:pt>
              </c:numCache>
            </c:numRef>
          </c:val>
          <c:extLst>
            <c:ext xmlns:c16="http://schemas.microsoft.com/office/drawing/2014/chart" uri="{C3380CC4-5D6E-409C-BE32-E72D297353CC}">
              <c16:uniqueId val="{00000002-0285-4C08-9236-E9D358657DFA}"/>
            </c:ext>
          </c:extLst>
        </c:ser>
        <c:ser>
          <c:idx val="3"/>
          <c:order val="3"/>
          <c:tx>
            <c:strRef>
              <c:f>'9_ábra_chart'!$H$11</c:f>
              <c:strCache>
                <c:ptCount val="1"/>
                <c:pt idx="0">
                  <c:v>Planned completions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'9_ábra_chart'!$H$13:$H$23</c:f>
              <c:numCache>
                <c:formatCode>0</c:formatCode>
                <c:ptCount val="11"/>
                <c:pt idx="9">
                  <c:v>536.06500000000005</c:v>
                </c:pt>
                <c:pt idx="10">
                  <c:v>581.41499999999996</c:v>
                </c:pt>
              </c:numCache>
            </c:numRef>
          </c:val>
          <c:extLst>
            <c:ext xmlns:c16="http://schemas.microsoft.com/office/drawing/2014/chart" uri="{C3380CC4-5D6E-409C-BE32-E72D297353CC}">
              <c16:uniqueId val="{00000003-0285-4C08-9236-E9D358657DFA}"/>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numRef>
              <c:f>'9_ábra_chart'!$D$13:$D$23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Lit>
              <c:formatCode>General</c:formatCode>
              <c:ptCount val="1"/>
              <c:pt idx="0">
                <c:v>0</c:v>
              </c:pt>
            </c:numLit>
          </c:val>
          <c:extLst>
            <c:ext xmlns:c16="http://schemas.microsoft.com/office/drawing/2014/chart" uri="{C3380CC4-5D6E-409C-BE32-E72D297353CC}">
              <c16:uniqueId val="{00000004-0285-4C08-9236-E9D358657DF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9.163964798517831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387979184262884"/>
              <c:y val="1.248041161349707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9.0315641773152058E-2"/>
          <c:y val="0.85744374964139669"/>
          <c:w val="0.81763861264746751"/>
          <c:h val="0.127052380698536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'10_ábra_chart'!$E$12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'10_ábra_chart'!$D$13:$D$23</c:f>
              <c:strCache>
                <c:ptCount val="11"/>
                <c:pt idx="0">
                  <c:v>2012</c:v>
                </c:pt>
                <c:pt idx="1">
                  <c:v>2013</c:v>
                </c:pt>
                <c:pt idx="2">
                  <c:v>2014</c:v>
                </c:pt>
                <c:pt idx="3">
                  <c:v>2015</c:v>
                </c:pt>
                <c:pt idx="4">
                  <c:v>2016</c:v>
                </c:pt>
                <c:pt idx="5">
                  <c:v>2017</c:v>
                </c:pt>
                <c:pt idx="6">
                  <c:v>2018</c:v>
                </c:pt>
                <c:pt idx="7">
                  <c:v>2019</c:v>
                </c:pt>
                <c:pt idx="8">
                  <c:v>2020 I-II.</c:v>
                </c:pt>
                <c:pt idx="9">
                  <c:v>2020</c:v>
                </c:pt>
                <c:pt idx="10">
                  <c:v>2021 I-II.</c:v>
                </c:pt>
              </c:strCache>
            </c:strRef>
          </c:cat>
          <c:val>
            <c:numRef>
              <c:f>'10_ábra_chart'!$E$13:$E$23</c:f>
              <c:numCache>
                <c:formatCode>0</c:formatCode>
                <c:ptCount val="11"/>
                <c:pt idx="0">
                  <c:v>6.3</c:v>
                </c:pt>
                <c:pt idx="1">
                  <c:v>11.095000000000001</c:v>
                </c:pt>
                <c:pt idx="2">
                  <c:v>12.54</c:v>
                </c:pt>
                <c:pt idx="3">
                  <c:v>22</c:v>
                </c:pt>
                <c:pt idx="4">
                  <c:v>85.632999999999996</c:v>
                </c:pt>
                <c:pt idx="5">
                  <c:v>119.44799999999999</c:v>
                </c:pt>
                <c:pt idx="6">
                  <c:v>31.504000000000001</c:v>
                </c:pt>
                <c:pt idx="7">
                  <c:v>75.930000000000007</c:v>
                </c:pt>
                <c:pt idx="8">
                  <c:v>43.698999999999998</c:v>
                </c:pt>
                <c:pt idx="9">
                  <c:v>114.666</c:v>
                </c:pt>
                <c:pt idx="10">
                  <c:v>143.33699999999999</c:v>
                </c:pt>
              </c:numCache>
            </c:numRef>
          </c:val>
          <c:extLst>
            <c:ext xmlns:c16="http://schemas.microsoft.com/office/drawing/2014/chart" uri="{C3380CC4-5D6E-409C-BE32-E72D297353CC}">
              <c16:uniqueId val="{00000000-7888-4B95-AB7C-F8F846DFE653}"/>
            </c:ext>
          </c:extLst>
        </c:ser>
        <c:ser>
          <c:idx val="1"/>
          <c:order val="1"/>
          <c:tx>
            <c:strRef>
              <c:f>'10_ábra_chart'!$F$12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'10_ábra_chart'!$D$13:$D$23</c:f>
              <c:strCache>
                <c:ptCount val="11"/>
                <c:pt idx="0">
                  <c:v>2012</c:v>
                </c:pt>
                <c:pt idx="1">
                  <c:v>2013</c:v>
                </c:pt>
                <c:pt idx="2">
                  <c:v>2014</c:v>
                </c:pt>
                <c:pt idx="3">
                  <c:v>2015</c:v>
                </c:pt>
                <c:pt idx="4">
                  <c:v>2016</c:v>
                </c:pt>
                <c:pt idx="5">
                  <c:v>2017</c:v>
                </c:pt>
                <c:pt idx="6">
                  <c:v>2018</c:v>
                </c:pt>
                <c:pt idx="7">
                  <c:v>2019</c:v>
                </c:pt>
                <c:pt idx="8">
                  <c:v>2020 I-II.</c:v>
                </c:pt>
                <c:pt idx="9">
                  <c:v>2020</c:v>
                </c:pt>
                <c:pt idx="10">
                  <c:v>2021 I-II.</c:v>
                </c:pt>
              </c:strCache>
            </c:strRef>
          </c:cat>
          <c:val>
            <c:numRef>
              <c:f>'10_ábra_chart'!$F$13:$F$23</c:f>
              <c:numCache>
                <c:formatCode>0</c:formatCode>
                <c:ptCount val="11"/>
                <c:pt idx="0">
                  <c:v>45.936</c:v>
                </c:pt>
                <c:pt idx="1">
                  <c:v>40.445</c:v>
                </c:pt>
                <c:pt idx="2">
                  <c:v>64.95</c:v>
                </c:pt>
                <c:pt idx="3">
                  <c:v>44.87</c:v>
                </c:pt>
                <c:pt idx="4">
                  <c:v>36.436</c:v>
                </c:pt>
                <c:pt idx="5">
                  <c:v>19.95</c:v>
                </c:pt>
                <c:pt idx="6">
                  <c:v>46.804000000000002</c:v>
                </c:pt>
                <c:pt idx="7">
                  <c:v>11.893000000000001</c:v>
                </c:pt>
                <c:pt idx="8">
                  <c:v>11.563000000000001</c:v>
                </c:pt>
                <c:pt idx="9">
                  <c:v>54.296999999999997</c:v>
                </c:pt>
                <c:pt idx="10">
                  <c:v>10.754</c:v>
                </c:pt>
              </c:numCache>
            </c:numRef>
          </c:val>
          <c:extLst>
            <c:ext xmlns:c16="http://schemas.microsoft.com/office/drawing/2014/chart" uri="{C3380CC4-5D6E-409C-BE32-E72D297353CC}">
              <c16:uniqueId val="{00000001-7888-4B95-AB7C-F8F846DFE653}"/>
            </c:ext>
          </c:extLst>
        </c:ser>
        <c:ser>
          <c:idx val="2"/>
          <c:order val="2"/>
          <c:tx>
            <c:strRef>
              <c:f>'10_ábra_chart'!$G$12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'10_ábra_chart'!$D$13:$D$23</c:f>
              <c:strCache>
                <c:ptCount val="11"/>
                <c:pt idx="0">
                  <c:v>2012</c:v>
                </c:pt>
                <c:pt idx="1">
                  <c:v>2013</c:v>
                </c:pt>
                <c:pt idx="2">
                  <c:v>2014</c:v>
                </c:pt>
                <c:pt idx="3">
                  <c:v>2015</c:v>
                </c:pt>
                <c:pt idx="4">
                  <c:v>2016</c:v>
                </c:pt>
                <c:pt idx="5">
                  <c:v>2017</c:v>
                </c:pt>
                <c:pt idx="6">
                  <c:v>2018</c:v>
                </c:pt>
                <c:pt idx="7">
                  <c:v>2019</c:v>
                </c:pt>
                <c:pt idx="8">
                  <c:v>2020 I-II.</c:v>
                </c:pt>
                <c:pt idx="9">
                  <c:v>2020</c:v>
                </c:pt>
                <c:pt idx="10">
                  <c:v>2021 I-II.</c:v>
                </c:pt>
              </c:strCache>
            </c:strRef>
          </c:cat>
          <c:val>
            <c:numRef>
              <c:f>'10_ábra_chart'!$G$13:$G$23</c:f>
              <c:numCache>
                <c:formatCode>0</c:formatCode>
                <c:ptCount val="11"/>
                <c:pt idx="0">
                  <c:v>65.078999999999994</c:v>
                </c:pt>
                <c:pt idx="1">
                  <c:v>86.6</c:v>
                </c:pt>
                <c:pt idx="2">
                  <c:v>133.285</c:v>
                </c:pt>
                <c:pt idx="3">
                  <c:v>109.02500000000001</c:v>
                </c:pt>
                <c:pt idx="4">
                  <c:v>84.572999999999993</c:v>
                </c:pt>
                <c:pt idx="5">
                  <c:v>133.98500000000001</c:v>
                </c:pt>
                <c:pt idx="6">
                  <c:v>93.003</c:v>
                </c:pt>
                <c:pt idx="7">
                  <c:v>97.122</c:v>
                </c:pt>
                <c:pt idx="8">
                  <c:v>99.932000000000002</c:v>
                </c:pt>
                <c:pt idx="9">
                  <c:v>167.66900000000001</c:v>
                </c:pt>
                <c:pt idx="10">
                  <c:v>39.475999999999999</c:v>
                </c:pt>
              </c:numCache>
            </c:numRef>
          </c:val>
          <c:extLst>
            <c:ext xmlns:c16="http://schemas.microsoft.com/office/drawing/2014/chart" uri="{C3380CC4-5D6E-409C-BE32-E72D297353CC}">
              <c16:uniqueId val="{00000002-7888-4B95-AB7C-F8F846DFE653}"/>
            </c:ext>
          </c:extLst>
        </c:ser>
        <c:ser>
          <c:idx val="3"/>
          <c:order val="3"/>
          <c:tx>
            <c:strRef>
              <c:f>'10_ábra_chart'!$H$12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'10_ábra_chart'!$D$13:$D$23</c:f>
              <c:strCache>
                <c:ptCount val="11"/>
                <c:pt idx="0">
                  <c:v>2012</c:v>
                </c:pt>
                <c:pt idx="1">
                  <c:v>2013</c:v>
                </c:pt>
                <c:pt idx="2">
                  <c:v>2014</c:v>
                </c:pt>
                <c:pt idx="3">
                  <c:v>2015</c:v>
                </c:pt>
                <c:pt idx="4">
                  <c:v>2016</c:v>
                </c:pt>
                <c:pt idx="5">
                  <c:v>2017</c:v>
                </c:pt>
                <c:pt idx="6">
                  <c:v>2018</c:v>
                </c:pt>
                <c:pt idx="7">
                  <c:v>2019</c:v>
                </c:pt>
                <c:pt idx="8">
                  <c:v>2020 I-II.</c:v>
                </c:pt>
                <c:pt idx="9">
                  <c:v>2020</c:v>
                </c:pt>
                <c:pt idx="10">
                  <c:v>2021 I-II.</c:v>
                </c:pt>
              </c:strCache>
            </c:strRef>
          </c:cat>
          <c:val>
            <c:numRef>
              <c:f>'10_ábra_chart'!$H$13:$H$23</c:f>
              <c:numCache>
                <c:formatCode>0</c:formatCode>
                <c:ptCount val="11"/>
                <c:pt idx="0">
                  <c:v>196.65199999999999</c:v>
                </c:pt>
                <c:pt idx="1">
                  <c:v>85.882999999999996</c:v>
                </c:pt>
                <c:pt idx="2">
                  <c:v>164.36</c:v>
                </c:pt>
                <c:pt idx="3">
                  <c:v>178.565</c:v>
                </c:pt>
                <c:pt idx="4">
                  <c:v>221.71299999999999</c:v>
                </c:pt>
                <c:pt idx="5">
                  <c:v>344.24200000000002</c:v>
                </c:pt>
                <c:pt idx="6">
                  <c:v>206.642</c:v>
                </c:pt>
                <c:pt idx="7">
                  <c:v>230.06299999999999</c:v>
                </c:pt>
                <c:pt idx="8">
                  <c:v>127.07300000000001</c:v>
                </c:pt>
                <c:pt idx="9">
                  <c:v>201.303</c:v>
                </c:pt>
                <c:pt idx="10">
                  <c:v>60.988999999999997</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strRef>
              <c:f>'10_ábra_chart'!$D$13:$D$23</c:f>
              <c:strCache>
                <c:ptCount val="11"/>
                <c:pt idx="0">
                  <c:v>2012</c:v>
                </c:pt>
                <c:pt idx="1">
                  <c:v>2013</c:v>
                </c:pt>
                <c:pt idx="2">
                  <c:v>2014</c:v>
                </c:pt>
                <c:pt idx="3">
                  <c:v>2015</c:v>
                </c:pt>
                <c:pt idx="4">
                  <c:v>2016</c:v>
                </c:pt>
                <c:pt idx="5">
                  <c:v>2017</c:v>
                </c:pt>
                <c:pt idx="6">
                  <c:v>2018</c:v>
                </c:pt>
                <c:pt idx="7">
                  <c:v>2019</c:v>
                </c:pt>
                <c:pt idx="8">
                  <c:v>2020 I-II.</c:v>
                </c:pt>
                <c:pt idx="9">
                  <c:v>2020</c:v>
                </c:pt>
                <c:pt idx="10">
                  <c:v>2021 I-II.</c:v>
                </c:pt>
              </c:strCache>
            </c:strRef>
          </c:cat>
          <c:val>
            <c:numLit>
              <c:formatCode>General</c:formatCode>
              <c:ptCount val="1"/>
              <c:pt idx="0">
                <c:v>0</c:v>
              </c:pt>
            </c:numLit>
          </c:val>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1299325363095181E-2"/>
          <c:w val="0.84780111111111112"/>
          <c:h val="0.65107539272543857"/>
        </c:manualLayout>
      </c:layout>
      <c:barChart>
        <c:barDir val="col"/>
        <c:grouping val="clustered"/>
        <c:varyColors val="0"/>
        <c:ser>
          <c:idx val="0"/>
          <c:order val="0"/>
          <c:tx>
            <c:strRef>
              <c:f>'1_ábra_chart'!$F$9</c:f>
              <c:strCache>
                <c:ptCount val="1"/>
                <c:pt idx="0">
                  <c:v>2021 II.</c:v>
                </c:pt>
              </c:strCache>
            </c:strRef>
          </c:tx>
          <c:spPr>
            <a:solidFill>
              <a:schemeClr val="accent1">
                <a:lumMod val="75000"/>
              </a:schemeClr>
            </a:solidFill>
            <a:ln>
              <a:solidFill>
                <a:schemeClr val="tx1"/>
              </a:solidFill>
            </a:ln>
            <a:effectLst/>
          </c:spPr>
          <c:invertIfNegative val="0"/>
          <c:dPt>
            <c:idx val="3"/>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1-62E6-4514-A269-2ACAABF22B99}"/>
              </c:ext>
            </c:extLst>
          </c:dPt>
          <c:dPt>
            <c:idx val="9"/>
            <c:invertIfNegative val="0"/>
            <c:bubble3D val="0"/>
            <c:spPr>
              <a:solidFill>
                <a:srgbClr val="C00000"/>
              </a:solidFill>
              <a:ln>
                <a:solidFill>
                  <a:schemeClr val="tx1"/>
                </a:solidFill>
              </a:ln>
              <a:effectLst/>
            </c:spPr>
            <c:extLst>
              <c:ext xmlns:c16="http://schemas.microsoft.com/office/drawing/2014/chart" uri="{C3380CC4-5D6E-409C-BE32-E72D297353CC}">
                <c16:uniqueId val="{00000003-62E6-4514-A269-2ACAABF22B99}"/>
              </c:ext>
            </c:extLst>
          </c:dPt>
          <c:dPt>
            <c:idx val="11"/>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5-62E6-4514-A269-2ACAABF22B99}"/>
              </c:ext>
            </c:extLst>
          </c:dPt>
          <c:dPt>
            <c:idx val="12"/>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7-62E6-4514-A269-2ACAABF22B99}"/>
              </c:ext>
            </c:extLst>
          </c:dPt>
          <c:dPt>
            <c:idx val="13"/>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9-62E6-4514-A269-2ACAABF22B99}"/>
              </c:ext>
            </c:extLst>
          </c:dPt>
          <c:dPt>
            <c:idx val="14"/>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B-62E6-4514-A269-2ACAABF22B99}"/>
              </c:ext>
            </c:extLst>
          </c:dPt>
          <c:dPt>
            <c:idx val="15"/>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D-62E6-4514-A269-2ACAABF22B99}"/>
              </c:ext>
            </c:extLst>
          </c:dPt>
          <c:dPt>
            <c:idx val="16"/>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0F-62E6-4514-A269-2ACAABF22B99}"/>
              </c:ext>
            </c:extLst>
          </c:dPt>
          <c:dPt>
            <c:idx val="17"/>
            <c:invertIfNegative val="0"/>
            <c:bubble3D val="0"/>
            <c:spPr>
              <a:pattFill prst="wdUpDiag">
                <a:fgClr>
                  <a:schemeClr val="accent1"/>
                </a:fgClr>
                <a:bgClr>
                  <a:schemeClr val="bg1"/>
                </a:bgClr>
              </a:pattFill>
              <a:ln w="25400">
                <a:solidFill>
                  <a:schemeClr val="accent1">
                    <a:lumMod val="75000"/>
                  </a:schemeClr>
                </a:solidFill>
              </a:ln>
              <a:effectLst/>
            </c:spPr>
            <c:extLst>
              <c:ext xmlns:c16="http://schemas.microsoft.com/office/drawing/2014/chart" uri="{C3380CC4-5D6E-409C-BE32-E72D297353CC}">
                <c16:uniqueId val="{00000011-62E6-4514-A269-2ACAABF22B99}"/>
              </c:ext>
            </c:extLst>
          </c:dPt>
          <c:dPt>
            <c:idx val="18"/>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3-62E6-4514-A269-2ACAABF22B99}"/>
              </c:ext>
            </c:extLst>
          </c:dPt>
          <c:dPt>
            <c:idx val="19"/>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5-62E6-4514-A269-2ACAABF22B99}"/>
              </c:ext>
            </c:extLst>
          </c:dPt>
          <c:dPt>
            <c:idx val="20"/>
            <c:invertIfNegative val="0"/>
            <c:bubble3D val="0"/>
            <c:spPr>
              <a:pattFill prst="wdUpDiag">
                <a:fgClr>
                  <a:schemeClr val="accent1"/>
                </a:fgClr>
                <a:bgClr>
                  <a:schemeClr val="bg1"/>
                </a:bgClr>
              </a:pattFill>
              <a:ln w="25400">
                <a:solidFill>
                  <a:schemeClr val="accent1">
                    <a:lumMod val="75000"/>
                  </a:schemeClr>
                </a:solidFill>
              </a:ln>
              <a:effectLst/>
            </c:spPr>
            <c:extLst>
              <c:ext xmlns:c16="http://schemas.microsoft.com/office/drawing/2014/chart" uri="{C3380CC4-5D6E-409C-BE32-E72D297353CC}">
                <c16:uniqueId val="{00000017-62E6-4514-A269-2ACAABF22B99}"/>
              </c:ext>
            </c:extLst>
          </c:dPt>
          <c:dPt>
            <c:idx val="21"/>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9-62E6-4514-A269-2ACAABF22B99}"/>
              </c:ext>
            </c:extLst>
          </c:dPt>
          <c:dPt>
            <c:idx val="22"/>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B-62E6-4514-A269-2ACAABF22B99}"/>
              </c:ext>
            </c:extLst>
          </c:dPt>
          <c:dPt>
            <c:idx val="23"/>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D-62E6-4514-A269-2ACAABF22B99}"/>
              </c:ext>
            </c:extLst>
          </c:dPt>
          <c:dPt>
            <c:idx val="24"/>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1F-62E6-4514-A269-2ACAABF22B99}"/>
              </c:ext>
            </c:extLst>
          </c:dPt>
          <c:dPt>
            <c:idx val="25"/>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21-62E6-4514-A269-2ACAABF22B99}"/>
              </c:ext>
            </c:extLst>
          </c:dPt>
          <c:dPt>
            <c:idx val="26"/>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23-62E6-4514-A269-2ACAABF22B99}"/>
              </c:ext>
            </c:extLst>
          </c:dPt>
          <c:dPt>
            <c:idx val="27"/>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25-62E6-4514-A269-2ACAABF22B99}"/>
              </c:ext>
            </c:extLst>
          </c:dPt>
          <c:dPt>
            <c:idx val="28"/>
            <c:invertIfNegative val="0"/>
            <c:bubble3D val="0"/>
            <c:spPr>
              <a:solidFill>
                <a:schemeClr val="bg1"/>
              </a:solidFill>
              <a:ln w="25400">
                <a:solidFill>
                  <a:schemeClr val="accent1">
                    <a:lumMod val="75000"/>
                  </a:schemeClr>
                </a:solidFill>
              </a:ln>
              <a:effectLst/>
            </c:spPr>
            <c:extLst>
              <c:ext xmlns:c16="http://schemas.microsoft.com/office/drawing/2014/chart" uri="{C3380CC4-5D6E-409C-BE32-E72D297353CC}">
                <c16:uniqueId val="{00000027-62E6-4514-A269-2ACAABF22B99}"/>
              </c:ext>
            </c:extLst>
          </c:dPt>
          <c:cat>
            <c:strRef>
              <c:f>'1_ábra_chart'!$D$10:$D$38</c:f>
              <c:strCache>
                <c:ptCount val="29"/>
                <c:pt idx="0">
                  <c:v>Ireland</c:v>
                </c:pt>
                <c:pt idx="1">
                  <c:v>Estonia</c:v>
                </c:pt>
                <c:pt idx="2">
                  <c:v>Luxembourg</c:v>
                </c:pt>
                <c:pt idx="3">
                  <c:v>Lithuania</c:v>
                </c:pt>
                <c:pt idx="4">
                  <c:v>Romania</c:v>
                </c:pt>
                <c:pt idx="5">
                  <c:v>Latvia</c:v>
                </c:pt>
                <c:pt idx="6">
                  <c:v>Denmark</c:v>
                </c:pt>
                <c:pt idx="7">
                  <c:v>Greece</c:v>
                </c:pt>
                <c:pt idx="8">
                  <c:v>Poland</c:v>
                </c:pt>
                <c:pt idx="9">
                  <c:v>Hungary</c:v>
                </c:pt>
                <c:pt idx="10">
                  <c:v>Finland</c:v>
                </c:pt>
                <c:pt idx="11">
                  <c:v>Sweden</c:v>
                </c:pt>
                <c:pt idx="12">
                  <c:v>Slovenia</c:v>
                </c:pt>
                <c:pt idx="13">
                  <c:v>Bulgaria</c:v>
                </c:pt>
                <c:pt idx="14">
                  <c:v>The Netherlands</c:v>
                </c:pt>
                <c:pt idx="15">
                  <c:v>Croatia</c:v>
                </c:pt>
                <c:pt idx="16">
                  <c:v>Slovakia</c:v>
                </c:pt>
                <c:pt idx="17">
                  <c:v>EU27</c:v>
                </c:pt>
                <c:pt idx="18">
                  <c:v>Belgium</c:v>
                </c:pt>
                <c:pt idx="19">
                  <c:v>Austria</c:v>
                </c:pt>
                <c:pt idx="20">
                  <c:v>Eurozone</c:v>
                </c:pt>
                <c:pt idx="21">
                  <c:v>Cyprus</c:v>
                </c:pt>
                <c:pt idx="22">
                  <c:v>France</c:v>
                </c:pt>
                <c:pt idx="23">
                  <c:v>Germany</c:v>
                </c:pt>
                <c:pt idx="24">
                  <c:v>Italy</c:v>
                </c:pt>
                <c:pt idx="25">
                  <c:v>Portugal</c:v>
                </c:pt>
                <c:pt idx="26">
                  <c:v>Czech Republic</c:v>
                </c:pt>
                <c:pt idx="27">
                  <c:v>Malta</c:v>
                </c:pt>
                <c:pt idx="28">
                  <c:v>Spain</c:v>
                </c:pt>
              </c:strCache>
            </c:strRef>
          </c:cat>
          <c:val>
            <c:numRef>
              <c:f>'1_ábra_chart'!$F$10:$F$38</c:f>
              <c:numCache>
                <c:formatCode>0.0</c:formatCode>
                <c:ptCount val="29"/>
                <c:pt idx="0">
                  <c:v>120.69016623973765</c:v>
                </c:pt>
                <c:pt idx="1">
                  <c:v>106.6929326946656</c:v>
                </c:pt>
                <c:pt idx="2">
                  <c:v>103.19366151800673</c:v>
                </c:pt>
                <c:pt idx="3">
                  <c:v>102.10918566300407</c:v>
                </c:pt>
                <c:pt idx="4">
                  <c:v>101.88606354754957</c:v>
                </c:pt>
                <c:pt idx="5">
                  <c:v>100.88358640636299</c:v>
                </c:pt>
                <c:pt idx="6">
                  <c:v>100.83953275468134</c:v>
                </c:pt>
                <c:pt idx="7">
                  <c:v>100.66567140655647</c:v>
                </c:pt>
                <c:pt idx="8">
                  <c:v>100.64853837740189</c:v>
                </c:pt>
                <c:pt idx="9">
                  <c:v>100.50412901960055</c:v>
                </c:pt>
                <c:pt idx="10">
                  <c:v>100.3256478127612</c:v>
                </c:pt>
                <c:pt idx="11">
                  <c:v>99.84561137466774</c:v>
                </c:pt>
                <c:pt idx="12">
                  <c:v>99.779552161083146</c:v>
                </c:pt>
                <c:pt idx="13">
                  <c:v>99.279610223889264</c:v>
                </c:pt>
                <c:pt idx="14">
                  <c:v>99.127620013256518</c:v>
                </c:pt>
                <c:pt idx="15">
                  <c:v>98.024390269064625</c:v>
                </c:pt>
                <c:pt idx="16">
                  <c:v>97.932363529301554</c:v>
                </c:pt>
                <c:pt idx="17">
                  <c:v>97.812985673417003</c:v>
                </c:pt>
                <c:pt idx="18">
                  <c:v>97.784250308239379</c:v>
                </c:pt>
                <c:pt idx="19">
                  <c:v>97.521844316617106</c:v>
                </c:pt>
                <c:pt idx="20">
                  <c:v>97.464728763733362</c:v>
                </c:pt>
                <c:pt idx="21">
                  <c:v>97.432671443939967</c:v>
                </c:pt>
                <c:pt idx="22">
                  <c:v>96.799051872521247</c:v>
                </c:pt>
                <c:pt idx="23">
                  <c:v>96.73744966627919</c:v>
                </c:pt>
                <c:pt idx="24">
                  <c:v>96.200997358403256</c:v>
                </c:pt>
                <c:pt idx="25">
                  <c:v>95.413671024504666</c:v>
                </c:pt>
                <c:pt idx="26">
                  <c:v>95.219827734274062</c:v>
                </c:pt>
                <c:pt idx="27">
                  <c:v>93.336147629960195</c:v>
                </c:pt>
                <c:pt idx="28">
                  <c:v>93.191432663802004</c:v>
                </c:pt>
              </c:numCache>
            </c:numRef>
          </c:val>
          <c:extLst>
            <c:ext xmlns:c16="http://schemas.microsoft.com/office/drawing/2014/chart" uri="{C3380CC4-5D6E-409C-BE32-E72D297353CC}">
              <c16:uniqueId val="{00000028-62E6-4514-A269-2ACAABF22B99}"/>
            </c:ext>
          </c:extLst>
        </c:ser>
        <c:dLbls>
          <c:showLegendKey val="0"/>
          <c:showVal val="0"/>
          <c:showCatName val="0"/>
          <c:showSerName val="0"/>
          <c:showPercent val="0"/>
          <c:showBubbleSize val="0"/>
        </c:dLbls>
        <c:gapWidth val="60"/>
        <c:axId val="862598936"/>
        <c:axId val="862602544"/>
      </c:barChart>
      <c:barChart>
        <c:barDir val="col"/>
        <c:grouping val="clustered"/>
        <c:varyColors val="0"/>
        <c:ser>
          <c:idx val="2"/>
          <c:order val="1"/>
          <c:tx>
            <c:v>fikt</c:v>
          </c:tx>
          <c:spPr>
            <a:solidFill>
              <a:schemeClr val="accent1">
                <a:lumMod val="60000"/>
                <a:lumOff val="40000"/>
              </a:schemeClr>
            </a:solidFill>
            <a:ln>
              <a:solidFill>
                <a:schemeClr val="tx1"/>
              </a:solidFill>
            </a:ln>
            <a:effectLst/>
          </c:spPr>
          <c:invertIfNegative val="0"/>
          <c:dPt>
            <c:idx val="12"/>
            <c:invertIfNegative val="0"/>
            <c:bubble3D val="0"/>
            <c:extLst>
              <c:ext xmlns:c16="http://schemas.microsoft.com/office/drawing/2014/chart" uri="{C3380CC4-5D6E-409C-BE32-E72D297353CC}">
                <c16:uniqueId val="{00000029-62E6-4514-A269-2ACAABF22B99}"/>
              </c:ext>
            </c:extLst>
          </c:dPt>
          <c:cat>
            <c:strRef>
              <c:f>'1_ábra_chart'!$E$10:$E$35</c:f>
              <c:strCache>
                <c:ptCount val="26"/>
                <c:pt idx="0">
                  <c:v>Írország</c:v>
                </c:pt>
                <c:pt idx="1">
                  <c:v>Észtország</c:v>
                </c:pt>
                <c:pt idx="2">
                  <c:v>Luxemburg</c:v>
                </c:pt>
                <c:pt idx="3">
                  <c:v>Litvánia</c:v>
                </c:pt>
                <c:pt idx="4">
                  <c:v>Románia</c:v>
                </c:pt>
                <c:pt idx="5">
                  <c:v>Lettország</c:v>
                </c:pt>
                <c:pt idx="6">
                  <c:v>Dánia</c:v>
                </c:pt>
                <c:pt idx="7">
                  <c:v>Görögország</c:v>
                </c:pt>
                <c:pt idx="8">
                  <c:v>Lengyelország</c:v>
                </c:pt>
                <c:pt idx="9">
                  <c:v>Magyarország</c:v>
                </c:pt>
                <c:pt idx="10">
                  <c:v>Finnország</c:v>
                </c:pt>
                <c:pt idx="11">
                  <c:v>Svédország</c:v>
                </c:pt>
                <c:pt idx="12">
                  <c:v>Szlovénia</c:v>
                </c:pt>
                <c:pt idx="13">
                  <c:v>Bulgária</c:v>
                </c:pt>
                <c:pt idx="14">
                  <c:v>Hollandia</c:v>
                </c:pt>
                <c:pt idx="15">
                  <c:v>Horvátország</c:v>
                </c:pt>
                <c:pt idx="16">
                  <c:v>Szlovákia</c:v>
                </c:pt>
                <c:pt idx="17">
                  <c:v>EU27</c:v>
                </c:pt>
                <c:pt idx="18">
                  <c:v>Belgium</c:v>
                </c:pt>
                <c:pt idx="19">
                  <c:v>Ausztria</c:v>
                </c:pt>
                <c:pt idx="20">
                  <c:v>Eurozóna</c:v>
                </c:pt>
                <c:pt idx="21">
                  <c:v>Ciprus</c:v>
                </c:pt>
                <c:pt idx="22">
                  <c:v>Franciaország</c:v>
                </c:pt>
                <c:pt idx="23">
                  <c:v>Németország</c:v>
                </c:pt>
                <c:pt idx="24">
                  <c:v>Olaszország</c:v>
                </c:pt>
                <c:pt idx="25">
                  <c:v>Portugália</c:v>
                </c:pt>
              </c:strCache>
            </c:strRef>
          </c:cat>
          <c:val>
            <c:numLit>
              <c:formatCode>General</c:formatCode>
              <c:ptCount val="1"/>
              <c:pt idx="0">
                <c:v>0</c:v>
              </c:pt>
            </c:numLit>
          </c:val>
          <c:extLst>
            <c:ext xmlns:c16="http://schemas.microsoft.com/office/drawing/2014/chart" uri="{C3380CC4-5D6E-409C-BE32-E72D297353CC}">
              <c16:uniqueId val="{0000002A-62E6-4514-A269-2ACAABF22B99}"/>
            </c:ext>
          </c:extLst>
        </c:ser>
        <c:dLbls>
          <c:showLegendKey val="0"/>
          <c:showVal val="0"/>
          <c:showCatName val="0"/>
          <c:showSerName val="0"/>
          <c:showPercent val="0"/>
          <c:showBubbleSize val="0"/>
        </c:dLbls>
        <c:gapWidth val="150"/>
        <c:axId val="1007268184"/>
        <c:axId val="100726260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in val="9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2019</a:t>
                </a:r>
                <a:r>
                  <a:rPr lang="hu-HU" sz="1600" b="0" baseline="0"/>
                  <a:t> Q4 = 100</a:t>
                </a:r>
                <a:endParaRPr lang="hu-HU" sz="1600" b="0"/>
              </a:p>
            </c:rich>
          </c:tx>
          <c:layout>
            <c:manualLayout>
              <c:xMode val="edge"/>
              <c:yMode val="edge"/>
              <c:x val="7.5847222222222219E-2"/>
              <c:y val="1.469267963669335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valAx>
      <c:valAx>
        <c:axId val="1007262608"/>
        <c:scaling>
          <c:orientation val="minMax"/>
          <c:max val="125"/>
          <c:min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2019</a:t>
                </a:r>
                <a:r>
                  <a:rPr lang="hu-HU" baseline="0"/>
                  <a:t> Q4 = 100</a:t>
                </a:r>
                <a:endParaRPr lang="hu-HU"/>
              </a:p>
            </c:rich>
          </c:tx>
          <c:layout>
            <c:manualLayout>
              <c:xMode val="edge"/>
              <c:yMode val="edge"/>
              <c:x val="0.74399805555555543"/>
              <c:y val="1.57130459838230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'10_ábra_chart'!$E$11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'10_ábra_chart'!$C$13:$C$23</c:f>
              <c:strCache>
                <c:ptCount val="11"/>
                <c:pt idx="0">
                  <c:v>2012</c:v>
                </c:pt>
                <c:pt idx="1">
                  <c:v>2013</c:v>
                </c:pt>
                <c:pt idx="2">
                  <c:v>2014</c:v>
                </c:pt>
                <c:pt idx="3">
                  <c:v>2015</c:v>
                </c:pt>
                <c:pt idx="4">
                  <c:v>2016</c:v>
                </c:pt>
                <c:pt idx="5">
                  <c:v>2017</c:v>
                </c:pt>
                <c:pt idx="6">
                  <c:v>2018</c:v>
                </c:pt>
                <c:pt idx="7">
                  <c:v>2019</c:v>
                </c:pt>
                <c:pt idx="8">
                  <c:v>2020 H1</c:v>
                </c:pt>
                <c:pt idx="9">
                  <c:v>2020</c:v>
                </c:pt>
                <c:pt idx="10">
                  <c:v>2021 H1</c:v>
                </c:pt>
              </c:strCache>
            </c:strRef>
          </c:cat>
          <c:val>
            <c:numRef>
              <c:f>'10_ábra_chart'!$E$13:$E$23</c:f>
              <c:numCache>
                <c:formatCode>0</c:formatCode>
                <c:ptCount val="11"/>
                <c:pt idx="0">
                  <c:v>6.3</c:v>
                </c:pt>
                <c:pt idx="1">
                  <c:v>11.095000000000001</c:v>
                </c:pt>
                <c:pt idx="2">
                  <c:v>12.54</c:v>
                </c:pt>
                <c:pt idx="3">
                  <c:v>22</c:v>
                </c:pt>
                <c:pt idx="4">
                  <c:v>85.632999999999996</c:v>
                </c:pt>
                <c:pt idx="5">
                  <c:v>119.44799999999999</c:v>
                </c:pt>
                <c:pt idx="6">
                  <c:v>31.504000000000001</c:v>
                </c:pt>
                <c:pt idx="7">
                  <c:v>75.930000000000007</c:v>
                </c:pt>
                <c:pt idx="8">
                  <c:v>43.698999999999998</c:v>
                </c:pt>
                <c:pt idx="9">
                  <c:v>114.666</c:v>
                </c:pt>
                <c:pt idx="10">
                  <c:v>143.33699999999999</c:v>
                </c:pt>
              </c:numCache>
            </c:numRef>
          </c:val>
          <c:extLst>
            <c:ext xmlns:c16="http://schemas.microsoft.com/office/drawing/2014/chart" uri="{C3380CC4-5D6E-409C-BE32-E72D297353CC}">
              <c16:uniqueId val="{00000000-C999-4C60-894F-67CB037D1388}"/>
            </c:ext>
          </c:extLst>
        </c:ser>
        <c:ser>
          <c:idx val="1"/>
          <c:order val="1"/>
          <c:tx>
            <c:strRef>
              <c:f>'10_ábra_chart'!$F$11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'10_ábra_chart'!$C$13:$C$23</c:f>
              <c:strCache>
                <c:ptCount val="11"/>
                <c:pt idx="0">
                  <c:v>2012</c:v>
                </c:pt>
                <c:pt idx="1">
                  <c:v>2013</c:v>
                </c:pt>
                <c:pt idx="2">
                  <c:v>2014</c:v>
                </c:pt>
                <c:pt idx="3">
                  <c:v>2015</c:v>
                </c:pt>
                <c:pt idx="4">
                  <c:v>2016</c:v>
                </c:pt>
                <c:pt idx="5">
                  <c:v>2017</c:v>
                </c:pt>
                <c:pt idx="6">
                  <c:v>2018</c:v>
                </c:pt>
                <c:pt idx="7">
                  <c:v>2019</c:v>
                </c:pt>
                <c:pt idx="8">
                  <c:v>2020 H1</c:v>
                </c:pt>
                <c:pt idx="9">
                  <c:v>2020</c:v>
                </c:pt>
                <c:pt idx="10">
                  <c:v>2021 H1</c:v>
                </c:pt>
              </c:strCache>
            </c:strRef>
          </c:cat>
          <c:val>
            <c:numRef>
              <c:f>'10_ábra_chart'!$F$13:$F$23</c:f>
              <c:numCache>
                <c:formatCode>0</c:formatCode>
                <c:ptCount val="11"/>
                <c:pt idx="0">
                  <c:v>45.936</c:v>
                </c:pt>
                <c:pt idx="1">
                  <c:v>40.445</c:v>
                </c:pt>
                <c:pt idx="2">
                  <c:v>64.95</c:v>
                </c:pt>
                <c:pt idx="3">
                  <c:v>44.87</c:v>
                </c:pt>
                <c:pt idx="4">
                  <c:v>36.436</c:v>
                </c:pt>
                <c:pt idx="5">
                  <c:v>19.95</c:v>
                </c:pt>
                <c:pt idx="6">
                  <c:v>46.804000000000002</c:v>
                </c:pt>
                <c:pt idx="7">
                  <c:v>11.893000000000001</c:v>
                </c:pt>
                <c:pt idx="8">
                  <c:v>11.563000000000001</c:v>
                </c:pt>
                <c:pt idx="9">
                  <c:v>54.296999999999997</c:v>
                </c:pt>
                <c:pt idx="10">
                  <c:v>10.754</c:v>
                </c:pt>
              </c:numCache>
            </c:numRef>
          </c:val>
          <c:extLst>
            <c:ext xmlns:c16="http://schemas.microsoft.com/office/drawing/2014/chart" uri="{C3380CC4-5D6E-409C-BE32-E72D297353CC}">
              <c16:uniqueId val="{00000001-C999-4C60-894F-67CB037D1388}"/>
            </c:ext>
          </c:extLst>
        </c:ser>
        <c:ser>
          <c:idx val="2"/>
          <c:order val="2"/>
          <c:tx>
            <c:strRef>
              <c:f>'10_ábra_chart'!$G$11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'10_ábra_chart'!$C$13:$C$23</c:f>
              <c:strCache>
                <c:ptCount val="11"/>
                <c:pt idx="0">
                  <c:v>2012</c:v>
                </c:pt>
                <c:pt idx="1">
                  <c:v>2013</c:v>
                </c:pt>
                <c:pt idx="2">
                  <c:v>2014</c:v>
                </c:pt>
                <c:pt idx="3">
                  <c:v>2015</c:v>
                </c:pt>
                <c:pt idx="4">
                  <c:v>2016</c:v>
                </c:pt>
                <c:pt idx="5">
                  <c:v>2017</c:v>
                </c:pt>
                <c:pt idx="6">
                  <c:v>2018</c:v>
                </c:pt>
                <c:pt idx="7">
                  <c:v>2019</c:v>
                </c:pt>
                <c:pt idx="8">
                  <c:v>2020 H1</c:v>
                </c:pt>
                <c:pt idx="9">
                  <c:v>2020</c:v>
                </c:pt>
                <c:pt idx="10">
                  <c:v>2021 H1</c:v>
                </c:pt>
              </c:strCache>
            </c:strRef>
          </c:cat>
          <c:val>
            <c:numRef>
              <c:f>'10_ábra_chart'!$G$13:$G$23</c:f>
              <c:numCache>
                <c:formatCode>0</c:formatCode>
                <c:ptCount val="11"/>
                <c:pt idx="0">
                  <c:v>65.078999999999994</c:v>
                </c:pt>
                <c:pt idx="1">
                  <c:v>86.6</c:v>
                </c:pt>
                <c:pt idx="2">
                  <c:v>133.285</c:v>
                </c:pt>
                <c:pt idx="3">
                  <c:v>109.02500000000001</c:v>
                </c:pt>
                <c:pt idx="4">
                  <c:v>84.572999999999993</c:v>
                </c:pt>
                <c:pt idx="5">
                  <c:v>133.98500000000001</c:v>
                </c:pt>
                <c:pt idx="6">
                  <c:v>93.003</c:v>
                </c:pt>
                <c:pt idx="7">
                  <c:v>97.122</c:v>
                </c:pt>
                <c:pt idx="8">
                  <c:v>99.932000000000002</c:v>
                </c:pt>
                <c:pt idx="9">
                  <c:v>167.66900000000001</c:v>
                </c:pt>
                <c:pt idx="10">
                  <c:v>39.475999999999999</c:v>
                </c:pt>
              </c:numCache>
            </c:numRef>
          </c:val>
          <c:extLst>
            <c:ext xmlns:c16="http://schemas.microsoft.com/office/drawing/2014/chart" uri="{C3380CC4-5D6E-409C-BE32-E72D297353CC}">
              <c16:uniqueId val="{00000002-C999-4C60-894F-67CB037D1388}"/>
            </c:ext>
          </c:extLst>
        </c:ser>
        <c:ser>
          <c:idx val="3"/>
          <c:order val="3"/>
          <c:tx>
            <c:strRef>
              <c:f>'10_ábra_chart'!$H$11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'10_ábra_chart'!$C$13:$C$23</c:f>
              <c:strCache>
                <c:ptCount val="11"/>
                <c:pt idx="0">
                  <c:v>2012</c:v>
                </c:pt>
                <c:pt idx="1">
                  <c:v>2013</c:v>
                </c:pt>
                <c:pt idx="2">
                  <c:v>2014</c:v>
                </c:pt>
                <c:pt idx="3">
                  <c:v>2015</c:v>
                </c:pt>
                <c:pt idx="4">
                  <c:v>2016</c:v>
                </c:pt>
                <c:pt idx="5">
                  <c:v>2017</c:v>
                </c:pt>
                <c:pt idx="6">
                  <c:v>2018</c:v>
                </c:pt>
                <c:pt idx="7">
                  <c:v>2019</c:v>
                </c:pt>
                <c:pt idx="8">
                  <c:v>2020 H1</c:v>
                </c:pt>
                <c:pt idx="9">
                  <c:v>2020</c:v>
                </c:pt>
                <c:pt idx="10">
                  <c:v>2021 H1</c:v>
                </c:pt>
              </c:strCache>
            </c:strRef>
          </c:cat>
          <c:val>
            <c:numRef>
              <c:f>'10_ábra_chart'!$H$13:$H$23</c:f>
              <c:numCache>
                <c:formatCode>0</c:formatCode>
                <c:ptCount val="11"/>
                <c:pt idx="0">
                  <c:v>196.65199999999999</c:v>
                </c:pt>
                <c:pt idx="1">
                  <c:v>85.882999999999996</c:v>
                </c:pt>
                <c:pt idx="2">
                  <c:v>164.36</c:v>
                </c:pt>
                <c:pt idx="3">
                  <c:v>178.565</c:v>
                </c:pt>
                <c:pt idx="4">
                  <c:v>221.71299999999999</c:v>
                </c:pt>
                <c:pt idx="5">
                  <c:v>344.24200000000002</c:v>
                </c:pt>
                <c:pt idx="6">
                  <c:v>206.642</c:v>
                </c:pt>
                <c:pt idx="7">
                  <c:v>230.06299999999999</c:v>
                </c:pt>
                <c:pt idx="8">
                  <c:v>127.07300000000001</c:v>
                </c:pt>
                <c:pt idx="9">
                  <c:v>201.303</c:v>
                </c:pt>
                <c:pt idx="10">
                  <c:v>60.988999999999997</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strRef>
              <c:f>'10_ábra_chart'!$C$13:$C$23</c:f>
              <c:strCache>
                <c:ptCount val="11"/>
                <c:pt idx="0">
                  <c:v>2012</c:v>
                </c:pt>
                <c:pt idx="1">
                  <c:v>2013</c:v>
                </c:pt>
                <c:pt idx="2">
                  <c:v>2014</c:v>
                </c:pt>
                <c:pt idx="3">
                  <c:v>2015</c:v>
                </c:pt>
                <c:pt idx="4">
                  <c:v>2016</c:v>
                </c:pt>
                <c:pt idx="5">
                  <c:v>2017</c:v>
                </c:pt>
                <c:pt idx="6">
                  <c:v>2018</c:v>
                </c:pt>
                <c:pt idx="7">
                  <c:v>2019</c:v>
                </c:pt>
                <c:pt idx="8">
                  <c:v>2020 H1</c:v>
                </c:pt>
                <c:pt idx="9">
                  <c:v>2020</c:v>
                </c:pt>
                <c:pt idx="10">
                  <c:v>2021 H1</c:v>
                </c:pt>
              </c:strCache>
            </c:strRef>
          </c:cat>
          <c:val>
            <c:numLit>
              <c:formatCode>General</c:formatCode>
              <c:ptCount val="1"/>
              <c:pt idx="0">
                <c:v>0</c:v>
              </c:pt>
            </c:numLit>
          </c:val>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a:t>
                </a:r>
                <a:r>
                  <a:rPr lang="hu-HU" baseline="0"/>
                  <a:t> sq. m.</a:t>
                </a:r>
                <a:endParaRPr lang="hu-HU"/>
              </a:p>
            </c:rich>
          </c:tx>
          <c:layout>
            <c:manualLayout>
              <c:xMode val="edge"/>
              <c:yMode val="edge"/>
              <c:x val="0.71659879951338845"/>
              <c:y val="2.41421845767973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'11_ábra_chart'!$D$13</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'11_ábra_chart'!$C$15:$C$117</c:f>
              <c:numCache>
                <c:formatCode>m/d/yyyy</c:formatCode>
                <c:ptCount val="103"/>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numCache>
            </c:numRef>
          </c:cat>
          <c:val>
            <c:numRef>
              <c:f>'11_ábra_chart'!$D$15:$D$117</c:f>
              <c:numCache>
                <c:formatCode>0.0</c:formatCode>
                <c:ptCount val="103"/>
                <c:pt idx="0">
                  <c:v>-2.8000000000000114</c:v>
                </c:pt>
                <c:pt idx="1">
                  <c:v>-2.4000000000000199</c:v>
                </c:pt>
                <c:pt idx="2">
                  <c:v>-0.49999999999998579</c:v>
                </c:pt>
                <c:pt idx="3">
                  <c:v>0.5999999999999801</c:v>
                </c:pt>
                <c:pt idx="4">
                  <c:v>2.2000000000000028</c:v>
                </c:pt>
                <c:pt idx="5">
                  <c:v>-0.90000000000000568</c:v>
                </c:pt>
                <c:pt idx="6">
                  <c:v>3.0999999999999943</c:v>
                </c:pt>
                <c:pt idx="7">
                  <c:v>2.9000000000000199</c:v>
                </c:pt>
                <c:pt idx="8">
                  <c:v>2.7000000000000171</c:v>
                </c:pt>
                <c:pt idx="9">
                  <c:v>4.5000000000000142</c:v>
                </c:pt>
                <c:pt idx="10">
                  <c:v>6</c:v>
                </c:pt>
                <c:pt idx="11">
                  <c:v>4</c:v>
                </c:pt>
                <c:pt idx="12">
                  <c:v>6.0999999999999943</c:v>
                </c:pt>
                <c:pt idx="13">
                  <c:v>6.8999999999999915</c:v>
                </c:pt>
                <c:pt idx="14">
                  <c:v>5.8000000000000114</c:v>
                </c:pt>
                <c:pt idx="15">
                  <c:v>8.1999999999999886</c:v>
                </c:pt>
                <c:pt idx="16">
                  <c:v>4.0999999999999943</c:v>
                </c:pt>
                <c:pt idx="17">
                  <c:v>4.2000000000000028</c:v>
                </c:pt>
                <c:pt idx="18">
                  <c:v>2.7999999999999972</c:v>
                </c:pt>
                <c:pt idx="19">
                  <c:v>2.4000000000000057</c:v>
                </c:pt>
                <c:pt idx="20">
                  <c:v>5.0999999999999943</c:v>
                </c:pt>
                <c:pt idx="21">
                  <c:v>5.2000000000000028</c:v>
                </c:pt>
                <c:pt idx="22">
                  <c:v>5.7999999999999829</c:v>
                </c:pt>
                <c:pt idx="23">
                  <c:v>6.4000000000000057</c:v>
                </c:pt>
                <c:pt idx="24">
                  <c:v>8.5999999999999801</c:v>
                </c:pt>
                <c:pt idx="25">
                  <c:v>7.2999999999999972</c:v>
                </c:pt>
                <c:pt idx="26">
                  <c:v>7.5</c:v>
                </c:pt>
                <c:pt idx="27">
                  <c:v>4.0999999999999943</c:v>
                </c:pt>
                <c:pt idx="28">
                  <c:v>4.2000000000000028</c:v>
                </c:pt>
                <c:pt idx="29">
                  <c:v>7.7999999999999829</c:v>
                </c:pt>
                <c:pt idx="30">
                  <c:v>7.4000000000000057</c:v>
                </c:pt>
                <c:pt idx="31">
                  <c:v>4.6999999999999886</c:v>
                </c:pt>
                <c:pt idx="32">
                  <c:v>4.6999999999999886</c:v>
                </c:pt>
                <c:pt idx="33">
                  <c:v>4.0999999999999943</c:v>
                </c:pt>
                <c:pt idx="34">
                  <c:v>4.6999999999999886</c:v>
                </c:pt>
                <c:pt idx="35">
                  <c:v>5.2999999999999972</c:v>
                </c:pt>
                <c:pt idx="36">
                  <c:v>2.8999999999999915</c:v>
                </c:pt>
                <c:pt idx="37">
                  <c:v>7.6999999999999886</c:v>
                </c:pt>
                <c:pt idx="38">
                  <c:v>5.5000000000000142</c:v>
                </c:pt>
                <c:pt idx="39">
                  <c:v>5.3999999999999773</c:v>
                </c:pt>
                <c:pt idx="40">
                  <c:v>7.5</c:v>
                </c:pt>
                <c:pt idx="41">
                  <c:v>6.5</c:v>
                </c:pt>
                <c:pt idx="42">
                  <c:v>2.7000000000000171</c:v>
                </c:pt>
                <c:pt idx="43">
                  <c:v>6</c:v>
                </c:pt>
                <c:pt idx="44">
                  <c:v>4.2000000000000028</c:v>
                </c:pt>
                <c:pt idx="45">
                  <c:v>2.6000000000000085</c:v>
                </c:pt>
                <c:pt idx="46">
                  <c:v>4.7000000000000171</c:v>
                </c:pt>
                <c:pt idx="47">
                  <c:v>3.0999999999999943</c:v>
                </c:pt>
                <c:pt idx="48">
                  <c:v>6.4000000000000057</c:v>
                </c:pt>
                <c:pt idx="49">
                  <c:v>1.4000000000000057</c:v>
                </c:pt>
                <c:pt idx="50">
                  <c:v>5.5</c:v>
                </c:pt>
                <c:pt idx="51">
                  <c:v>4.7000000000000171</c:v>
                </c:pt>
                <c:pt idx="52">
                  <c:v>8.5</c:v>
                </c:pt>
                <c:pt idx="53">
                  <c:v>5.8000000000000114</c:v>
                </c:pt>
                <c:pt idx="54">
                  <c:v>4.8999999999999915</c:v>
                </c:pt>
                <c:pt idx="55">
                  <c:v>4.8000000000000114</c:v>
                </c:pt>
                <c:pt idx="56">
                  <c:v>6.2000000000000028</c:v>
                </c:pt>
                <c:pt idx="57">
                  <c:v>4.9000000000000199</c:v>
                </c:pt>
                <c:pt idx="58">
                  <c:v>7.7000000000000171</c:v>
                </c:pt>
                <c:pt idx="59">
                  <c:v>6.0999999999999943</c:v>
                </c:pt>
                <c:pt idx="60">
                  <c:v>9.7000000000000028</c:v>
                </c:pt>
                <c:pt idx="61">
                  <c:v>7.2999999999999972</c:v>
                </c:pt>
                <c:pt idx="62">
                  <c:v>7.0999999999999943</c:v>
                </c:pt>
                <c:pt idx="63">
                  <c:v>6</c:v>
                </c:pt>
                <c:pt idx="64">
                  <c:v>7.6000000000000085</c:v>
                </c:pt>
                <c:pt idx="65">
                  <c:v>7.2000000000000028</c:v>
                </c:pt>
                <c:pt idx="66">
                  <c:v>6.6999999999999886</c:v>
                </c:pt>
                <c:pt idx="67">
                  <c:v>6.8000000000000114</c:v>
                </c:pt>
                <c:pt idx="68">
                  <c:v>4.8999999999999915</c:v>
                </c:pt>
                <c:pt idx="69">
                  <c:v>7.9000000000000199</c:v>
                </c:pt>
                <c:pt idx="70">
                  <c:v>6.0999999999999943</c:v>
                </c:pt>
                <c:pt idx="71">
                  <c:v>4.2000000000000028</c:v>
                </c:pt>
                <c:pt idx="72">
                  <c:v>5.6999999999999886</c:v>
                </c:pt>
                <c:pt idx="73">
                  <c:v>9.2000000000000028</c:v>
                </c:pt>
                <c:pt idx="74">
                  <c:v>5.4000000000000341</c:v>
                </c:pt>
                <c:pt idx="75">
                  <c:v>8.9000000000000199</c:v>
                </c:pt>
                <c:pt idx="76">
                  <c:v>3.4999999999999858</c:v>
                </c:pt>
                <c:pt idx="77">
                  <c:v>4.1999999999999886</c:v>
                </c:pt>
                <c:pt idx="78">
                  <c:v>6.7999999999999829</c:v>
                </c:pt>
                <c:pt idx="79">
                  <c:v>5.0999999999999943</c:v>
                </c:pt>
                <c:pt idx="80">
                  <c:v>6.5999999999999801</c:v>
                </c:pt>
                <c:pt idx="81">
                  <c:v>6.0999999999999659</c:v>
                </c:pt>
                <c:pt idx="82">
                  <c:v>7.5</c:v>
                </c:pt>
                <c:pt idx="83">
                  <c:v>6.6000000000000085</c:v>
                </c:pt>
                <c:pt idx="84">
                  <c:v>7.2999999999999972</c:v>
                </c:pt>
                <c:pt idx="85">
                  <c:v>10.999999999999986</c:v>
                </c:pt>
                <c:pt idx="86">
                  <c:v>4.5000000000000142</c:v>
                </c:pt>
                <c:pt idx="87">
                  <c:v>-12.700000000000003</c:v>
                </c:pt>
                <c:pt idx="88">
                  <c:v>-3.0999999999999943</c:v>
                </c:pt>
                <c:pt idx="89">
                  <c:v>1.2000000000000028</c:v>
                </c:pt>
                <c:pt idx="90">
                  <c:v>0.40000000000000568</c:v>
                </c:pt>
                <c:pt idx="91">
                  <c:v>-1.2000000000000028</c:v>
                </c:pt>
                <c:pt idx="92">
                  <c:v>-1.4999999999999858</c:v>
                </c:pt>
                <c:pt idx="93">
                  <c:v>-2.4000000000000057</c:v>
                </c:pt>
                <c:pt idx="94">
                  <c:v>-0.30000000000001137</c:v>
                </c:pt>
                <c:pt idx="95">
                  <c:v>-3.2000000000000028</c:v>
                </c:pt>
                <c:pt idx="96">
                  <c:v>-2.5999999999999943</c:v>
                </c:pt>
                <c:pt idx="97">
                  <c:v>-5.5999999999999943</c:v>
                </c:pt>
                <c:pt idx="98">
                  <c:v>-1.5</c:v>
                </c:pt>
                <c:pt idx="99">
                  <c:v>9.9000000000000199</c:v>
                </c:pt>
                <c:pt idx="100">
                  <c:v>5.8000000000000114</c:v>
                </c:pt>
                <c:pt idx="101">
                  <c:v>6.2000000000000028</c:v>
                </c:pt>
                <c:pt idx="102">
                  <c:v>2.5</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'11_ábra_chart'!$E$13</c:f>
              <c:strCache>
                <c:ptCount val="1"/>
                <c:pt idx="0">
                  <c:v>Reál nettó keresettömeg</c:v>
                </c:pt>
              </c:strCache>
            </c:strRef>
          </c:tx>
          <c:spPr>
            <a:ln w="28575">
              <a:solidFill>
                <a:schemeClr val="tx2"/>
              </a:solidFill>
            </a:ln>
          </c:spPr>
          <c:marker>
            <c:symbol val="none"/>
          </c:marker>
          <c:cat>
            <c:numRef>
              <c:f>'11_ábra_chart'!$C$15:$C$117</c:f>
              <c:numCache>
                <c:formatCode>m/d/yyyy</c:formatCode>
                <c:ptCount val="103"/>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numCache>
            </c:numRef>
          </c:cat>
          <c:val>
            <c:numRef>
              <c:f>'11_ábra_chart'!$E$15:$E$117</c:f>
              <c:numCache>
                <c:formatCode>0.0</c:formatCode>
                <c:ptCount val="103"/>
                <c:pt idx="0">
                  <c:v>0.50703879692414944</c:v>
                </c:pt>
                <c:pt idx="1">
                  <c:v>-0.8555733720640859</c:v>
                </c:pt>
                <c:pt idx="2">
                  <c:v>0.89070179019989837</c:v>
                </c:pt>
                <c:pt idx="3">
                  <c:v>3.9329206903532281</c:v>
                </c:pt>
                <c:pt idx="4">
                  <c:v>2.8796446392421018</c:v>
                </c:pt>
                <c:pt idx="5">
                  <c:v>4.06277666412646</c:v>
                </c:pt>
                <c:pt idx="6">
                  <c:v>2.195527859467461</c:v>
                </c:pt>
                <c:pt idx="7">
                  <c:v>5.2838124242406082</c:v>
                </c:pt>
                <c:pt idx="8">
                  <c:v>5.8245754346419147</c:v>
                </c:pt>
                <c:pt idx="9">
                  <c:v>6.6759877668662853</c:v>
                </c:pt>
                <c:pt idx="10">
                  <c:v>8.8665936187793051</c:v>
                </c:pt>
                <c:pt idx="11">
                  <c:v>6.263931129165897</c:v>
                </c:pt>
                <c:pt idx="12">
                  <c:v>10.219090318334807</c:v>
                </c:pt>
                <c:pt idx="13">
                  <c:v>11.469948737051311</c:v>
                </c:pt>
                <c:pt idx="14">
                  <c:v>10.439348836109332</c:v>
                </c:pt>
                <c:pt idx="15">
                  <c:v>9.9981768722247466</c:v>
                </c:pt>
                <c:pt idx="16">
                  <c:v>7.091367766056905</c:v>
                </c:pt>
                <c:pt idx="17">
                  <c:v>8.0909967347742082</c:v>
                </c:pt>
                <c:pt idx="18">
                  <c:v>8.8101331437089812</c:v>
                </c:pt>
                <c:pt idx="19">
                  <c:v>7.5884792714099945</c:v>
                </c:pt>
                <c:pt idx="20">
                  <c:v>8.9760935777172222</c:v>
                </c:pt>
                <c:pt idx="21">
                  <c:v>9.0283182381456015</c:v>
                </c:pt>
                <c:pt idx="22">
                  <c:v>5.1889310196749676</c:v>
                </c:pt>
                <c:pt idx="23">
                  <c:v>10.430442704794118</c:v>
                </c:pt>
                <c:pt idx="24">
                  <c:v>7.1452116742128453</c:v>
                </c:pt>
                <c:pt idx="25">
                  <c:v>5.7908326730197359</c:v>
                </c:pt>
                <c:pt idx="26">
                  <c:v>5.7681618200375908</c:v>
                </c:pt>
                <c:pt idx="27">
                  <c:v>4.8355001525009982</c:v>
                </c:pt>
                <c:pt idx="28">
                  <c:v>6.7980690120243565</c:v>
                </c:pt>
                <c:pt idx="29">
                  <c:v>7.032300375728525</c:v>
                </c:pt>
                <c:pt idx="30">
                  <c:v>6.6269743022538563</c:v>
                </c:pt>
                <c:pt idx="31">
                  <c:v>8.2431844870196329</c:v>
                </c:pt>
                <c:pt idx="32">
                  <c:v>8.0300941061270095</c:v>
                </c:pt>
                <c:pt idx="33">
                  <c:v>8.5737874488828396</c:v>
                </c:pt>
                <c:pt idx="34">
                  <c:v>8.7273432500503816</c:v>
                </c:pt>
                <c:pt idx="35">
                  <c:v>8.1995171859329758</c:v>
                </c:pt>
                <c:pt idx="36">
                  <c:v>10.338319359336296</c:v>
                </c:pt>
                <c:pt idx="37">
                  <c:v>11.53216182297119</c:v>
                </c:pt>
                <c:pt idx="38">
                  <c:v>12.149825429839595</c:v>
                </c:pt>
                <c:pt idx="39">
                  <c:v>12.083206094658138</c:v>
                </c:pt>
                <c:pt idx="40">
                  <c:v>12.657020811527488</c:v>
                </c:pt>
                <c:pt idx="41">
                  <c:v>11.386940710231556</c:v>
                </c:pt>
                <c:pt idx="42">
                  <c:v>11.308727446282546</c:v>
                </c:pt>
                <c:pt idx="43">
                  <c:v>11.944785096671069</c:v>
                </c:pt>
                <c:pt idx="44">
                  <c:v>11.190277995223369</c:v>
                </c:pt>
                <c:pt idx="45">
                  <c:v>9.3984455599443066</c:v>
                </c:pt>
                <c:pt idx="46">
                  <c:v>12.272659445377968</c:v>
                </c:pt>
                <c:pt idx="47">
                  <c:v>8.8471698454760173</c:v>
                </c:pt>
                <c:pt idx="48">
                  <c:v>10.105047389702463</c:v>
                </c:pt>
                <c:pt idx="49">
                  <c:v>9.7494527669994966</c:v>
                </c:pt>
                <c:pt idx="50">
                  <c:v>11.304198268533995</c:v>
                </c:pt>
                <c:pt idx="51">
                  <c:v>12.230465376943101</c:v>
                </c:pt>
                <c:pt idx="52">
                  <c:v>11.632592958050154</c:v>
                </c:pt>
                <c:pt idx="53">
                  <c:v>12.974454019255461</c:v>
                </c:pt>
                <c:pt idx="54">
                  <c:v>11.571537011267964</c:v>
                </c:pt>
                <c:pt idx="55">
                  <c:v>11.814453447559956</c:v>
                </c:pt>
                <c:pt idx="56">
                  <c:v>12.079497373311739</c:v>
                </c:pt>
                <c:pt idx="57">
                  <c:v>11.952781539202292</c:v>
                </c:pt>
                <c:pt idx="58">
                  <c:v>11.018520896596542</c:v>
                </c:pt>
                <c:pt idx="59">
                  <c:v>13.047597577471805</c:v>
                </c:pt>
                <c:pt idx="60">
                  <c:v>12.234848241086922</c:v>
                </c:pt>
                <c:pt idx="61">
                  <c:v>10.586691198928634</c:v>
                </c:pt>
                <c:pt idx="62">
                  <c:v>10.906534581517619</c:v>
                </c:pt>
                <c:pt idx="63">
                  <c:v>11.113955094805661</c:v>
                </c:pt>
                <c:pt idx="64">
                  <c:v>9.3366574948015426</c:v>
                </c:pt>
                <c:pt idx="65">
                  <c:v>8.7082097104021585</c:v>
                </c:pt>
                <c:pt idx="66">
                  <c:v>10.258024724741915</c:v>
                </c:pt>
                <c:pt idx="67">
                  <c:v>7.5907817927281229</c:v>
                </c:pt>
                <c:pt idx="68">
                  <c:v>7.5214726639494245</c:v>
                </c:pt>
                <c:pt idx="69">
                  <c:v>8.3314623539431238</c:v>
                </c:pt>
                <c:pt idx="70">
                  <c:v>8.0368874654230211</c:v>
                </c:pt>
                <c:pt idx="71">
                  <c:v>7.717314746619607</c:v>
                </c:pt>
                <c:pt idx="72">
                  <c:v>8.6777284299388953</c:v>
                </c:pt>
                <c:pt idx="73">
                  <c:v>10.351326638273292</c:v>
                </c:pt>
                <c:pt idx="74">
                  <c:v>8.0411821069811253</c:v>
                </c:pt>
                <c:pt idx="75">
                  <c:v>6.4333850892505353</c:v>
                </c:pt>
                <c:pt idx="76">
                  <c:v>8.5968312094076822</c:v>
                </c:pt>
                <c:pt idx="77">
                  <c:v>7.4165798376252923</c:v>
                </c:pt>
                <c:pt idx="78">
                  <c:v>8.5503921478718041</c:v>
                </c:pt>
                <c:pt idx="79">
                  <c:v>9.5449377517211218</c:v>
                </c:pt>
                <c:pt idx="80">
                  <c:v>9.5707636193501173</c:v>
                </c:pt>
                <c:pt idx="81">
                  <c:v>9.2745488547289199</c:v>
                </c:pt>
                <c:pt idx="82">
                  <c:v>10.002468219116494</c:v>
                </c:pt>
                <c:pt idx="83">
                  <c:v>8.75169365975988</c:v>
                </c:pt>
                <c:pt idx="84">
                  <c:v>4.2855201881452132</c:v>
                </c:pt>
                <c:pt idx="85">
                  <c:v>4.0452205841869926</c:v>
                </c:pt>
                <c:pt idx="86">
                  <c:v>3.5958481897621084</c:v>
                </c:pt>
                <c:pt idx="87">
                  <c:v>-1.9891068222108998</c:v>
                </c:pt>
                <c:pt idx="88">
                  <c:v>-1.9093786367800476</c:v>
                </c:pt>
                <c:pt idx="89">
                  <c:v>3.5850038919747362</c:v>
                </c:pt>
                <c:pt idx="90">
                  <c:v>0.96874733370822241</c:v>
                </c:pt>
                <c:pt idx="91">
                  <c:v>1.5862186548640125</c:v>
                </c:pt>
                <c:pt idx="92">
                  <c:v>2.558375717835375</c:v>
                </c:pt>
                <c:pt idx="93">
                  <c:v>3.1743584155854023</c:v>
                </c:pt>
                <c:pt idx="94">
                  <c:v>3.2984241824765377</c:v>
                </c:pt>
                <c:pt idx="95">
                  <c:v>4.9624339860384339</c:v>
                </c:pt>
                <c:pt idx="96">
                  <c:v>5.0096448820586659</c:v>
                </c:pt>
                <c:pt idx="97">
                  <c:v>5.7763828810213198</c:v>
                </c:pt>
                <c:pt idx="98">
                  <c:v>5.5309467898195095</c:v>
                </c:pt>
                <c:pt idx="99">
                  <c:v>12.168486912250813</c:v>
                </c:pt>
                <c:pt idx="100">
                  <c:v>12.334493016927524</c:v>
                </c:pt>
                <c:pt idx="101">
                  <c:v>6.7785030499731391</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'11_ábra_chart'!$F$13</c:f>
              <c:strCache>
                <c:ptCount val="1"/>
                <c:pt idx="0">
                  <c:v>Fogyasztói bizalmi mutató (jobb tengely)</c:v>
                </c:pt>
              </c:strCache>
            </c:strRef>
          </c:tx>
          <c:spPr>
            <a:ln w="25400">
              <a:solidFill>
                <a:schemeClr val="accent1"/>
              </a:solidFill>
              <a:prstDash val="solid"/>
            </a:ln>
          </c:spPr>
          <c:marker>
            <c:symbol val="none"/>
          </c:marker>
          <c:cat>
            <c:numRef>
              <c:f>'11_ábra_chart'!$C$15:$C$117</c:f>
              <c:numCache>
                <c:formatCode>m/d/yyyy</c:formatCode>
                <c:ptCount val="103"/>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numCache>
            </c:numRef>
          </c:cat>
          <c:val>
            <c:numRef>
              <c:f>'11_ábra_chart'!$F$15:$F$117</c:f>
              <c:numCache>
                <c:formatCode>0.0</c:formatCode>
                <c:ptCount val="103"/>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pt idx="91">
                  <c:v>-31.574999999999999</c:v>
                </c:pt>
                <c:pt idx="92">
                  <c:v>-31.9</c:v>
                </c:pt>
                <c:pt idx="93">
                  <c:v>-37.200000000000003</c:v>
                </c:pt>
                <c:pt idx="94">
                  <c:v>-35.075000000000003</c:v>
                </c:pt>
                <c:pt idx="95">
                  <c:v>-40.875</c:v>
                </c:pt>
                <c:pt idx="96">
                  <c:v>-45.075000000000003</c:v>
                </c:pt>
                <c:pt idx="97">
                  <c:v>-36.325000000000003</c:v>
                </c:pt>
                <c:pt idx="98">
                  <c:v>-34.9</c:v>
                </c:pt>
                <c:pt idx="99">
                  <c:v>-34.824999999999996</c:v>
                </c:pt>
                <c:pt idx="100">
                  <c:v>-36.824999999999996</c:v>
                </c:pt>
                <c:pt idx="101">
                  <c:v>-30.475000000000001</c:v>
                </c:pt>
                <c:pt idx="102">
                  <c:v>-33.725000000000001</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14"/>
          <c:min val="-14"/>
        </c:scaling>
        <c:delete val="0"/>
        <c:axPos val="l"/>
        <c:majorGridlines>
          <c:spPr>
            <a:ln w="3175">
              <a:solidFill>
                <a:srgbClr val="BFBFBF"/>
              </a:solidFill>
              <a:prstDash val="sysDash"/>
            </a:ln>
          </c:spPr>
        </c:majorGridlines>
        <c:title>
          <c:tx>
            <c:rich>
              <a:bodyPr rot="0" vert="horz"/>
              <a:lstStyle/>
              <a:p>
                <a:pPr>
                  <a:defRPr>
                    <a:solidFill>
                      <a:sysClr val="windowText" lastClr="000000"/>
                    </a:solidFill>
                  </a:defRPr>
                </a:pPr>
                <a:r>
                  <a:rPr lang="hu-HU">
                    <a:solidFill>
                      <a:sysClr val="windowText" lastClr="000000"/>
                    </a:solidFill>
                  </a:rPr>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16448"/>
        <c:crosses val="autoZero"/>
        <c:crossBetween val="between"/>
        <c:majorUnit val="2"/>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70"/>
          <c:min val="-70"/>
        </c:scaling>
        <c:delete val="0"/>
        <c:axPos val="r"/>
        <c:title>
          <c:tx>
            <c:rich>
              <a:bodyPr rot="0" vert="horz"/>
              <a:lstStyle/>
              <a:p>
                <a:pPr>
                  <a:defRPr>
                    <a:solidFill>
                      <a:sysClr val="windowText" lastClr="000000"/>
                    </a:solidFill>
                  </a:defRPr>
                </a:pPr>
                <a:r>
                  <a:rPr lang="hu-HU">
                    <a:solidFill>
                      <a:sysClr val="windowText" lastClr="000000"/>
                    </a:solidFill>
                  </a:rPr>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'11_ábra_chart'!$D$14</c:f>
              <c:strCache>
                <c:ptCount val="1"/>
                <c:pt idx="0">
                  <c:v>Retail sales</c:v>
                </c:pt>
              </c:strCache>
            </c:strRef>
          </c:tx>
          <c:spPr>
            <a:solidFill>
              <a:schemeClr val="accent1">
                <a:lumMod val="40000"/>
                <a:lumOff val="60000"/>
              </a:schemeClr>
            </a:solidFill>
            <a:ln w="12700">
              <a:noFill/>
              <a:prstDash val="solid"/>
            </a:ln>
          </c:spPr>
          <c:invertIfNegative val="0"/>
          <c:cat>
            <c:numRef>
              <c:f>'11_ábra_chart'!$C$15:$C$117</c:f>
              <c:numCache>
                <c:formatCode>m/d/yyyy</c:formatCode>
                <c:ptCount val="103"/>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numCache>
            </c:numRef>
          </c:cat>
          <c:val>
            <c:numRef>
              <c:f>'11_ábra_chart'!$D$15:$D$117</c:f>
              <c:numCache>
                <c:formatCode>0.0</c:formatCode>
                <c:ptCount val="103"/>
                <c:pt idx="0">
                  <c:v>-2.8000000000000114</c:v>
                </c:pt>
                <c:pt idx="1">
                  <c:v>-2.4000000000000199</c:v>
                </c:pt>
                <c:pt idx="2">
                  <c:v>-0.49999999999998579</c:v>
                </c:pt>
                <c:pt idx="3">
                  <c:v>0.5999999999999801</c:v>
                </c:pt>
                <c:pt idx="4">
                  <c:v>2.2000000000000028</c:v>
                </c:pt>
                <c:pt idx="5">
                  <c:v>-0.90000000000000568</c:v>
                </c:pt>
                <c:pt idx="6">
                  <c:v>3.0999999999999943</c:v>
                </c:pt>
                <c:pt idx="7">
                  <c:v>2.9000000000000199</c:v>
                </c:pt>
                <c:pt idx="8">
                  <c:v>2.7000000000000171</c:v>
                </c:pt>
                <c:pt idx="9">
                  <c:v>4.5000000000000142</c:v>
                </c:pt>
                <c:pt idx="10">
                  <c:v>6</c:v>
                </c:pt>
                <c:pt idx="11">
                  <c:v>4</c:v>
                </c:pt>
                <c:pt idx="12">
                  <c:v>6.0999999999999943</c:v>
                </c:pt>
                <c:pt idx="13">
                  <c:v>6.8999999999999915</c:v>
                </c:pt>
                <c:pt idx="14">
                  <c:v>5.8000000000000114</c:v>
                </c:pt>
                <c:pt idx="15">
                  <c:v>8.1999999999999886</c:v>
                </c:pt>
                <c:pt idx="16">
                  <c:v>4.0999999999999943</c:v>
                </c:pt>
                <c:pt idx="17">
                  <c:v>4.2000000000000028</c:v>
                </c:pt>
                <c:pt idx="18">
                  <c:v>2.7999999999999972</c:v>
                </c:pt>
                <c:pt idx="19">
                  <c:v>2.4000000000000057</c:v>
                </c:pt>
                <c:pt idx="20">
                  <c:v>5.0999999999999943</c:v>
                </c:pt>
                <c:pt idx="21">
                  <c:v>5.2000000000000028</c:v>
                </c:pt>
                <c:pt idx="22">
                  <c:v>5.7999999999999829</c:v>
                </c:pt>
                <c:pt idx="23">
                  <c:v>6.4000000000000057</c:v>
                </c:pt>
                <c:pt idx="24">
                  <c:v>8.5999999999999801</c:v>
                </c:pt>
                <c:pt idx="25">
                  <c:v>7.2999999999999972</c:v>
                </c:pt>
                <c:pt idx="26">
                  <c:v>7.5</c:v>
                </c:pt>
                <c:pt idx="27">
                  <c:v>4.0999999999999943</c:v>
                </c:pt>
                <c:pt idx="28">
                  <c:v>4.2000000000000028</c:v>
                </c:pt>
                <c:pt idx="29">
                  <c:v>7.7999999999999829</c:v>
                </c:pt>
                <c:pt idx="30">
                  <c:v>7.4000000000000057</c:v>
                </c:pt>
                <c:pt idx="31">
                  <c:v>4.6999999999999886</c:v>
                </c:pt>
                <c:pt idx="32">
                  <c:v>4.6999999999999886</c:v>
                </c:pt>
                <c:pt idx="33">
                  <c:v>4.0999999999999943</c:v>
                </c:pt>
                <c:pt idx="34">
                  <c:v>4.6999999999999886</c:v>
                </c:pt>
                <c:pt idx="35">
                  <c:v>5.2999999999999972</c:v>
                </c:pt>
                <c:pt idx="36">
                  <c:v>2.8999999999999915</c:v>
                </c:pt>
                <c:pt idx="37">
                  <c:v>7.6999999999999886</c:v>
                </c:pt>
                <c:pt idx="38">
                  <c:v>5.5000000000000142</c:v>
                </c:pt>
                <c:pt idx="39">
                  <c:v>5.3999999999999773</c:v>
                </c:pt>
                <c:pt idx="40">
                  <c:v>7.5</c:v>
                </c:pt>
                <c:pt idx="41">
                  <c:v>6.5</c:v>
                </c:pt>
                <c:pt idx="42">
                  <c:v>2.7000000000000171</c:v>
                </c:pt>
                <c:pt idx="43">
                  <c:v>6</c:v>
                </c:pt>
                <c:pt idx="44">
                  <c:v>4.2000000000000028</c:v>
                </c:pt>
                <c:pt idx="45">
                  <c:v>2.6000000000000085</c:v>
                </c:pt>
                <c:pt idx="46">
                  <c:v>4.7000000000000171</c:v>
                </c:pt>
                <c:pt idx="47">
                  <c:v>3.0999999999999943</c:v>
                </c:pt>
                <c:pt idx="48">
                  <c:v>6.4000000000000057</c:v>
                </c:pt>
                <c:pt idx="49">
                  <c:v>1.4000000000000057</c:v>
                </c:pt>
                <c:pt idx="50">
                  <c:v>5.5</c:v>
                </c:pt>
                <c:pt idx="51">
                  <c:v>4.7000000000000171</c:v>
                </c:pt>
                <c:pt idx="52">
                  <c:v>8.5</c:v>
                </c:pt>
                <c:pt idx="53">
                  <c:v>5.8000000000000114</c:v>
                </c:pt>
                <c:pt idx="54">
                  <c:v>4.8999999999999915</c:v>
                </c:pt>
                <c:pt idx="55">
                  <c:v>4.8000000000000114</c:v>
                </c:pt>
                <c:pt idx="56">
                  <c:v>6.2000000000000028</c:v>
                </c:pt>
                <c:pt idx="57">
                  <c:v>4.9000000000000199</c:v>
                </c:pt>
                <c:pt idx="58">
                  <c:v>7.7000000000000171</c:v>
                </c:pt>
                <c:pt idx="59">
                  <c:v>6.0999999999999943</c:v>
                </c:pt>
                <c:pt idx="60">
                  <c:v>9.7000000000000028</c:v>
                </c:pt>
                <c:pt idx="61">
                  <c:v>7.2999999999999972</c:v>
                </c:pt>
                <c:pt idx="62">
                  <c:v>7.0999999999999943</c:v>
                </c:pt>
                <c:pt idx="63">
                  <c:v>6</c:v>
                </c:pt>
                <c:pt idx="64">
                  <c:v>7.6000000000000085</c:v>
                </c:pt>
                <c:pt idx="65">
                  <c:v>7.2000000000000028</c:v>
                </c:pt>
                <c:pt idx="66">
                  <c:v>6.6999999999999886</c:v>
                </c:pt>
                <c:pt idx="67">
                  <c:v>6.8000000000000114</c:v>
                </c:pt>
                <c:pt idx="68">
                  <c:v>4.8999999999999915</c:v>
                </c:pt>
                <c:pt idx="69">
                  <c:v>7.9000000000000199</c:v>
                </c:pt>
                <c:pt idx="70">
                  <c:v>6.0999999999999943</c:v>
                </c:pt>
                <c:pt idx="71">
                  <c:v>4.2000000000000028</c:v>
                </c:pt>
                <c:pt idx="72">
                  <c:v>5.6999999999999886</c:v>
                </c:pt>
                <c:pt idx="73">
                  <c:v>9.2000000000000028</c:v>
                </c:pt>
                <c:pt idx="74">
                  <c:v>5.4000000000000341</c:v>
                </c:pt>
                <c:pt idx="75">
                  <c:v>8.9000000000000199</c:v>
                </c:pt>
                <c:pt idx="76">
                  <c:v>3.4999999999999858</c:v>
                </c:pt>
                <c:pt idx="77">
                  <c:v>4.1999999999999886</c:v>
                </c:pt>
                <c:pt idx="78">
                  <c:v>6.7999999999999829</c:v>
                </c:pt>
                <c:pt idx="79">
                  <c:v>5.0999999999999943</c:v>
                </c:pt>
                <c:pt idx="80">
                  <c:v>6.5999999999999801</c:v>
                </c:pt>
                <c:pt idx="81">
                  <c:v>6.0999999999999659</c:v>
                </c:pt>
                <c:pt idx="82">
                  <c:v>7.5</c:v>
                </c:pt>
                <c:pt idx="83">
                  <c:v>6.6000000000000085</c:v>
                </c:pt>
                <c:pt idx="84">
                  <c:v>7.2999999999999972</c:v>
                </c:pt>
                <c:pt idx="85">
                  <c:v>10.999999999999986</c:v>
                </c:pt>
                <c:pt idx="86">
                  <c:v>4.5000000000000142</c:v>
                </c:pt>
                <c:pt idx="87">
                  <c:v>-12.700000000000003</c:v>
                </c:pt>
                <c:pt idx="88">
                  <c:v>-3.0999999999999943</c:v>
                </c:pt>
                <c:pt idx="89">
                  <c:v>1.2000000000000028</c:v>
                </c:pt>
                <c:pt idx="90">
                  <c:v>0.40000000000000568</c:v>
                </c:pt>
                <c:pt idx="91">
                  <c:v>-1.2000000000000028</c:v>
                </c:pt>
                <c:pt idx="92">
                  <c:v>-1.4999999999999858</c:v>
                </c:pt>
                <c:pt idx="93">
                  <c:v>-2.4000000000000057</c:v>
                </c:pt>
                <c:pt idx="94">
                  <c:v>-0.30000000000001137</c:v>
                </c:pt>
                <c:pt idx="95">
                  <c:v>-3.2000000000000028</c:v>
                </c:pt>
                <c:pt idx="96">
                  <c:v>-2.5999999999999943</c:v>
                </c:pt>
                <c:pt idx="97">
                  <c:v>-5.5999999999999943</c:v>
                </c:pt>
                <c:pt idx="98">
                  <c:v>-1.5</c:v>
                </c:pt>
                <c:pt idx="99">
                  <c:v>9.9000000000000199</c:v>
                </c:pt>
                <c:pt idx="100">
                  <c:v>5.8000000000000114</c:v>
                </c:pt>
                <c:pt idx="101">
                  <c:v>6.2000000000000028</c:v>
                </c:pt>
                <c:pt idx="102">
                  <c:v>2.5</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'11_ábra_chart'!$E$14</c:f>
              <c:strCache>
                <c:ptCount val="1"/>
                <c:pt idx="0">
                  <c:v>Real net earnings</c:v>
                </c:pt>
              </c:strCache>
            </c:strRef>
          </c:tx>
          <c:spPr>
            <a:ln w="28575">
              <a:solidFill>
                <a:schemeClr val="tx2"/>
              </a:solidFill>
            </a:ln>
          </c:spPr>
          <c:marker>
            <c:symbol val="none"/>
          </c:marker>
          <c:cat>
            <c:numRef>
              <c:f>'11_ábra_chart'!$C$15:$C$117</c:f>
              <c:numCache>
                <c:formatCode>m/d/yyyy</c:formatCode>
                <c:ptCount val="103"/>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numCache>
            </c:numRef>
          </c:cat>
          <c:val>
            <c:numRef>
              <c:f>'11_ábra_chart'!$E$15:$E$117</c:f>
              <c:numCache>
                <c:formatCode>0.0</c:formatCode>
                <c:ptCount val="103"/>
                <c:pt idx="0">
                  <c:v>0.50703879692414944</c:v>
                </c:pt>
                <c:pt idx="1">
                  <c:v>-0.8555733720640859</c:v>
                </c:pt>
                <c:pt idx="2">
                  <c:v>0.89070179019989837</c:v>
                </c:pt>
                <c:pt idx="3">
                  <c:v>3.9329206903532281</c:v>
                </c:pt>
                <c:pt idx="4">
                  <c:v>2.8796446392421018</c:v>
                </c:pt>
                <c:pt idx="5">
                  <c:v>4.06277666412646</c:v>
                </c:pt>
                <c:pt idx="6">
                  <c:v>2.195527859467461</c:v>
                </c:pt>
                <c:pt idx="7">
                  <c:v>5.2838124242406082</c:v>
                </c:pt>
                <c:pt idx="8">
                  <c:v>5.8245754346419147</c:v>
                </c:pt>
                <c:pt idx="9">
                  <c:v>6.6759877668662853</c:v>
                </c:pt>
                <c:pt idx="10">
                  <c:v>8.8665936187793051</c:v>
                </c:pt>
                <c:pt idx="11">
                  <c:v>6.263931129165897</c:v>
                </c:pt>
                <c:pt idx="12">
                  <c:v>10.219090318334807</c:v>
                </c:pt>
                <c:pt idx="13">
                  <c:v>11.469948737051311</c:v>
                </c:pt>
                <c:pt idx="14">
                  <c:v>10.439348836109332</c:v>
                </c:pt>
                <c:pt idx="15">
                  <c:v>9.9981768722247466</c:v>
                </c:pt>
                <c:pt idx="16">
                  <c:v>7.091367766056905</c:v>
                </c:pt>
                <c:pt idx="17">
                  <c:v>8.0909967347742082</c:v>
                </c:pt>
                <c:pt idx="18">
                  <c:v>8.8101331437089812</c:v>
                </c:pt>
                <c:pt idx="19">
                  <c:v>7.5884792714099945</c:v>
                </c:pt>
                <c:pt idx="20">
                  <c:v>8.9760935777172222</c:v>
                </c:pt>
                <c:pt idx="21">
                  <c:v>9.0283182381456015</c:v>
                </c:pt>
                <c:pt idx="22">
                  <c:v>5.1889310196749676</c:v>
                </c:pt>
                <c:pt idx="23">
                  <c:v>10.430442704794118</c:v>
                </c:pt>
                <c:pt idx="24">
                  <c:v>7.1452116742128453</c:v>
                </c:pt>
                <c:pt idx="25">
                  <c:v>5.7908326730197359</c:v>
                </c:pt>
                <c:pt idx="26">
                  <c:v>5.7681618200375908</c:v>
                </c:pt>
                <c:pt idx="27">
                  <c:v>4.8355001525009982</c:v>
                </c:pt>
                <c:pt idx="28">
                  <c:v>6.7980690120243565</c:v>
                </c:pt>
                <c:pt idx="29">
                  <c:v>7.032300375728525</c:v>
                </c:pt>
                <c:pt idx="30">
                  <c:v>6.6269743022538563</c:v>
                </c:pt>
                <c:pt idx="31">
                  <c:v>8.2431844870196329</c:v>
                </c:pt>
                <c:pt idx="32">
                  <c:v>8.0300941061270095</c:v>
                </c:pt>
                <c:pt idx="33">
                  <c:v>8.5737874488828396</c:v>
                </c:pt>
                <c:pt idx="34">
                  <c:v>8.7273432500503816</c:v>
                </c:pt>
                <c:pt idx="35">
                  <c:v>8.1995171859329758</c:v>
                </c:pt>
                <c:pt idx="36">
                  <c:v>10.338319359336296</c:v>
                </c:pt>
                <c:pt idx="37">
                  <c:v>11.53216182297119</c:v>
                </c:pt>
                <c:pt idx="38">
                  <c:v>12.149825429839595</c:v>
                </c:pt>
                <c:pt idx="39">
                  <c:v>12.083206094658138</c:v>
                </c:pt>
                <c:pt idx="40">
                  <c:v>12.657020811527488</c:v>
                </c:pt>
                <c:pt idx="41">
                  <c:v>11.386940710231556</c:v>
                </c:pt>
                <c:pt idx="42">
                  <c:v>11.308727446282546</c:v>
                </c:pt>
                <c:pt idx="43">
                  <c:v>11.944785096671069</c:v>
                </c:pt>
                <c:pt idx="44">
                  <c:v>11.190277995223369</c:v>
                </c:pt>
                <c:pt idx="45">
                  <c:v>9.3984455599443066</c:v>
                </c:pt>
                <c:pt idx="46">
                  <c:v>12.272659445377968</c:v>
                </c:pt>
                <c:pt idx="47">
                  <c:v>8.8471698454760173</c:v>
                </c:pt>
                <c:pt idx="48">
                  <c:v>10.105047389702463</c:v>
                </c:pt>
                <c:pt idx="49">
                  <c:v>9.7494527669994966</c:v>
                </c:pt>
                <c:pt idx="50">
                  <c:v>11.304198268533995</c:v>
                </c:pt>
                <c:pt idx="51">
                  <c:v>12.230465376943101</c:v>
                </c:pt>
                <c:pt idx="52">
                  <c:v>11.632592958050154</c:v>
                </c:pt>
                <c:pt idx="53">
                  <c:v>12.974454019255461</c:v>
                </c:pt>
                <c:pt idx="54">
                  <c:v>11.571537011267964</c:v>
                </c:pt>
                <c:pt idx="55">
                  <c:v>11.814453447559956</c:v>
                </c:pt>
                <c:pt idx="56">
                  <c:v>12.079497373311739</c:v>
                </c:pt>
                <c:pt idx="57">
                  <c:v>11.952781539202292</c:v>
                </c:pt>
                <c:pt idx="58">
                  <c:v>11.018520896596542</c:v>
                </c:pt>
                <c:pt idx="59">
                  <c:v>13.047597577471805</c:v>
                </c:pt>
                <c:pt idx="60">
                  <c:v>12.234848241086922</c:v>
                </c:pt>
                <c:pt idx="61">
                  <c:v>10.586691198928634</c:v>
                </c:pt>
                <c:pt idx="62">
                  <c:v>10.906534581517619</c:v>
                </c:pt>
                <c:pt idx="63">
                  <c:v>11.113955094805661</c:v>
                </c:pt>
                <c:pt idx="64">
                  <c:v>9.3366574948015426</c:v>
                </c:pt>
                <c:pt idx="65">
                  <c:v>8.7082097104021585</c:v>
                </c:pt>
                <c:pt idx="66">
                  <c:v>10.258024724741915</c:v>
                </c:pt>
                <c:pt idx="67">
                  <c:v>7.5907817927281229</c:v>
                </c:pt>
                <c:pt idx="68">
                  <c:v>7.5214726639494245</c:v>
                </c:pt>
                <c:pt idx="69">
                  <c:v>8.3314623539431238</c:v>
                </c:pt>
                <c:pt idx="70">
                  <c:v>8.0368874654230211</c:v>
                </c:pt>
                <c:pt idx="71">
                  <c:v>7.717314746619607</c:v>
                </c:pt>
                <c:pt idx="72">
                  <c:v>8.6777284299388953</c:v>
                </c:pt>
                <c:pt idx="73">
                  <c:v>10.351326638273292</c:v>
                </c:pt>
                <c:pt idx="74">
                  <c:v>8.0411821069811253</c:v>
                </c:pt>
                <c:pt idx="75">
                  <c:v>6.4333850892505353</c:v>
                </c:pt>
                <c:pt idx="76">
                  <c:v>8.5968312094076822</c:v>
                </c:pt>
                <c:pt idx="77">
                  <c:v>7.4165798376252923</c:v>
                </c:pt>
                <c:pt idx="78">
                  <c:v>8.5503921478718041</c:v>
                </c:pt>
                <c:pt idx="79">
                  <c:v>9.5449377517211218</c:v>
                </c:pt>
                <c:pt idx="80">
                  <c:v>9.5707636193501173</c:v>
                </c:pt>
                <c:pt idx="81">
                  <c:v>9.2745488547289199</c:v>
                </c:pt>
                <c:pt idx="82">
                  <c:v>10.002468219116494</c:v>
                </c:pt>
                <c:pt idx="83">
                  <c:v>8.75169365975988</c:v>
                </c:pt>
                <c:pt idx="84">
                  <c:v>4.2855201881452132</c:v>
                </c:pt>
                <c:pt idx="85">
                  <c:v>4.0452205841869926</c:v>
                </c:pt>
                <c:pt idx="86">
                  <c:v>3.5958481897621084</c:v>
                </c:pt>
                <c:pt idx="87">
                  <c:v>-1.9891068222108998</c:v>
                </c:pt>
                <c:pt idx="88">
                  <c:v>-1.9093786367800476</c:v>
                </c:pt>
                <c:pt idx="89">
                  <c:v>3.5850038919747362</c:v>
                </c:pt>
                <c:pt idx="90">
                  <c:v>0.96874733370822241</c:v>
                </c:pt>
                <c:pt idx="91">
                  <c:v>1.5862186548640125</c:v>
                </c:pt>
                <c:pt idx="92">
                  <c:v>2.558375717835375</c:v>
                </c:pt>
                <c:pt idx="93">
                  <c:v>3.1743584155854023</c:v>
                </c:pt>
                <c:pt idx="94">
                  <c:v>3.2984241824765377</c:v>
                </c:pt>
                <c:pt idx="95">
                  <c:v>4.9624339860384339</c:v>
                </c:pt>
                <c:pt idx="96">
                  <c:v>5.0096448820586659</c:v>
                </c:pt>
                <c:pt idx="97">
                  <c:v>5.7763828810213198</c:v>
                </c:pt>
                <c:pt idx="98">
                  <c:v>5.5309467898195095</c:v>
                </c:pt>
                <c:pt idx="99">
                  <c:v>12.168486912250813</c:v>
                </c:pt>
                <c:pt idx="100">
                  <c:v>12.334493016927524</c:v>
                </c:pt>
                <c:pt idx="101">
                  <c:v>6.7785030499731391</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'11_ábra_chart'!$F$14</c:f>
              <c:strCache>
                <c:ptCount val="1"/>
                <c:pt idx="0">
                  <c:v>Consumer confidence (right-hand scale)</c:v>
                </c:pt>
              </c:strCache>
            </c:strRef>
          </c:tx>
          <c:spPr>
            <a:ln w="25400">
              <a:solidFill>
                <a:schemeClr val="accent1"/>
              </a:solidFill>
              <a:prstDash val="solid"/>
            </a:ln>
          </c:spPr>
          <c:marker>
            <c:symbol val="none"/>
          </c:marker>
          <c:cat>
            <c:numRef>
              <c:f>'11_ábra_chart'!$C$15:$C$117</c:f>
              <c:numCache>
                <c:formatCode>m/d/yyyy</c:formatCode>
                <c:ptCount val="103"/>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numCache>
            </c:numRef>
          </c:cat>
          <c:val>
            <c:numRef>
              <c:f>'11_ábra_chart'!$F$15:$F$117</c:f>
              <c:numCache>
                <c:formatCode>0.0</c:formatCode>
                <c:ptCount val="103"/>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pt idx="84">
                  <c:v>-12.025</c:v>
                </c:pt>
                <c:pt idx="85">
                  <c:v>-13.875</c:v>
                </c:pt>
                <c:pt idx="86">
                  <c:v>-13.375</c:v>
                </c:pt>
                <c:pt idx="87">
                  <c:v>-51.075000000000003</c:v>
                </c:pt>
                <c:pt idx="88">
                  <c:v>-42.45</c:v>
                </c:pt>
                <c:pt idx="89">
                  <c:v>-41.650000000000006</c:v>
                </c:pt>
                <c:pt idx="90">
                  <c:v>-37.700000000000003</c:v>
                </c:pt>
                <c:pt idx="91">
                  <c:v>-31.574999999999999</c:v>
                </c:pt>
                <c:pt idx="92">
                  <c:v>-31.9</c:v>
                </c:pt>
                <c:pt idx="93">
                  <c:v>-37.200000000000003</c:v>
                </c:pt>
                <c:pt idx="94">
                  <c:v>-35.075000000000003</c:v>
                </c:pt>
                <c:pt idx="95">
                  <c:v>-40.875</c:v>
                </c:pt>
                <c:pt idx="96">
                  <c:v>-45.075000000000003</c:v>
                </c:pt>
                <c:pt idx="97">
                  <c:v>-36.325000000000003</c:v>
                </c:pt>
                <c:pt idx="98">
                  <c:v>-34.9</c:v>
                </c:pt>
                <c:pt idx="99">
                  <c:v>-34.824999999999996</c:v>
                </c:pt>
                <c:pt idx="100">
                  <c:v>-36.824999999999996</c:v>
                </c:pt>
                <c:pt idx="101">
                  <c:v>-30.475000000000001</c:v>
                </c:pt>
                <c:pt idx="102">
                  <c:v>-33.725000000000001</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solidFill>
                  <a:sysClr val="windowText" lastClr="000000"/>
                </a:solidFill>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14"/>
          <c:min val="-14"/>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06208"/>
        <c:crosses val="autoZero"/>
        <c:crossBetween val="between"/>
        <c:majorUnit val="2"/>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70"/>
          <c:min val="-70"/>
        </c:scaling>
        <c:delete val="0"/>
        <c:axPos val="r"/>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solidFill>
      <a:srgbClr val="FFFFFF"/>
    </a:solid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60883413452129387"/>
        </c:manualLayout>
      </c:layout>
      <c:barChart>
        <c:barDir val="col"/>
        <c:grouping val="clustered"/>
        <c:varyColors val="0"/>
        <c:ser>
          <c:idx val="0"/>
          <c:order val="0"/>
          <c:tx>
            <c:strRef>
              <c:f>'12_ábra_chart'!$E$12</c:f>
              <c:strCache>
                <c:ptCount val="1"/>
                <c:pt idx="0">
                  <c:v>2019</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strRef>
              <c:f>'12_ábra_chart'!$F$11:$L$11</c:f>
              <c:strCache>
                <c:ptCount val="7"/>
                <c:pt idx="0">
                  <c:v> Egyesült Királyság </c:v>
                </c:pt>
                <c:pt idx="1">
                  <c:v> Németország </c:v>
                </c:pt>
                <c:pt idx="2">
                  <c:v> Franciaország </c:v>
                </c:pt>
                <c:pt idx="3">
                  <c:v> Hollandia </c:v>
                </c:pt>
                <c:pt idx="4">
                  <c:v> Magyarország </c:v>
                </c:pt>
                <c:pt idx="5">
                  <c:v> Spanyolország </c:v>
                </c:pt>
                <c:pt idx="6">
                  <c:v> Olaszország </c:v>
                </c:pt>
              </c:strCache>
            </c:strRef>
          </c:cat>
          <c:val>
            <c:numRef>
              <c:f>'12_ábra_chart'!$F$12:$L$12</c:f>
              <c:numCache>
                <c:formatCode>#\ ##0.0</c:formatCode>
                <c:ptCount val="7"/>
                <c:pt idx="0">
                  <c:v>19.2</c:v>
                </c:pt>
                <c:pt idx="1">
                  <c:v>15.9</c:v>
                </c:pt>
                <c:pt idx="2">
                  <c:v>10.9</c:v>
                </c:pt>
                <c:pt idx="3">
                  <c:v>9.9</c:v>
                </c:pt>
                <c:pt idx="4">
                  <c:v>6.2</c:v>
                </c:pt>
                <c:pt idx="5">
                  <c:v>5.4</c:v>
                </c:pt>
                <c:pt idx="6">
                  <c:v>3.7</c:v>
                </c:pt>
              </c:numCache>
            </c:numRef>
          </c:val>
          <c:extLst>
            <c:ext xmlns:c16="http://schemas.microsoft.com/office/drawing/2014/chart" uri="{C3380CC4-5D6E-409C-BE32-E72D297353CC}">
              <c16:uniqueId val="{00000000-6E8C-4337-80BD-08AC37EBA9DF}"/>
            </c:ext>
          </c:extLst>
        </c:ser>
        <c:ser>
          <c:idx val="2"/>
          <c:order val="1"/>
          <c:tx>
            <c:strRef>
              <c:f>'12_ábra_chart'!$E$13</c:f>
              <c:strCache>
                <c:ptCount val="1"/>
                <c:pt idx="0">
                  <c:v>2020</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'12_ábra_chart'!$F$11:$L$11</c:f>
              <c:strCache>
                <c:ptCount val="7"/>
                <c:pt idx="0">
                  <c:v> Egyesült Királyság </c:v>
                </c:pt>
                <c:pt idx="1">
                  <c:v> Németország </c:v>
                </c:pt>
                <c:pt idx="2">
                  <c:v> Franciaország </c:v>
                </c:pt>
                <c:pt idx="3">
                  <c:v> Hollandia </c:v>
                </c:pt>
                <c:pt idx="4">
                  <c:v> Magyarország </c:v>
                </c:pt>
                <c:pt idx="5">
                  <c:v> Spanyolország </c:v>
                </c:pt>
                <c:pt idx="6">
                  <c:v> Olaszország </c:v>
                </c:pt>
              </c:strCache>
            </c:strRef>
          </c:cat>
          <c:val>
            <c:numRef>
              <c:f>'12_ábra_chart'!$F$13:$L$13</c:f>
              <c:numCache>
                <c:formatCode>#\ ##0.0</c:formatCode>
                <c:ptCount val="7"/>
                <c:pt idx="0">
                  <c:v>28.1</c:v>
                </c:pt>
                <c:pt idx="1">
                  <c:v>18.969113343016421</c:v>
                </c:pt>
                <c:pt idx="2">
                  <c:v>12.717759163802981</c:v>
                </c:pt>
                <c:pt idx="3">
                  <c:v>12.137782814705782</c:v>
                </c:pt>
                <c:pt idx="4">
                  <c:v>8.6</c:v>
                </c:pt>
                <c:pt idx="5">
                  <c:v>7.9995100213189216</c:v>
                </c:pt>
                <c:pt idx="6">
                  <c:v>5.1813704536975118</c:v>
                </c:pt>
              </c:numCache>
            </c:numRef>
          </c:val>
          <c:extLst>
            <c:ext xmlns:c16="http://schemas.microsoft.com/office/drawing/2014/chart" uri="{C3380CC4-5D6E-409C-BE32-E72D297353CC}">
              <c16:uniqueId val="{00000004-6E8C-4337-80BD-08AC37EBA9DF}"/>
            </c:ext>
          </c:extLst>
        </c:ser>
        <c:dLbls>
          <c:showLegendKey val="0"/>
          <c:showVal val="0"/>
          <c:showCatName val="0"/>
          <c:showSerName val="0"/>
          <c:showPercent val="0"/>
          <c:showBubbleSize val="0"/>
        </c:dLbls>
        <c:gapWidth val="60"/>
        <c:axId val="691169744"/>
        <c:axId val="691170400"/>
      </c:barChart>
      <c:barChart>
        <c:barDir val="col"/>
        <c:grouping val="clustered"/>
        <c:varyColors val="0"/>
        <c:ser>
          <c:idx val="1"/>
          <c:order val="2"/>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6E8C-4337-80BD-08AC37EBA9DF}"/>
            </c:ext>
          </c:extLst>
        </c:ser>
        <c:dLbls>
          <c:showLegendKey val="0"/>
          <c:showVal val="0"/>
          <c:showCatName val="0"/>
          <c:showSerName val="0"/>
          <c:showPercent val="0"/>
          <c:showBubbleSize val="0"/>
        </c:dLbls>
        <c:gapWidth val="150"/>
        <c:axId val="619482992"/>
        <c:axId val="410426768"/>
      </c:bar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59976672030556E-2"/>
              <c:y val="9.150469379067588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60643468678"/>
              <c:y val="5.1145209076917697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30064783026754471"/>
          <c:y val="0.91455984067745477"/>
          <c:w val="0.4046217135153532"/>
          <c:h val="7.1635127990885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62429947155169518"/>
        </c:manualLayout>
      </c:layout>
      <c:barChart>
        <c:barDir val="col"/>
        <c:grouping val="clustered"/>
        <c:varyColors val="0"/>
        <c:ser>
          <c:idx val="0"/>
          <c:order val="0"/>
          <c:tx>
            <c:strRef>
              <c:f>'12_ábra_chart'!$E$12</c:f>
              <c:strCache>
                <c:ptCount val="1"/>
                <c:pt idx="0">
                  <c:v>2019</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strRef>
              <c:f>'12_ábra_chart'!$F$10:$L$10</c:f>
              <c:strCache>
                <c:ptCount val="7"/>
                <c:pt idx="0">
                  <c:v> United Kingdom </c:v>
                </c:pt>
                <c:pt idx="1">
                  <c:v> Germany </c:v>
                </c:pt>
                <c:pt idx="2">
                  <c:v> France </c:v>
                </c:pt>
                <c:pt idx="3">
                  <c:v> Netherlands </c:v>
                </c:pt>
                <c:pt idx="4">
                  <c:v> Hungary </c:v>
                </c:pt>
                <c:pt idx="5">
                  <c:v> Spain </c:v>
                </c:pt>
                <c:pt idx="6">
                  <c:v> Italy </c:v>
                </c:pt>
              </c:strCache>
            </c:strRef>
          </c:cat>
          <c:val>
            <c:numRef>
              <c:f>'12_ábra_chart'!$F$12:$L$12</c:f>
              <c:numCache>
                <c:formatCode>#\ ##0.0</c:formatCode>
                <c:ptCount val="7"/>
                <c:pt idx="0">
                  <c:v>19.2</c:v>
                </c:pt>
                <c:pt idx="1">
                  <c:v>15.9</c:v>
                </c:pt>
                <c:pt idx="2">
                  <c:v>10.9</c:v>
                </c:pt>
                <c:pt idx="3">
                  <c:v>9.9</c:v>
                </c:pt>
                <c:pt idx="4">
                  <c:v>6.2</c:v>
                </c:pt>
                <c:pt idx="5">
                  <c:v>5.4</c:v>
                </c:pt>
                <c:pt idx="6">
                  <c:v>3.7</c:v>
                </c:pt>
              </c:numCache>
            </c:numRef>
          </c:val>
          <c:extLst>
            <c:ext xmlns:c16="http://schemas.microsoft.com/office/drawing/2014/chart" uri="{C3380CC4-5D6E-409C-BE32-E72D297353CC}">
              <c16:uniqueId val="{00000000-48CB-4EF3-BF26-EEF53B05FF75}"/>
            </c:ext>
          </c:extLst>
        </c:ser>
        <c:ser>
          <c:idx val="2"/>
          <c:order val="1"/>
          <c:tx>
            <c:strRef>
              <c:f>'12_ábra_chart'!$E$13</c:f>
              <c:strCache>
                <c:ptCount val="1"/>
                <c:pt idx="0">
                  <c:v>2020</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'12_ábra_chart'!$F$10:$L$10</c:f>
              <c:strCache>
                <c:ptCount val="7"/>
                <c:pt idx="0">
                  <c:v> United Kingdom </c:v>
                </c:pt>
                <c:pt idx="1">
                  <c:v> Germany </c:v>
                </c:pt>
                <c:pt idx="2">
                  <c:v> France </c:v>
                </c:pt>
                <c:pt idx="3">
                  <c:v> Netherlands </c:v>
                </c:pt>
                <c:pt idx="4">
                  <c:v> Hungary </c:v>
                </c:pt>
                <c:pt idx="5">
                  <c:v> Spain </c:v>
                </c:pt>
                <c:pt idx="6">
                  <c:v> Italy </c:v>
                </c:pt>
              </c:strCache>
            </c:strRef>
          </c:cat>
          <c:val>
            <c:numRef>
              <c:f>'12_ábra_chart'!$F$13:$L$13</c:f>
              <c:numCache>
                <c:formatCode>#\ ##0.0</c:formatCode>
                <c:ptCount val="7"/>
                <c:pt idx="0">
                  <c:v>28.1</c:v>
                </c:pt>
                <c:pt idx="1">
                  <c:v>18.969113343016421</c:v>
                </c:pt>
                <c:pt idx="2">
                  <c:v>12.717759163802981</c:v>
                </c:pt>
                <c:pt idx="3">
                  <c:v>12.137782814705782</c:v>
                </c:pt>
                <c:pt idx="4">
                  <c:v>8.6</c:v>
                </c:pt>
                <c:pt idx="5">
                  <c:v>7.9995100213189216</c:v>
                </c:pt>
                <c:pt idx="6">
                  <c:v>5.1813704536975118</c:v>
                </c:pt>
              </c:numCache>
            </c:numRef>
          </c:val>
          <c:extLst>
            <c:ext xmlns:c16="http://schemas.microsoft.com/office/drawing/2014/chart" uri="{C3380CC4-5D6E-409C-BE32-E72D297353CC}">
              <c16:uniqueId val="{00000001-48CB-4EF3-BF26-EEF53B05FF75}"/>
            </c:ext>
          </c:extLst>
        </c:ser>
        <c:dLbls>
          <c:showLegendKey val="0"/>
          <c:showVal val="0"/>
          <c:showCatName val="0"/>
          <c:showSerName val="0"/>
          <c:showPercent val="0"/>
          <c:showBubbleSize val="0"/>
        </c:dLbls>
        <c:gapWidth val="60"/>
        <c:axId val="691169744"/>
        <c:axId val="691170400"/>
      </c:barChart>
      <c:barChart>
        <c:barDir val="col"/>
        <c:grouping val="clustered"/>
        <c:varyColors val="0"/>
        <c:ser>
          <c:idx val="1"/>
          <c:order val="2"/>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2-48CB-4EF3-BF26-EEF53B05FF75}"/>
            </c:ext>
          </c:extLst>
        </c:ser>
        <c:dLbls>
          <c:showLegendKey val="0"/>
          <c:showVal val="0"/>
          <c:showCatName val="0"/>
          <c:showSerName val="0"/>
          <c:showPercent val="0"/>
          <c:showBubbleSize val="0"/>
        </c:dLbls>
        <c:gapWidth val="150"/>
        <c:axId val="619482992"/>
        <c:axId val="410426768"/>
      </c:bar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59976672030556E-2"/>
              <c:y val="9.150469379067588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124923589335218"/>
              <c:y val="5.1145209076917697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30064783026754471"/>
          <c:y val="0.91455984067745477"/>
          <c:w val="0.4046217135153532"/>
          <c:h val="7.1635127990885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5336193358453933"/>
        </c:manualLayout>
      </c:layout>
      <c:lineChart>
        <c:grouping val="standard"/>
        <c:varyColors val="0"/>
        <c:ser>
          <c:idx val="0"/>
          <c:order val="0"/>
          <c:tx>
            <c:strRef>
              <c:f>'13_ábra_chart'!$G$10</c:f>
              <c:strCache>
                <c:ptCount val="1"/>
                <c:pt idx="0">
                  <c:v>Élelmiszer</c:v>
                </c:pt>
              </c:strCache>
            </c:strRef>
          </c:tx>
          <c:spPr>
            <a:ln w="38100" cap="rnd">
              <a:solidFill>
                <a:srgbClr val="002060"/>
              </a:solidFill>
              <a:round/>
            </a:ln>
            <a:effectLst/>
          </c:spPr>
          <c:marker>
            <c:symbol val="diamond"/>
            <c:size val="10"/>
            <c:spPr>
              <a:solidFill>
                <a:srgbClr val="0C2148"/>
              </a:solidFill>
              <a:ln w="9525">
                <a:solidFill>
                  <a:srgbClr val="002060"/>
                </a:solidFill>
              </a:ln>
              <a:effectLst/>
            </c:spPr>
          </c:marker>
          <c:dPt>
            <c:idx val="0"/>
            <c:marker>
              <c:symbol val="diamond"/>
              <c:size val="10"/>
              <c:spPr>
                <a:solidFill>
                  <a:srgbClr val="0C2148"/>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1-0009-4B8F-9F07-144FDD65728C}"/>
              </c:ext>
            </c:extLst>
          </c:dPt>
          <c:cat>
            <c:strRef>
              <c:f>'13_ábra_chart'!$F$11:$F$29</c:f>
              <c:strCache>
                <c:ptCount val="19"/>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pt idx="13">
                  <c:v>2021. február</c:v>
                </c:pt>
                <c:pt idx="14">
                  <c:v>2021. március</c:v>
                </c:pt>
                <c:pt idx="15">
                  <c:v>2021. április</c:v>
                </c:pt>
                <c:pt idx="16">
                  <c:v>2021. május</c:v>
                </c:pt>
                <c:pt idx="17">
                  <c:v>2021. június</c:v>
                </c:pt>
                <c:pt idx="18">
                  <c:v>2021. július</c:v>
                </c:pt>
              </c:strCache>
            </c:strRef>
          </c:cat>
          <c:val>
            <c:numRef>
              <c:f>'13_ábra_chart'!$G$11:$G$29</c:f>
              <c:numCache>
                <c:formatCode>#\ ##0.0</c:formatCode>
                <c:ptCount val="19"/>
                <c:pt idx="0">
                  <c:v>93.500176643803869</c:v>
                </c:pt>
                <c:pt idx="1">
                  <c:v>98.151863072590217</c:v>
                </c:pt>
                <c:pt idx="2">
                  <c:v>114.73603271569746</c:v>
                </c:pt>
                <c:pt idx="3">
                  <c:v>103.73340971333104</c:v>
                </c:pt>
                <c:pt idx="4">
                  <c:v>106.32153509338629</c:v>
                </c:pt>
                <c:pt idx="5">
                  <c:v>105.50812425965465</c:v>
                </c:pt>
                <c:pt idx="6">
                  <c:v>114.82103859328284</c:v>
                </c:pt>
                <c:pt idx="7">
                  <c:v>113.75304383025208</c:v>
                </c:pt>
                <c:pt idx="8">
                  <c:v>105.55995182277431</c:v>
                </c:pt>
                <c:pt idx="9">
                  <c:v>111.50819473646642</c:v>
                </c:pt>
                <c:pt idx="10">
                  <c:v>108.75179241506868</c:v>
                </c:pt>
                <c:pt idx="11">
                  <c:v>132.2229561046924</c:v>
                </c:pt>
                <c:pt idx="12">
                  <c:v>99.659849992816802</c:v>
                </c:pt>
                <c:pt idx="13">
                  <c:v>99.404181804875009</c:v>
                </c:pt>
                <c:pt idx="14">
                  <c:v>121.1238340831283</c:v>
                </c:pt>
                <c:pt idx="15">
                  <c:v>110.22226398625882</c:v>
                </c:pt>
                <c:pt idx="16">
                  <c:v>115.21028744600166</c:v>
                </c:pt>
                <c:pt idx="17">
                  <c:v>119.76482430040471</c:v>
                </c:pt>
                <c:pt idx="18">
                  <c:v>125.7015740724845</c:v>
                </c:pt>
              </c:numCache>
            </c:numRef>
          </c:val>
          <c:smooth val="0"/>
          <c:extLst>
            <c:ext xmlns:c16="http://schemas.microsoft.com/office/drawing/2014/chart" uri="{C3380CC4-5D6E-409C-BE32-E72D297353CC}">
              <c16:uniqueId val="{00000002-0009-4B8F-9F07-144FDD65728C}"/>
            </c:ext>
          </c:extLst>
        </c:ser>
        <c:ser>
          <c:idx val="2"/>
          <c:order val="1"/>
          <c:tx>
            <c:strRef>
              <c:f>'13_ábra_chart'!$H$10</c:f>
              <c:strCache>
                <c:ptCount val="1"/>
                <c:pt idx="0">
                  <c:v>Textil, ruházat</c:v>
                </c:pt>
              </c:strCache>
            </c:strRef>
          </c:tx>
          <c:spPr>
            <a:ln w="38100" cap="rnd">
              <a:solidFill>
                <a:srgbClr val="FF0000"/>
              </a:solidFill>
              <a:round/>
            </a:ln>
            <a:effectLst/>
          </c:spPr>
          <c:marker>
            <c:symbol val="triangle"/>
            <c:size val="11"/>
            <c:spPr>
              <a:solidFill>
                <a:schemeClr val="accent3"/>
              </a:solidFill>
              <a:ln w="9525">
                <a:solidFill>
                  <a:srgbClr val="FF0000"/>
                </a:solidFill>
              </a:ln>
              <a:effectLst/>
            </c:spPr>
          </c:marker>
          <c:dPt>
            <c:idx val="0"/>
            <c:marker>
              <c:symbol val="triangle"/>
              <c:size val="11"/>
              <c:spPr>
                <a:solidFill>
                  <a:schemeClr val="accent3"/>
                </a:solidFill>
                <a:ln w="9525">
                  <a:solidFill>
                    <a:srgbClr val="FF0000"/>
                  </a:solidFill>
                </a:ln>
                <a:effectLst/>
              </c:spPr>
            </c:marker>
            <c:bubble3D val="0"/>
            <c:spPr>
              <a:ln w="38100" cap="rnd">
                <a:solidFill>
                  <a:srgbClr val="FF0000"/>
                </a:solidFill>
                <a:round/>
              </a:ln>
              <a:effectLst/>
            </c:spPr>
            <c:extLst>
              <c:ext xmlns:c16="http://schemas.microsoft.com/office/drawing/2014/chart" uri="{C3380CC4-5D6E-409C-BE32-E72D297353CC}">
                <c16:uniqueId val="{00000004-0009-4B8F-9F07-144FDD65728C}"/>
              </c:ext>
            </c:extLst>
          </c:dPt>
          <c:cat>
            <c:strRef>
              <c:f>'13_ábra_chart'!$F$11:$F$29</c:f>
              <c:strCache>
                <c:ptCount val="19"/>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pt idx="13">
                  <c:v>2021. február</c:v>
                </c:pt>
                <c:pt idx="14">
                  <c:v>2021. március</c:v>
                </c:pt>
                <c:pt idx="15">
                  <c:v>2021. április</c:v>
                </c:pt>
                <c:pt idx="16">
                  <c:v>2021. május</c:v>
                </c:pt>
                <c:pt idx="17">
                  <c:v>2021. június</c:v>
                </c:pt>
                <c:pt idx="18">
                  <c:v>2021. július</c:v>
                </c:pt>
              </c:strCache>
            </c:strRef>
          </c:cat>
          <c:val>
            <c:numRef>
              <c:f>'13_ábra_chart'!$H$11:$H$29</c:f>
              <c:numCache>
                <c:formatCode>#\ ##0.0</c:formatCode>
                <c:ptCount val="19"/>
                <c:pt idx="0">
                  <c:v>80.303387005425492</c:v>
                </c:pt>
                <c:pt idx="1">
                  <c:v>75.607291942728835</c:v>
                </c:pt>
                <c:pt idx="2">
                  <c:v>44.750928577866681</c:v>
                </c:pt>
                <c:pt idx="3">
                  <c:v>10.057295373186733</c:v>
                </c:pt>
                <c:pt idx="4">
                  <c:v>58.082091529997669</c:v>
                </c:pt>
                <c:pt idx="5">
                  <c:v>95.988247654844812</c:v>
                </c:pt>
                <c:pt idx="6">
                  <c:v>92.869356055968922</c:v>
                </c:pt>
                <c:pt idx="7">
                  <c:v>89.267778852505103</c:v>
                </c:pt>
                <c:pt idx="8">
                  <c:v>82.021037451183233</c:v>
                </c:pt>
                <c:pt idx="9">
                  <c:v>99.980493474730963</c:v>
                </c:pt>
                <c:pt idx="10">
                  <c:v>81.491536185949656</c:v>
                </c:pt>
                <c:pt idx="11">
                  <c:v>94.314184203481304</c:v>
                </c:pt>
                <c:pt idx="12">
                  <c:v>62.340702315626338</c:v>
                </c:pt>
                <c:pt idx="13">
                  <c:v>56.913314346982069</c:v>
                </c:pt>
                <c:pt idx="14">
                  <c:v>22.815370065689905</c:v>
                </c:pt>
                <c:pt idx="15">
                  <c:v>64.311803062120887</c:v>
                </c:pt>
                <c:pt idx="16">
                  <c:v>93.944501917693231</c:v>
                </c:pt>
                <c:pt idx="17">
                  <c:v>114.81944356627712</c:v>
                </c:pt>
                <c:pt idx="18">
                  <c:v>95.997933653599091</c:v>
                </c:pt>
              </c:numCache>
            </c:numRef>
          </c:val>
          <c:smooth val="0"/>
          <c:extLst>
            <c:ext xmlns:c16="http://schemas.microsoft.com/office/drawing/2014/chart" uri="{C3380CC4-5D6E-409C-BE32-E72D297353CC}">
              <c16:uniqueId val="{00000005-0009-4B8F-9F07-144FDD65728C}"/>
            </c:ext>
          </c:extLst>
        </c:ser>
        <c:ser>
          <c:idx val="3"/>
          <c:order val="2"/>
          <c:tx>
            <c:strRef>
              <c:f>'13_ábra_chart'!$I$10</c:f>
              <c:strCache>
                <c:ptCount val="1"/>
                <c:pt idx="0">
                  <c:v>Bútor, műszaki cikk</c:v>
                </c:pt>
              </c:strCache>
            </c:strRef>
          </c:tx>
          <c:spPr>
            <a:ln w="38100" cap="rnd">
              <a:solidFill>
                <a:srgbClr val="644A34"/>
              </a:solidFill>
              <a:round/>
            </a:ln>
            <a:effectLst/>
          </c:spPr>
          <c:marker>
            <c:symbol val="square"/>
            <c:size val="10"/>
            <c:spPr>
              <a:solidFill>
                <a:srgbClr val="644A34"/>
              </a:solidFill>
              <a:ln w="9525">
                <a:solidFill>
                  <a:srgbClr val="644A34"/>
                </a:solidFill>
              </a:ln>
              <a:effectLst/>
            </c:spPr>
          </c:marker>
          <c:dPt>
            <c:idx val="0"/>
            <c:marker>
              <c:symbol val="square"/>
              <c:size val="10"/>
              <c:spPr>
                <a:solidFill>
                  <a:srgbClr val="644A34"/>
                </a:solidFill>
                <a:ln w="9525">
                  <a:solidFill>
                    <a:srgbClr val="644A34"/>
                  </a:solidFill>
                </a:ln>
                <a:effectLst/>
              </c:spPr>
            </c:marker>
            <c:bubble3D val="0"/>
            <c:spPr>
              <a:ln w="38100" cap="rnd">
                <a:solidFill>
                  <a:srgbClr val="644A34"/>
                </a:solidFill>
                <a:round/>
              </a:ln>
              <a:effectLst/>
            </c:spPr>
            <c:extLst>
              <c:ext xmlns:c16="http://schemas.microsoft.com/office/drawing/2014/chart" uri="{C3380CC4-5D6E-409C-BE32-E72D297353CC}">
                <c16:uniqueId val="{00000007-0009-4B8F-9F07-144FDD65728C}"/>
              </c:ext>
            </c:extLst>
          </c:dPt>
          <c:cat>
            <c:strRef>
              <c:f>'13_ábra_chart'!$F$11:$F$29</c:f>
              <c:strCache>
                <c:ptCount val="19"/>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pt idx="13">
                  <c:v>2021. február</c:v>
                </c:pt>
                <c:pt idx="14">
                  <c:v>2021. március</c:v>
                </c:pt>
                <c:pt idx="15">
                  <c:v>2021. április</c:v>
                </c:pt>
                <c:pt idx="16">
                  <c:v>2021. május</c:v>
                </c:pt>
                <c:pt idx="17">
                  <c:v>2021. június</c:v>
                </c:pt>
                <c:pt idx="18">
                  <c:v>2021. július</c:v>
                </c:pt>
              </c:strCache>
            </c:strRef>
          </c:cat>
          <c:val>
            <c:numRef>
              <c:f>'13_ábra_chart'!$I$11:$I$29</c:f>
              <c:numCache>
                <c:formatCode>#\ ##0.0</c:formatCode>
                <c:ptCount val="19"/>
                <c:pt idx="0">
                  <c:v>76.707419546914039</c:v>
                </c:pt>
                <c:pt idx="1">
                  <c:v>79.040183415785108</c:v>
                </c:pt>
                <c:pt idx="2">
                  <c:v>86.889889316141804</c:v>
                </c:pt>
                <c:pt idx="3">
                  <c:v>74.152063705822442</c:v>
                </c:pt>
                <c:pt idx="4">
                  <c:v>99.648861163822119</c:v>
                </c:pt>
                <c:pt idx="5">
                  <c:v>106.21309842460531</c:v>
                </c:pt>
                <c:pt idx="6">
                  <c:v>93.881503163588405</c:v>
                </c:pt>
                <c:pt idx="7">
                  <c:v>87.187049599056209</c:v>
                </c:pt>
                <c:pt idx="8">
                  <c:v>88.730724926405529</c:v>
                </c:pt>
                <c:pt idx="9">
                  <c:v>94.012832427198518</c:v>
                </c:pt>
                <c:pt idx="10">
                  <c:v>97.942693696751832</c:v>
                </c:pt>
                <c:pt idx="11">
                  <c:v>102.03616006588723</c:v>
                </c:pt>
                <c:pt idx="12">
                  <c:v>67.493224856845529</c:v>
                </c:pt>
                <c:pt idx="13">
                  <c:v>67.12260922309838</c:v>
                </c:pt>
                <c:pt idx="14">
                  <c:v>49.617976527676525</c:v>
                </c:pt>
                <c:pt idx="15">
                  <c:v>73.824853506658286</c:v>
                </c:pt>
                <c:pt idx="16">
                  <c:v>82.729645355340267</c:v>
                </c:pt>
                <c:pt idx="17">
                  <c:v>86.785271089198162</c:v>
                </c:pt>
                <c:pt idx="18">
                  <c:v>91.617742806105696</c:v>
                </c:pt>
              </c:numCache>
            </c:numRef>
          </c:val>
          <c:smooth val="0"/>
          <c:extLst>
            <c:ext xmlns:c16="http://schemas.microsoft.com/office/drawing/2014/chart" uri="{C3380CC4-5D6E-409C-BE32-E72D297353CC}">
              <c16:uniqueId val="{00000008-0009-4B8F-9F07-144FDD65728C}"/>
            </c:ext>
          </c:extLst>
        </c:ser>
        <c:ser>
          <c:idx val="4"/>
          <c:order val="3"/>
          <c:tx>
            <c:strRef>
              <c:f>'13_ábra_chart'!$J$10</c:f>
              <c:strCache>
                <c:ptCount val="1"/>
                <c:pt idx="0">
                  <c:v>Könyv, számítástechnika</c:v>
                </c:pt>
              </c:strCache>
            </c:strRef>
          </c:tx>
          <c:spPr>
            <a:ln w="38100" cap="rnd">
              <a:solidFill>
                <a:schemeClr val="accent5"/>
              </a:solidFill>
              <a:round/>
            </a:ln>
            <a:effectLst/>
          </c:spPr>
          <c:marker>
            <c:symbol val="diamond"/>
            <c:size val="10"/>
            <c:spPr>
              <a:solidFill>
                <a:schemeClr val="accent5"/>
              </a:solidFill>
              <a:ln w="9525">
                <a:solidFill>
                  <a:schemeClr val="accent5"/>
                </a:solidFill>
              </a:ln>
              <a:effectLst/>
            </c:spPr>
          </c:marker>
          <c:dPt>
            <c:idx val="0"/>
            <c:marker>
              <c:symbol val="diamond"/>
              <c:size val="10"/>
              <c:spPr>
                <a:solidFill>
                  <a:schemeClr val="accent5"/>
                </a:solidFill>
                <a:ln w="9525">
                  <a:solidFill>
                    <a:schemeClr val="accent5"/>
                  </a:solidFill>
                </a:ln>
                <a:effectLst/>
              </c:spPr>
            </c:marker>
            <c:bubble3D val="0"/>
            <c:spPr>
              <a:ln w="38100" cap="rnd">
                <a:solidFill>
                  <a:schemeClr val="accent5"/>
                </a:solidFill>
                <a:round/>
              </a:ln>
              <a:effectLst/>
            </c:spPr>
            <c:extLst>
              <c:ext xmlns:c16="http://schemas.microsoft.com/office/drawing/2014/chart" uri="{C3380CC4-5D6E-409C-BE32-E72D297353CC}">
                <c16:uniqueId val="{0000000A-0009-4B8F-9F07-144FDD65728C}"/>
              </c:ext>
            </c:extLst>
          </c:dPt>
          <c:cat>
            <c:strRef>
              <c:f>'13_ábra_chart'!$F$11:$F$29</c:f>
              <c:strCache>
                <c:ptCount val="19"/>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pt idx="13">
                  <c:v>2021. február</c:v>
                </c:pt>
                <c:pt idx="14">
                  <c:v>2021. március</c:v>
                </c:pt>
                <c:pt idx="15">
                  <c:v>2021. április</c:v>
                </c:pt>
                <c:pt idx="16">
                  <c:v>2021. május</c:v>
                </c:pt>
                <c:pt idx="17">
                  <c:v>2021. június</c:v>
                </c:pt>
                <c:pt idx="18">
                  <c:v>2021. július</c:v>
                </c:pt>
              </c:strCache>
            </c:strRef>
          </c:cat>
          <c:val>
            <c:numRef>
              <c:f>'13_ábra_chart'!$J$11:$J$29</c:f>
              <c:numCache>
                <c:formatCode>#\ ##0.0</c:formatCode>
                <c:ptCount val="19"/>
                <c:pt idx="0">
                  <c:v>89.617791685292786</c:v>
                </c:pt>
                <c:pt idx="1">
                  <c:v>91.361198033080015</c:v>
                </c:pt>
                <c:pt idx="2">
                  <c:v>85.039826065753644</c:v>
                </c:pt>
                <c:pt idx="3">
                  <c:v>63.648047303612785</c:v>
                </c:pt>
                <c:pt idx="4">
                  <c:v>91.838196448165149</c:v>
                </c:pt>
                <c:pt idx="5">
                  <c:v>108.21006217742919</c:v>
                </c:pt>
                <c:pt idx="6">
                  <c:v>103.8744056569269</c:v>
                </c:pt>
                <c:pt idx="7">
                  <c:v>103.6122851221197</c:v>
                </c:pt>
                <c:pt idx="8">
                  <c:v>94.6453245011582</c:v>
                </c:pt>
                <c:pt idx="9">
                  <c:v>98.074226846019414</c:v>
                </c:pt>
                <c:pt idx="10">
                  <c:v>96.759052302190426</c:v>
                </c:pt>
                <c:pt idx="11">
                  <c:v>127.83252732962166</c:v>
                </c:pt>
                <c:pt idx="12">
                  <c:v>78.415186735481768</c:v>
                </c:pt>
                <c:pt idx="13">
                  <c:v>80.440525053846457</c:v>
                </c:pt>
                <c:pt idx="14">
                  <c:v>69.26992319258747</c:v>
                </c:pt>
                <c:pt idx="15">
                  <c:v>91.682752875198105</c:v>
                </c:pt>
                <c:pt idx="16">
                  <c:v>108.88974682001056</c:v>
                </c:pt>
                <c:pt idx="17">
                  <c:v>109.37893688787743</c:v>
                </c:pt>
                <c:pt idx="18">
                  <c:v>108.45237127646602</c:v>
                </c:pt>
              </c:numCache>
            </c:numRef>
          </c:val>
          <c:smooth val="0"/>
          <c:extLst>
            <c:ext xmlns:c16="http://schemas.microsoft.com/office/drawing/2014/chart" uri="{C3380CC4-5D6E-409C-BE32-E72D297353CC}">
              <c16:uniqueId val="{0000000B-0009-4B8F-9F07-144FDD65728C}"/>
            </c:ext>
          </c:extLst>
        </c:ser>
        <c:ser>
          <c:idx val="5"/>
          <c:order val="4"/>
          <c:tx>
            <c:strRef>
              <c:f>'13_ábra_chart'!$K$10</c:f>
              <c:strCache>
                <c:ptCount val="1"/>
                <c:pt idx="0">
                  <c:v>Gyógyszer, illatszer</c:v>
                </c:pt>
              </c:strCache>
            </c:strRef>
          </c:tx>
          <c:spPr>
            <a:ln w="38100" cap="rnd">
              <a:solidFill>
                <a:schemeClr val="accent1"/>
              </a:solidFill>
              <a:round/>
            </a:ln>
            <a:effectLst/>
          </c:spPr>
          <c:marker>
            <c:symbol val="circle"/>
            <c:size val="10"/>
            <c:spPr>
              <a:solidFill>
                <a:schemeClr val="accent1"/>
              </a:solidFill>
              <a:ln w="9525">
                <a:solidFill>
                  <a:schemeClr val="accent1"/>
                </a:solidFill>
              </a:ln>
              <a:effectLst/>
            </c:spPr>
          </c:marker>
          <c:dPt>
            <c:idx val="0"/>
            <c:marker>
              <c:symbol val="circle"/>
              <c:size val="10"/>
              <c:spPr>
                <a:solidFill>
                  <a:schemeClr val="accent1"/>
                </a:solidFill>
                <a:ln w="9525">
                  <a:solidFill>
                    <a:schemeClr val="accent1"/>
                  </a:solidFill>
                </a:ln>
                <a:effectLst/>
              </c:spPr>
            </c:marker>
            <c:bubble3D val="0"/>
            <c:spPr>
              <a:ln w="38100" cap="flat" cmpd="sng" algn="ctr">
                <a:solidFill>
                  <a:schemeClr val="accent1"/>
                </a:solidFill>
                <a:prstDash val="solid"/>
                <a:round/>
                <a:headEnd type="none" w="med" len="med"/>
                <a:tailEnd type="none" w="med" len="med"/>
              </a:ln>
              <a:effectLst/>
            </c:spPr>
            <c:extLst>
              <c:ext xmlns:c16="http://schemas.microsoft.com/office/drawing/2014/chart" uri="{C3380CC4-5D6E-409C-BE32-E72D297353CC}">
                <c16:uniqueId val="{0000000D-0009-4B8F-9F07-144FDD65728C}"/>
              </c:ext>
            </c:extLst>
          </c:dPt>
          <c:cat>
            <c:strRef>
              <c:f>'13_ábra_chart'!$F$11:$F$29</c:f>
              <c:strCache>
                <c:ptCount val="19"/>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pt idx="13">
                  <c:v>2021. február</c:v>
                </c:pt>
                <c:pt idx="14">
                  <c:v>2021. március</c:v>
                </c:pt>
                <c:pt idx="15">
                  <c:v>2021. április</c:v>
                </c:pt>
                <c:pt idx="16">
                  <c:v>2021. május</c:v>
                </c:pt>
                <c:pt idx="17">
                  <c:v>2021. június</c:v>
                </c:pt>
                <c:pt idx="18">
                  <c:v>2021. július</c:v>
                </c:pt>
              </c:strCache>
            </c:strRef>
          </c:cat>
          <c:val>
            <c:numRef>
              <c:f>'13_ábra_chart'!$K$11:$K$29</c:f>
              <c:numCache>
                <c:formatCode>#\ ##0.0</c:formatCode>
                <c:ptCount val="19"/>
                <c:pt idx="0">
                  <c:v>105.59525522557074</c:v>
                </c:pt>
                <c:pt idx="1">
                  <c:v>107.6568296848704</c:v>
                </c:pt>
                <c:pt idx="2">
                  <c:v>136.78764256533137</c:v>
                </c:pt>
                <c:pt idx="3">
                  <c:v>85.83687335381228</c:v>
                </c:pt>
                <c:pt idx="4">
                  <c:v>81.748259185805722</c:v>
                </c:pt>
                <c:pt idx="5">
                  <c:v>92.987068237413908</c:v>
                </c:pt>
                <c:pt idx="6">
                  <c:v>105.03669317250484</c:v>
                </c:pt>
                <c:pt idx="7">
                  <c:v>99.326447237532776</c:v>
                </c:pt>
                <c:pt idx="8">
                  <c:v>107.01868755435157</c:v>
                </c:pt>
                <c:pt idx="9">
                  <c:v>108.82650667233904</c:v>
                </c:pt>
                <c:pt idx="10">
                  <c:v>114.27398820062689</c:v>
                </c:pt>
                <c:pt idx="11">
                  <c:v>123.46473639099345</c:v>
                </c:pt>
                <c:pt idx="12">
                  <c:v>96.730334899492618</c:v>
                </c:pt>
                <c:pt idx="13">
                  <c:v>98.072685639925183</c:v>
                </c:pt>
                <c:pt idx="14">
                  <c:v>116.71544491644718</c:v>
                </c:pt>
                <c:pt idx="15">
                  <c:v>102.90004316843823</c:v>
                </c:pt>
                <c:pt idx="16">
                  <c:v>99.266386801719236</c:v>
                </c:pt>
                <c:pt idx="17">
                  <c:v>105.98564805835873</c:v>
                </c:pt>
                <c:pt idx="18">
                  <c:v>108.71089033339798</c:v>
                </c:pt>
              </c:numCache>
            </c:numRef>
          </c:val>
          <c:smooth val="0"/>
          <c:extLst>
            <c:ext xmlns:c16="http://schemas.microsoft.com/office/drawing/2014/chart" uri="{C3380CC4-5D6E-409C-BE32-E72D297353CC}">
              <c16:uniqueId val="{0000000E-0009-4B8F-9F07-144FDD65728C}"/>
            </c:ext>
          </c:extLst>
        </c:ser>
        <c:ser>
          <c:idx val="6"/>
          <c:order val="5"/>
          <c:tx>
            <c:strRef>
              <c:f>'13_ábra_chart'!$L$10</c:f>
              <c:strCache>
                <c:ptCount val="1"/>
                <c:pt idx="0">
                  <c:v>Csomagküldő, internet</c:v>
                </c:pt>
              </c:strCache>
            </c:strRef>
          </c:tx>
          <c:spPr>
            <a:ln w="38100" cap="rnd">
              <a:solidFill>
                <a:schemeClr val="accent6">
                  <a:lumMod val="75000"/>
                </a:schemeClr>
              </a:solidFill>
              <a:round/>
            </a:ln>
            <a:effectLst/>
          </c:spPr>
          <c:marker>
            <c:symbol val="triangle"/>
            <c:size val="10"/>
            <c:spPr>
              <a:solidFill>
                <a:schemeClr val="accent1">
                  <a:lumMod val="60000"/>
                </a:schemeClr>
              </a:solidFill>
              <a:ln w="9525">
                <a:solidFill>
                  <a:schemeClr val="accent6">
                    <a:lumMod val="75000"/>
                  </a:schemeClr>
                </a:solidFill>
              </a:ln>
              <a:effectLst/>
            </c:spPr>
          </c:marker>
          <c:dPt>
            <c:idx val="0"/>
            <c:marker>
              <c:symbol val="triangle"/>
              <c:size val="10"/>
              <c:spPr>
                <a:solidFill>
                  <a:schemeClr val="accent1">
                    <a:lumMod val="60000"/>
                  </a:schemeClr>
                </a:solidFill>
                <a:ln w="9525">
                  <a:solidFill>
                    <a:schemeClr val="accent6">
                      <a:lumMod val="75000"/>
                    </a:schemeClr>
                  </a:solidFill>
                </a:ln>
                <a:effectLst/>
              </c:spPr>
            </c:marker>
            <c:bubble3D val="0"/>
            <c:spPr>
              <a:ln w="38100" cap="rnd">
                <a:solidFill>
                  <a:schemeClr val="accent6">
                    <a:lumMod val="75000"/>
                  </a:schemeClr>
                </a:solidFill>
                <a:round/>
              </a:ln>
              <a:effectLst/>
            </c:spPr>
            <c:extLst>
              <c:ext xmlns:c16="http://schemas.microsoft.com/office/drawing/2014/chart" uri="{C3380CC4-5D6E-409C-BE32-E72D297353CC}">
                <c16:uniqueId val="{00000010-0009-4B8F-9F07-144FDD65728C}"/>
              </c:ext>
            </c:extLst>
          </c:dPt>
          <c:cat>
            <c:strRef>
              <c:f>'13_ábra_chart'!$F$11:$F$29</c:f>
              <c:strCache>
                <c:ptCount val="19"/>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pt idx="13">
                  <c:v>2021. február</c:v>
                </c:pt>
                <c:pt idx="14">
                  <c:v>2021. március</c:v>
                </c:pt>
                <c:pt idx="15">
                  <c:v>2021. április</c:v>
                </c:pt>
                <c:pt idx="16">
                  <c:v>2021. május</c:v>
                </c:pt>
                <c:pt idx="17">
                  <c:v>2021. június</c:v>
                </c:pt>
                <c:pt idx="18">
                  <c:v>2021. július</c:v>
                </c:pt>
              </c:strCache>
            </c:strRef>
          </c:cat>
          <c:val>
            <c:numRef>
              <c:f>'13_ábra_chart'!$L$11:$L$29</c:f>
              <c:numCache>
                <c:formatCode>#\ ##0.0</c:formatCode>
                <c:ptCount val="19"/>
                <c:pt idx="0">
                  <c:v>108.1487191883293</c:v>
                </c:pt>
                <c:pt idx="1">
                  <c:v>103.15796350617703</c:v>
                </c:pt>
                <c:pt idx="2">
                  <c:v>134.14047443276473</c:v>
                </c:pt>
                <c:pt idx="3">
                  <c:v>148.47772544049337</c:v>
                </c:pt>
                <c:pt idx="4">
                  <c:v>141.82965629430251</c:v>
                </c:pt>
                <c:pt idx="5">
                  <c:v>131.89047933257984</c:v>
                </c:pt>
                <c:pt idx="6">
                  <c:v>133.95702535490994</c:v>
                </c:pt>
                <c:pt idx="7">
                  <c:v>117.5861550824149</c:v>
                </c:pt>
                <c:pt idx="8">
                  <c:v>136.68994623269549</c:v>
                </c:pt>
                <c:pt idx="9">
                  <c:v>148.47772544049337</c:v>
                </c:pt>
                <c:pt idx="10">
                  <c:v>216.17357105058571</c:v>
                </c:pt>
                <c:pt idx="11">
                  <c:v>183.24054172355898</c:v>
                </c:pt>
                <c:pt idx="12">
                  <c:v>140.01711668746367</c:v>
                </c:pt>
                <c:pt idx="13">
                  <c:v>132.6760176915991</c:v>
                </c:pt>
                <c:pt idx="14">
                  <c:v>218.80143989233477</c:v>
                </c:pt>
                <c:pt idx="15">
                  <c:v>162.05295720174826</c:v>
                </c:pt>
                <c:pt idx="16">
                  <c:v>164.95364774902495</c:v>
                </c:pt>
                <c:pt idx="17">
                  <c:v>166.72698883495462</c:v>
                </c:pt>
                <c:pt idx="18">
                  <c:v>154.13955980061021</c:v>
                </c:pt>
              </c:numCache>
            </c:numRef>
          </c:val>
          <c:smooth val="0"/>
          <c:extLst>
            <c:ext xmlns:c16="http://schemas.microsoft.com/office/drawing/2014/chart" uri="{C3380CC4-5D6E-409C-BE32-E72D297353CC}">
              <c16:uniqueId val="{00000011-0009-4B8F-9F07-144FDD65728C}"/>
            </c:ext>
          </c:extLst>
        </c:ser>
        <c:ser>
          <c:idx val="7"/>
          <c:order val="6"/>
          <c:tx>
            <c:strRef>
              <c:f>'13_ábra_chart'!$M$10</c:f>
              <c:strCache>
                <c:ptCount val="1"/>
                <c:pt idx="0">
                  <c:v>Vendéglátás</c:v>
                </c:pt>
              </c:strCache>
            </c:strRef>
          </c:tx>
          <c:spPr>
            <a:ln w="38100" cap="rnd">
              <a:solidFill>
                <a:srgbClr val="7030A0"/>
              </a:solidFill>
              <a:round/>
            </a:ln>
            <a:effectLst/>
          </c:spPr>
          <c:marker>
            <c:symbol val="circle"/>
            <c:size val="10"/>
            <c:spPr>
              <a:solidFill>
                <a:srgbClr val="7030A0"/>
              </a:solidFill>
              <a:ln w="9525">
                <a:solidFill>
                  <a:srgbClr val="7030A0"/>
                </a:solidFill>
              </a:ln>
              <a:effectLst/>
            </c:spPr>
          </c:marker>
          <c:cat>
            <c:strRef>
              <c:f>'13_ábra_chart'!$F$11:$F$29</c:f>
              <c:strCache>
                <c:ptCount val="19"/>
                <c:pt idx="0">
                  <c:v>2020. január</c:v>
                </c:pt>
                <c:pt idx="1">
                  <c:v>2020. február</c:v>
                </c:pt>
                <c:pt idx="2">
                  <c:v>2020. március</c:v>
                </c:pt>
                <c:pt idx="3">
                  <c:v>2020. április</c:v>
                </c:pt>
                <c:pt idx="4">
                  <c:v>2020. május</c:v>
                </c:pt>
                <c:pt idx="5">
                  <c:v>2020. június</c:v>
                </c:pt>
                <c:pt idx="6">
                  <c:v>2020. július</c:v>
                </c:pt>
                <c:pt idx="7">
                  <c:v>2020. augusztus</c:v>
                </c:pt>
                <c:pt idx="8">
                  <c:v>2020. szeptember</c:v>
                </c:pt>
                <c:pt idx="9">
                  <c:v>2020. október</c:v>
                </c:pt>
                <c:pt idx="10">
                  <c:v>2020. november</c:v>
                </c:pt>
                <c:pt idx="11">
                  <c:v>2020. december</c:v>
                </c:pt>
                <c:pt idx="12">
                  <c:v>2021. január</c:v>
                </c:pt>
                <c:pt idx="13">
                  <c:v>2021. február</c:v>
                </c:pt>
                <c:pt idx="14">
                  <c:v>2021. március</c:v>
                </c:pt>
                <c:pt idx="15">
                  <c:v>2021. április</c:v>
                </c:pt>
                <c:pt idx="16">
                  <c:v>2021. május</c:v>
                </c:pt>
                <c:pt idx="17">
                  <c:v>2021. június</c:v>
                </c:pt>
                <c:pt idx="18">
                  <c:v>2021. július</c:v>
                </c:pt>
              </c:strCache>
            </c:strRef>
          </c:cat>
          <c:val>
            <c:numRef>
              <c:f>'13_ábra_chart'!$M$11:$M$29</c:f>
              <c:numCache>
                <c:formatCode>#\ ##0.0</c:formatCode>
                <c:ptCount val="19"/>
                <c:pt idx="0">
                  <c:v>85.501010642981925</c:v>
                </c:pt>
                <c:pt idx="1">
                  <c:v>89.392856484600742</c:v>
                </c:pt>
                <c:pt idx="2">
                  <c:v>55.64250066045058</c:v>
                </c:pt>
                <c:pt idx="3">
                  <c:v>24.638800089288821</c:v>
                </c:pt>
                <c:pt idx="4">
                  <c:v>48.039024949672644</c:v>
                </c:pt>
                <c:pt idx="5">
                  <c:v>77.888524133581001</c:v>
                </c:pt>
                <c:pt idx="6">
                  <c:v>104.68991589238649</c:v>
                </c:pt>
                <c:pt idx="7">
                  <c:v>116.7398111418525</c:v>
                </c:pt>
                <c:pt idx="8">
                  <c:v>85.400253531106713</c:v>
                </c:pt>
                <c:pt idx="9">
                  <c:v>81.375703200676625</c:v>
                </c:pt>
                <c:pt idx="10">
                  <c:v>53.149786095928143</c:v>
                </c:pt>
                <c:pt idx="11">
                  <c:v>50.172126732786815</c:v>
                </c:pt>
                <c:pt idx="12">
                  <c:v>46.832397097703684</c:v>
                </c:pt>
                <c:pt idx="13">
                  <c:v>47.933352856730352</c:v>
                </c:pt>
                <c:pt idx="14">
                  <c:v>49.085096753450216</c:v>
                </c:pt>
                <c:pt idx="15">
                  <c:v>54.596428856673008</c:v>
                </c:pt>
                <c:pt idx="16">
                  <c:v>85.900762436438029</c:v>
                </c:pt>
                <c:pt idx="17">
                  <c:v>106.18816595433573</c:v>
                </c:pt>
                <c:pt idx="18">
                  <c:v>131.05387433622158</c:v>
                </c:pt>
              </c:numCache>
            </c:numRef>
          </c:val>
          <c:smooth val="0"/>
          <c:extLst>
            <c:ext xmlns:c16="http://schemas.microsoft.com/office/drawing/2014/chart" uri="{C3380CC4-5D6E-409C-BE32-E72D297353CC}">
              <c16:uniqueId val="{00000012-0009-4B8F-9F07-144FDD65728C}"/>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7"/>
          <c:tx>
            <c:v>fikt</c:v>
          </c:tx>
          <c:spPr>
            <a:ln w="28575" cap="rnd">
              <a:noFill/>
              <a:round/>
            </a:ln>
            <a:effectLst/>
          </c:spPr>
          <c:marker>
            <c:symbol val="none"/>
          </c:marker>
          <c:cat>
            <c:strRef>
              <c:f>'13_ábra_chart'!$F$11:$F$17</c:f>
              <c:strCache>
                <c:ptCount val="7"/>
                <c:pt idx="0">
                  <c:v>2020. január</c:v>
                </c:pt>
                <c:pt idx="1">
                  <c:v>2020. február</c:v>
                </c:pt>
                <c:pt idx="2">
                  <c:v>2020. március</c:v>
                </c:pt>
                <c:pt idx="3">
                  <c:v>2020. április</c:v>
                </c:pt>
                <c:pt idx="4">
                  <c:v>2020. május</c:v>
                </c:pt>
                <c:pt idx="5">
                  <c:v>2020. június</c:v>
                </c:pt>
                <c:pt idx="6">
                  <c:v>2020. július</c:v>
                </c:pt>
              </c:strCache>
            </c:strRef>
          </c:cat>
          <c:smooth val="0"/>
          <c:extLst>
            <c:ext xmlns:c16="http://schemas.microsoft.com/office/drawing/2014/chart" uri="{C3380CC4-5D6E-409C-BE32-E72D297353CC}">
              <c16:uniqueId val="{00000013-0009-4B8F-9F07-144FDD65728C}"/>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tickLblSkip val="1"/>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a:t>
                </a:r>
                <a:r>
                  <a:rPr lang="hu-HU" b="0" baseline="0"/>
                  <a:t> = 100</a:t>
                </a:r>
                <a:endParaRPr lang="hu-HU" b="0"/>
              </a:p>
            </c:rich>
          </c:tx>
          <c:layout>
            <c:manualLayout>
              <c:xMode val="edge"/>
              <c:yMode val="edge"/>
              <c:x val="0.100541666666666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2019 = 100</a:t>
                </a:r>
              </a:p>
            </c:rich>
          </c:tx>
          <c:layout>
            <c:manualLayout>
              <c:xMode val="edge"/>
              <c:yMode val="edge"/>
              <c:x val="0.79015013888888885"/>
              <c:y val="2.84598444231799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25"/>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3955555555555556E-2"/>
          <c:y val="0.83135619216804857"/>
          <c:w val="0.97208874999999995"/>
          <c:h val="0.1546885945433650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56731714687312573"/>
        </c:manualLayout>
      </c:layout>
      <c:lineChart>
        <c:grouping val="standard"/>
        <c:varyColors val="0"/>
        <c:ser>
          <c:idx val="0"/>
          <c:order val="0"/>
          <c:tx>
            <c:strRef>
              <c:f>'13_ábra_chart'!$G$9</c:f>
              <c:strCache>
                <c:ptCount val="1"/>
                <c:pt idx="0">
                  <c:v>Food</c:v>
                </c:pt>
              </c:strCache>
            </c:strRef>
          </c:tx>
          <c:spPr>
            <a:ln w="38100" cap="rnd">
              <a:solidFill>
                <a:srgbClr val="002060"/>
              </a:solidFill>
              <a:round/>
            </a:ln>
            <a:effectLst/>
          </c:spPr>
          <c:marker>
            <c:symbol val="diamond"/>
            <c:size val="10"/>
            <c:spPr>
              <a:solidFill>
                <a:srgbClr val="0C2148"/>
              </a:solidFill>
              <a:ln w="9525">
                <a:solidFill>
                  <a:srgbClr val="002060"/>
                </a:solidFill>
              </a:ln>
              <a:effectLst/>
            </c:spPr>
          </c:marker>
          <c:dPt>
            <c:idx val="0"/>
            <c:marker>
              <c:symbol val="diamond"/>
              <c:size val="10"/>
              <c:spPr>
                <a:solidFill>
                  <a:srgbClr val="0C2148"/>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1-3DA0-4C5B-8977-24A32CB4010A}"/>
              </c:ext>
            </c:extLst>
          </c:dPt>
          <c:cat>
            <c:strRef>
              <c:f>'13_ábra_chart'!$E$11:$E$29</c:f>
              <c:strCache>
                <c:ptCount val="19"/>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strCache>
            </c:strRef>
          </c:cat>
          <c:val>
            <c:numRef>
              <c:f>'13_ábra_chart'!$G$11:$G$29</c:f>
              <c:numCache>
                <c:formatCode>#\ ##0.0</c:formatCode>
                <c:ptCount val="19"/>
                <c:pt idx="0">
                  <c:v>93.500176643803869</c:v>
                </c:pt>
                <c:pt idx="1">
                  <c:v>98.151863072590217</c:v>
                </c:pt>
                <c:pt idx="2">
                  <c:v>114.73603271569746</c:v>
                </c:pt>
                <c:pt idx="3">
                  <c:v>103.73340971333104</c:v>
                </c:pt>
                <c:pt idx="4">
                  <c:v>106.32153509338629</c:v>
                </c:pt>
                <c:pt idx="5">
                  <c:v>105.50812425965465</c:v>
                </c:pt>
                <c:pt idx="6">
                  <c:v>114.82103859328284</c:v>
                </c:pt>
                <c:pt idx="7">
                  <c:v>113.75304383025208</c:v>
                </c:pt>
                <c:pt idx="8">
                  <c:v>105.55995182277431</c:v>
                </c:pt>
                <c:pt idx="9">
                  <c:v>111.50819473646642</c:v>
                </c:pt>
                <c:pt idx="10">
                  <c:v>108.75179241506868</c:v>
                </c:pt>
                <c:pt idx="11">
                  <c:v>132.2229561046924</c:v>
                </c:pt>
                <c:pt idx="12">
                  <c:v>99.659849992816802</c:v>
                </c:pt>
                <c:pt idx="13">
                  <c:v>99.404181804875009</c:v>
                </c:pt>
                <c:pt idx="14">
                  <c:v>121.1238340831283</c:v>
                </c:pt>
                <c:pt idx="15">
                  <c:v>110.22226398625882</c:v>
                </c:pt>
                <c:pt idx="16">
                  <c:v>115.21028744600166</c:v>
                </c:pt>
                <c:pt idx="17">
                  <c:v>119.76482430040471</c:v>
                </c:pt>
                <c:pt idx="18">
                  <c:v>125.7015740724845</c:v>
                </c:pt>
              </c:numCache>
            </c:numRef>
          </c:val>
          <c:smooth val="0"/>
          <c:extLst>
            <c:ext xmlns:c16="http://schemas.microsoft.com/office/drawing/2014/chart" uri="{C3380CC4-5D6E-409C-BE32-E72D297353CC}">
              <c16:uniqueId val="{00000002-3DA0-4C5B-8977-24A32CB4010A}"/>
            </c:ext>
          </c:extLst>
        </c:ser>
        <c:ser>
          <c:idx val="2"/>
          <c:order val="1"/>
          <c:tx>
            <c:strRef>
              <c:f>'13_ábra_chart'!$H$9</c:f>
              <c:strCache>
                <c:ptCount val="1"/>
                <c:pt idx="0">
                  <c:v>Fashion</c:v>
                </c:pt>
              </c:strCache>
            </c:strRef>
          </c:tx>
          <c:spPr>
            <a:ln w="38100" cap="rnd">
              <a:solidFill>
                <a:srgbClr val="FF0000"/>
              </a:solidFill>
              <a:round/>
            </a:ln>
            <a:effectLst/>
          </c:spPr>
          <c:marker>
            <c:symbol val="triangle"/>
            <c:size val="11"/>
            <c:spPr>
              <a:solidFill>
                <a:schemeClr val="accent3"/>
              </a:solidFill>
              <a:ln w="9525">
                <a:solidFill>
                  <a:srgbClr val="FF0000"/>
                </a:solidFill>
              </a:ln>
              <a:effectLst/>
            </c:spPr>
          </c:marker>
          <c:dPt>
            <c:idx val="0"/>
            <c:marker>
              <c:symbol val="triangle"/>
              <c:size val="11"/>
              <c:spPr>
                <a:solidFill>
                  <a:schemeClr val="accent3"/>
                </a:solidFill>
                <a:ln w="9525">
                  <a:solidFill>
                    <a:srgbClr val="FF0000"/>
                  </a:solidFill>
                </a:ln>
                <a:effectLst/>
              </c:spPr>
            </c:marker>
            <c:bubble3D val="0"/>
            <c:spPr>
              <a:ln w="38100" cap="rnd">
                <a:solidFill>
                  <a:srgbClr val="FF0000"/>
                </a:solidFill>
                <a:round/>
              </a:ln>
              <a:effectLst/>
            </c:spPr>
            <c:extLst>
              <c:ext xmlns:c16="http://schemas.microsoft.com/office/drawing/2014/chart" uri="{C3380CC4-5D6E-409C-BE32-E72D297353CC}">
                <c16:uniqueId val="{00000004-3DA0-4C5B-8977-24A32CB4010A}"/>
              </c:ext>
            </c:extLst>
          </c:dPt>
          <c:cat>
            <c:strRef>
              <c:f>'13_ábra_chart'!$E$11:$E$29</c:f>
              <c:strCache>
                <c:ptCount val="19"/>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strCache>
            </c:strRef>
          </c:cat>
          <c:val>
            <c:numRef>
              <c:f>'13_ábra_chart'!$H$11:$H$29</c:f>
              <c:numCache>
                <c:formatCode>#\ ##0.0</c:formatCode>
                <c:ptCount val="19"/>
                <c:pt idx="0">
                  <c:v>80.303387005425492</c:v>
                </c:pt>
                <c:pt idx="1">
                  <c:v>75.607291942728835</c:v>
                </c:pt>
                <c:pt idx="2">
                  <c:v>44.750928577866681</c:v>
                </c:pt>
                <c:pt idx="3">
                  <c:v>10.057295373186733</c:v>
                </c:pt>
                <c:pt idx="4">
                  <c:v>58.082091529997669</c:v>
                </c:pt>
                <c:pt idx="5">
                  <c:v>95.988247654844812</c:v>
                </c:pt>
                <c:pt idx="6">
                  <c:v>92.869356055968922</c:v>
                </c:pt>
                <c:pt idx="7">
                  <c:v>89.267778852505103</c:v>
                </c:pt>
                <c:pt idx="8">
                  <c:v>82.021037451183233</c:v>
                </c:pt>
                <c:pt idx="9">
                  <c:v>99.980493474730963</c:v>
                </c:pt>
                <c:pt idx="10">
                  <c:v>81.491536185949656</c:v>
                </c:pt>
                <c:pt idx="11">
                  <c:v>94.314184203481304</c:v>
                </c:pt>
                <c:pt idx="12">
                  <c:v>62.340702315626338</c:v>
                </c:pt>
                <c:pt idx="13">
                  <c:v>56.913314346982069</c:v>
                </c:pt>
                <c:pt idx="14">
                  <c:v>22.815370065689905</c:v>
                </c:pt>
                <c:pt idx="15">
                  <c:v>64.311803062120887</c:v>
                </c:pt>
                <c:pt idx="16">
                  <c:v>93.944501917693231</c:v>
                </c:pt>
                <c:pt idx="17">
                  <c:v>114.81944356627712</c:v>
                </c:pt>
                <c:pt idx="18">
                  <c:v>95.997933653599091</c:v>
                </c:pt>
              </c:numCache>
            </c:numRef>
          </c:val>
          <c:smooth val="0"/>
          <c:extLst>
            <c:ext xmlns:c16="http://schemas.microsoft.com/office/drawing/2014/chart" uri="{C3380CC4-5D6E-409C-BE32-E72D297353CC}">
              <c16:uniqueId val="{00000005-3DA0-4C5B-8977-24A32CB4010A}"/>
            </c:ext>
          </c:extLst>
        </c:ser>
        <c:ser>
          <c:idx val="3"/>
          <c:order val="2"/>
          <c:tx>
            <c:strRef>
              <c:f>'13_ábra_chart'!$I$9</c:f>
              <c:strCache>
                <c:ptCount val="1"/>
                <c:pt idx="0">
                  <c:v>Furniture, electronics</c:v>
                </c:pt>
              </c:strCache>
            </c:strRef>
          </c:tx>
          <c:spPr>
            <a:ln w="38100" cap="rnd">
              <a:solidFill>
                <a:srgbClr val="644A34"/>
              </a:solidFill>
              <a:round/>
            </a:ln>
            <a:effectLst/>
          </c:spPr>
          <c:marker>
            <c:symbol val="square"/>
            <c:size val="10"/>
            <c:spPr>
              <a:solidFill>
                <a:srgbClr val="644A34"/>
              </a:solidFill>
              <a:ln w="9525">
                <a:solidFill>
                  <a:srgbClr val="644A34"/>
                </a:solidFill>
              </a:ln>
              <a:effectLst/>
            </c:spPr>
          </c:marker>
          <c:dPt>
            <c:idx val="0"/>
            <c:marker>
              <c:symbol val="square"/>
              <c:size val="10"/>
              <c:spPr>
                <a:solidFill>
                  <a:srgbClr val="644A34"/>
                </a:solidFill>
                <a:ln w="9525">
                  <a:solidFill>
                    <a:srgbClr val="644A34"/>
                  </a:solidFill>
                </a:ln>
                <a:effectLst/>
              </c:spPr>
            </c:marker>
            <c:bubble3D val="0"/>
            <c:spPr>
              <a:ln w="38100" cap="rnd">
                <a:solidFill>
                  <a:srgbClr val="644A34"/>
                </a:solidFill>
                <a:round/>
              </a:ln>
              <a:effectLst/>
            </c:spPr>
            <c:extLst>
              <c:ext xmlns:c16="http://schemas.microsoft.com/office/drawing/2014/chart" uri="{C3380CC4-5D6E-409C-BE32-E72D297353CC}">
                <c16:uniqueId val="{00000007-3DA0-4C5B-8977-24A32CB4010A}"/>
              </c:ext>
            </c:extLst>
          </c:dPt>
          <c:cat>
            <c:strRef>
              <c:f>'13_ábra_chart'!$E$11:$E$29</c:f>
              <c:strCache>
                <c:ptCount val="19"/>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strCache>
            </c:strRef>
          </c:cat>
          <c:val>
            <c:numRef>
              <c:f>'13_ábra_chart'!$I$11:$I$29</c:f>
              <c:numCache>
                <c:formatCode>#\ ##0.0</c:formatCode>
                <c:ptCount val="19"/>
                <c:pt idx="0">
                  <c:v>76.707419546914039</c:v>
                </c:pt>
                <c:pt idx="1">
                  <c:v>79.040183415785108</c:v>
                </c:pt>
                <c:pt idx="2">
                  <c:v>86.889889316141804</c:v>
                </c:pt>
                <c:pt idx="3">
                  <c:v>74.152063705822442</c:v>
                </c:pt>
                <c:pt idx="4">
                  <c:v>99.648861163822119</c:v>
                </c:pt>
                <c:pt idx="5">
                  <c:v>106.21309842460531</c:v>
                </c:pt>
                <c:pt idx="6">
                  <c:v>93.881503163588405</c:v>
                </c:pt>
                <c:pt idx="7">
                  <c:v>87.187049599056209</c:v>
                </c:pt>
                <c:pt idx="8">
                  <c:v>88.730724926405529</c:v>
                </c:pt>
                <c:pt idx="9">
                  <c:v>94.012832427198518</c:v>
                </c:pt>
                <c:pt idx="10">
                  <c:v>97.942693696751832</c:v>
                </c:pt>
                <c:pt idx="11">
                  <c:v>102.03616006588723</c:v>
                </c:pt>
                <c:pt idx="12">
                  <c:v>67.493224856845529</c:v>
                </c:pt>
                <c:pt idx="13">
                  <c:v>67.12260922309838</c:v>
                </c:pt>
                <c:pt idx="14">
                  <c:v>49.617976527676525</c:v>
                </c:pt>
                <c:pt idx="15">
                  <c:v>73.824853506658286</c:v>
                </c:pt>
                <c:pt idx="16">
                  <c:v>82.729645355340267</c:v>
                </c:pt>
                <c:pt idx="17">
                  <c:v>86.785271089198162</c:v>
                </c:pt>
                <c:pt idx="18">
                  <c:v>91.617742806105696</c:v>
                </c:pt>
              </c:numCache>
            </c:numRef>
          </c:val>
          <c:smooth val="0"/>
          <c:extLst>
            <c:ext xmlns:c16="http://schemas.microsoft.com/office/drawing/2014/chart" uri="{C3380CC4-5D6E-409C-BE32-E72D297353CC}">
              <c16:uniqueId val="{00000008-3DA0-4C5B-8977-24A32CB4010A}"/>
            </c:ext>
          </c:extLst>
        </c:ser>
        <c:ser>
          <c:idx val="4"/>
          <c:order val="3"/>
          <c:tx>
            <c:strRef>
              <c:f>'13_ábra_chart'!$J$9</c:f>
              <c:strCache>
                <c:ptCount val="1"/>
                <c:pt idx="0">
                  <c:v>Book, computing</c:v>
                </c:pt>
              </c:strCache>
            </c:strRef>
          </c:tx>
          <c:spPr>
            <a:ln w="38100" cap="rnd">
              <a:solidFill>
                <a:schemeClr val="accent5"/>
              </a:solidFill>
              <a:round/>
            </a:ln>
            <a:effectLst/>
          </c:spPr>
          <c:marker>
            <c:symbol val="diamond"/>
            <c:size val="10"/>
            <c:spPr>
              <a:solidFill>
                <a:schemeClr val="accent5"/>
              </a:solidFill>
              <a:ln w="9525">
                <a:solidFill>
                  <a:schemeClr val="accent5"/>
                </a:solidFill>
              </a:ln>
              <a:effectLst/>
            </c:spPr>
          </c:marker>
          <c:dPt>
            <c:idx val="0"/>
            <c:marker>
              <c:symbol val="diamond"/>
              <c:size val="10"/>
              <c:spPr>
                <a:solidFill>
                  <a:schemeClr val="accent5"/>
                </a:solidFill>
                <a:ln w="9525">
                  <a:solidFill>
                    <a:schemeClr val="accent5"/>
                  </a:solidFill>
                </a:ln>
                <a:effectLst/>
              </c:spPr>
            </c:marker>
            <c:bubble3D val="0"/>
            <c:spPr>
              <a:ln w="38100" cap="rnd">
                <a:solidFill>
                  <a:schemeClr val="accent5"/>
                </a:solidFill>
                <a:round/>
              </a:ln>
              <a:effectLst/>
            </c:spPr>
            <c:extLst>
              <c:ext xmlns:c16="http://schemas.microsoft.com/office/drawing/2014/chart" uri="{C3380CC4-5D6E-409C-BE32-E72D297353CC}">
                <c16:uniqueId val="{0000000A-3DA0-4C5B-8977-24A32CB4010A}"/>
              </c:ext>
            </c:extLst>
          </c:dPt>
          <c:cat>
            <c:strRef>
              <c:f>'13_ábra_chart'!$E$11:$E$29</c:f>
              <c:strCache>
                <c:ptCount val="19"/>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strCache>
            </c:strRef>
          </c:cat>
          <c:val>
            <c:numRef>
              <c:f>'13_ábra_chart'!$J$11:$J$29</c:f>
              <c:numCache>
                <c:formatCode>#\ ##0.0</c:formatCode>
                <c:ptCount val="19"/>
                <c:pt idx="0">
                  <c:v>89.617791685292786</c:v>
                </c:pt>
                <c:pt idx="1">
                  <c:v>91.361198033080015</c:v>
                </c:pt>
                <c:pt idx="2">
                  <c:v>85.039826065753644</c:v>
                </c:pt>
                <c:pt idx="3">
                  <c:v>63.648047303612785</c:v>
                </c:pt>
                <c:pt idx="4">
                  <c:v>91.838196448165149</c:v>
                </c:pt>
                <c:pt idx="5">
                  <c:v>108.21006217742919</c:v>
                </c:pt>
                <c:pt idx="6">
                  <c:v>103.8744056569269</c:v>
                </c:pt>
                <c:pt idx="7">
                  <c:v>103.6122851221197</c:v>
                </c:pt>
                <c:pt idx="8">
                  <c:v>94.6453245011582</c:v>
                </c:pt>
                <c:pt idx="9">
                  <c:v>98.074226846019414</c:v>
                </c:pt>
                <c:pt idx="10">
                  <c:v>96.759052302190426</c:v>
                </c:pt>
                <c:pt idx="11">
                  <c:v>127.83252732962166</c:v>
                </c:pt>
                <c:pt idx="12">
                  <c:v>78.415186735481768</c:v>
                </c:pt>
                <c:pt idx="13">
                  <c:v>80.440525053846457</c:v>
                </c:pt>
                <c:pt idx="14">
                  <c:v>69.26992319258747</c:v>
                </c:pt>
                <c:pt idx="15">
                  <c:v>91.682752875198105</c:v>
                </c:pt>
                <c:pt idx="16">
                  <c:v>108.88974682001056</c:v>
                </c:pt>
                <c:pt idx="17">
                  <c:v>109.37893688787743</c:v>
                </c:pt>
                <c:pt idx="18">
                  <c:v>108.45237127646602</c:v>
                </c:pt>
              </c:numCache>
            </c:numRef>
          </c:val>
          <c:smooth val="0"/>
          <c:extLst>
            <c:ext xmlns:c16="http://schemas.microsoft.com/office/drawing/2014/chart" uri="{C3380CC4-5D6E-409C-BE32-E72D297353CC}">
              <c16:uniqueId val="{0000000B-3DA0-4C5B-8977-24A32CB4010A}"/>
            </c:ext>
          </c:extLst>
        </c:ser>
        <c:ser>
          <c:idx val="5"/>
          <c:order val="4"/>
          <c:tx>
            <c:strRef>
              <c:f>'13_ábra_chart'!$K$9</c:f>
              <c:strCache>
                <c:ptCount val="1"/>
                <c:pt idx="0">
                  <c:v>Health &amp; beauty</c:v>
                </c:pt>
              </c:strCache>
            </c:strRef>
          </c:tx>
          <c:spPr>
            <a:ln w="38100" cap="rnd">
              <a:solidFill>
                <a:schemeClr val="accent1"/>
              </a:solidFill>
              <a:round/>
            </a:ln>
            <a:effectLst/>
          </c:spPr>
          <c:marker>
            <c:symbol val="circle"/>
            <c:size val="10"/>
            <c:spPr>
              <a:solidFill>
                <a:schemeClr val="accent1"/>
              </a:solidFill>
              <a:ln w="9525">
                <a:solidFill>
                  <a:schemeClr val="accent1"/>
                </a:solidFill>
              </a:ln>
              <a:effectLst/>
            </c:spPr>
          </c:marker>
          <c:dPt>
            <c:idx val="0"/>
            <c:marker>
              <c:symbol val="circle"/>
              <c:size val="10"/>
              <c:spPr>
                <a:solidFill>
                  <a:schemeClr val="accent1"/>
                </a:solidFill>
                <a:ln w="9525">
                  <a:solidFill>
                    <a:schemeClr val="accent1"/>
                  </a:solidFill>
                </a:ln>
                <a:effectLst/>
              </c:spPr>
            </c:marker>
            <c:bubble3D val="0"/>
            <c:spPr>
              <a:ln w="38100" cap="flat" cmpd="sng" algn="ctr">
                <a:solidFill>
                  <a:schemeClr val="accent1"/>
                </a:solidFill>
                <a:prstDash val="solid"/>
                <a:round/>
                <a:headEnd type="none" w="med" len="med"/>
                <a:tailEnd type="none" w="med" len="med"/>
              </a:ln>
              <a:effectLst/>
            </c:spPr>
            <c:extLst>
              <c:ext xmlns:c16="http://schemas.microsoft.com/office/drawing/2014/chart" uri="{C3380CC4-5D6E-409C-BE32-E72D297353CC}">
                <c16:uniqueId val="{0000000D-3DA0-4C5B-8977-24A32CB4010A}"/>
              </c:ext>
            </c:extLst>
          </c:dPt>
          <c:cat>
            <c:strRef>
              <c:f>'13_ábra_chart'!$E$11:$E$29</c:f>
              <c:strCache>
                <c:ptCount val="19"/>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strCache>
            </c:strRef>
          </c:cat>
          <c:val>
            <c:numRef>
              <c:f>'13_ábra_chart'!$K$11:$K$29</c:f>
              <c:numCache>
                <c:formatCode>#\ ##0.0</c:formatCode>
                <c:ptCount val="19"/>
                <c:pt idx="0">
                  <c:v>105.59525522557074</c:v>
                </c:pt>
                <c:pt idx="1">
                  <c:v>107.6568296848704</c:v>
                </c:pt>
                <c:pt idx="2">
                  <c:v>136.78764256533137</c:v>
                </c:pt>
                <c:pt idx="3">
                  <c:v>85.83687335381228</c:v>
                </c:pt>
                <c:pt idx="4">
                  <c:v>81.748259185805722</c:v>
                </c:pt>
                <c:pt idx="5">
                  <c:v>92.987068237413908</c:v>
                </c:pt>
                <c:pt idx="6">
                  <c:v>105.03669317250484</c:v>
                </c:pt>
                <c:pt idx="7">
                  <c:v>99.326447237532776</c:v>
                </c:pt>
                <c:pt idx="8">
                  <c:v>107.01868755435157</c:v>
                </c:pt>
                <c:pt idx="9">
                  <c:v>108.82650667233904</c:v>
                </c:pt>
                <c:pt idx="10">
                  <c:v>114.27398820062689</c:v>
                </c:pt>
                <c:pt idx="11">
                  <c:v>123.46473639099345</c:v>
                </c:pt>
                <c:pt idx="12">
                  <c:v>96.730334899492618</c:v>
                </c:pt>
                <c:pt idx="13">
                  <c:v>98.072685639925183</c:v>
                </c:pt>
                <c:pt idx="14">
                  <c:v>116.71544491644718</c:v>
                </c:pt>
                <c:pt idx="15">
                  <c:v>102.90004316843823</c:v>
                </c:pt>
                <c:pt idx="16">
                  <c:v>99.266386801719236</c:v>
                </c:pt>
                <c:pt idx="17">
                  <c:v>105.98564805835873</c:v>
                </c:pt>
                <c:pt idx="18">
                  <c:v>108.71089033339798</c:v>
                </c:pt>
              </c:numCache>
            </c:numRef>
          </c:val>
          <c:smooth val="0"/>
          <c:extLst>
            <c:ext xmlns:c16="http://schemas.microsoft.com/office/drawing/2014/chart" uri="{C3380CC4-5D6E-409C-BE32-E72D297353CC}">
              <c16:uniqueId val="{0000000E-3DA0-4C5B-8977-24A32CB4010A}"/>
            </c:ext>
          </c:extLst>
        </c:ser>
        <c:ser>
          <c:idx val="6"/>
          <c:order val="5"/>
          <c:tx>
            <c:strRef>
              <c:f>'13_ábra_chart'!$L$9</c:f>
              <c:strCache>
                <c:ptCount val="1"/>
                <c:pt idx="0">
                  <c:v>Internet sales</c:v>
                </c:pt>
              </c:strCache>
            </c:strRef>
          </c:tx>
          <c:spPr>
            <a:ln w="38100" cap="rnd">
              <a:solidFill>
                <a:schemeClr val="accent6">
                  <a:lumMod val="75000"/>
                </a:schemeClr>
              </a:solidFill>
              <a:round/>
            </a:ln>
            <a:effectLst/>
          </c:spPr>
          <c:marker>
            <c:symbol val="triangle"/>
            <c:size val="10"/>
            <c:spPr>
              <a:solidFill>
                <a:schemeClr val="accent1">
                  <a:lumMod val="60000"/>
                </a:schemeClr>
              </a:solidFill>
              <a:ln w="9525">
                <a:solidFill>
                  <a:schemeClr val="accent6">
                    <a:lumMod val="75000"/>
                  </a:schemeClr>
                </a:solidFill>
              </a:ln>
              <a:effectLst/>
            </c:spPr>
          </c:marker>
          <c:dPt>
            <c:idx val="0"/>
            <c:marker>
              <c:symbol val="triangle"/>
              <c:size val="10"/>
              <c:spPr>
                <a:solidFill>
                  <a:schemeClr val="accent1">
                    <a:lumMod val="60000"/>
                  </a:schemeClr>
                </a:solidFill>
                <a:ln w="9525">
                  <a:solidFill>
                    <a:schemeClr val="accent6">
                      <a:lumMod val="75000"/>
                    </a:schemeClr>
                  </a:solidFill>
                </a:ln>
                <a:effectLst/>
              </c:spPr>
            </c:marker>
            <c:bubble3D val="0"/>
            <c:spPr>
              <a:ln w="38100" cap="rnd">
                <a:solidFill>
                  <a:schemeClr val="accent6">
                    <a:lumMod val="75000"/>
                  </a:schemeClr>
                </a:solidFill>
                <a:round/>
              </a:ln>
              <a:effectLst/>
            </c:spPr>
            <c:extLst>
              <c:ext xmlns:c16="http://schemas.microsoft.com/office/drawing/2014/chart" uri="{C3380CC4-5D6E-409C-BE32-E72D297353CC}">
                <c16:uniqueId val="{00000010-3DA0-4C5B-8977-24A32CB4010A}"/>
              </c:ext>
            </c:extLst>
          </c:dPt>
          <c:cat>
            <c:strRef>
              <c:f>'13_ábra_chart'!$E$11:$E$29</c:f>
              <c:strCache>
                <c:ptCount val="19"/>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strCache>
            </c:strRef>
          </c:cat>
          <c:val>
            <c:numRef>
              <c:f>'13_ábra_chart'!$L$11:$L$29</c:f>
              <c:numCache>
                <c:formatCode>#\ ##0.0</c:formatCode>
                <c:ptCount val="19"/>
                <c:pt idx="0">
                  <c:v>108.1487191883293</c:v>
                </c:pt>
                <c:pt idx="1">
                  <c:v>103.15796350617703</c:v>
                </c:pt>
                <c:pt idx="2">
                  <c:v>134.14047443276473</c:v>
                </c:pt>
                <c:pt idx="3">
                  <c:v>148.47772544049337</c:v>
                </c:pt>
                <c:pt idx="4">
                  <c:v>141.82965629430251</c:v>
                </c:pt>
                <c:pt idx="5">
                  <c:v>131.89047933257984</c:v>
                </c:pt>
                <c:pt idx="6">
                  <c:v>133.95702535490994</c:v>
                </c:pt>
                <c:pt idx="7">
                  <c:v>117.5861550824149</c:v>
                </c:pt>
                <c:pt idx="8">
                  <c:v>136.68994623269549</c:v>
                </c:pt>
                <c:pt idx="9">
                  <c:v>148.47772544049337</c:v>
                </c:pt>
                <c:pt idx="10">
                  <c:v>216.17357105058571</c:v>
                </c:pt>
                <c:pt idx="11">
                  <c:v>183.24054172355898</c:v>
                </c:pt>
                <c:pt idx="12">
                  <c:v>140.01711668746367</c:v>
                </c:pt>
                <c:pt idx="13">
                  <c:v>132.6760176915991</c:v>
                </c:pt>
                <c:pt idx="14">
                  <c:v>218.80143989233477</c:v>
                </c:pt>
                <c:pt idx="15">
                  <c:v>162.05295720174826</c:v>
                </c:pt>
                <c:pt idx="16">
                  <c:v>164.95364774902495</c:v>
                </c:pt>
                <c:pt idx="17">
                  <c:v>166.72698883495462</c:v>
                </c:pt>
                <c:pt idx="18">
                  <c:v>154.13955980061021</c:v>
                </c:pt>
              </c:numCache>
            </c:numRef>
          </c:val>
          <c:smooth val="0"/>
          <c:extLst>
            <c:ext xmlns:c16="http://schemas.microsoft.com/office/drawing/2014/chart" uri="{C3380CC4-5D6E-409C-BE32-E72D297353CC}">
              <c16:uniqueId val="{00000011-3DA0-4C5B-8977-24A32CB4010A}"/>
            </c:ext>
          </c:extLst>
        </c:ser>
        <c:ser>
          <c:idx val="7"/>
          <c:order val="6"/>
          <c:tx>
            <c:strRef>
              <c:f>'13_ábra_chart'!$M$9</c:f>
              <c:strCache>
                <c:ptCount val="1"/>
                <c:pt idx="0">
                  <c:v>Catering</c:v>
                </c:pt>
              </c:strCache>
            </c:strRef>
          </c:tx>
          <c:spPr>
            <a:ln w="38100" cap="rnd">
              <a:solidFill>
                <a:srgbClr val="7030A0"/>
              </a:solidFill>
              <a:round/>
            </a:ln>
            <a:effectLst/>
          </c:spPr>
          <c:marker>
            <c:symbol val="circle"/>
            <c:size val="10"/>
            <c:spPr>
              <a:solidFill>
                <a:srgbClr val="7030A0"/>
              </a:solidFill>
              <a:ln w="9525">
                <a:solidFill>
                  <a:srgbClr val="7030A0"/>
                </a:solidFill>
              </a:ln>
              <a:effectLst/>
            </c:spPr>
          </c:marker>
          <c:cat>
            <c:strRef>
              <c:f>'13_ábra_chart'!$E$11:$E$29</c:f>
              <c:strCache>
                <c:ptCount val="19"/>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strCache>
            </c:strRef>
          </c:cat>
          <c:val>
            <c:numRef>
              <c:f>'13_ábra_chart'!$M$11:$M$29</c:f>
              <c:numCache>
                <c:formatCode>#\ ##0.0</c:formatCode>
                <c:ptCount val="19"/>
                <c:pt idx="0">
                  <c:v>85.501010642981925</c:v>
                </c:pt>
                <c:pt idx="1">
                  <c:v>89.392856484600742</c:v>
                </c:pt>
                <c:pt idx="2">
                  <c:v>55.64250066045058</c:v>
                </c:pt>
                <c:pt idx="3">
                  <c:v>24.638800089288821</c:v>
                </c:pt>
                <c:pt idx="4">
                  <c:v>48.039024949672644</c:v>
                </c:pt>
                <c:pt idx="5">
                  <c:v>77.888524133581001</c:v>
                </c:pt>
                <c:pt idx="6">
                  <c:v>104.68991589238649</c:v>
                </c:pt>
                <c:pt idx="7">
                  <c:v>116.7398111418525</c:v>
                </c:pt>
                <c:pt idx="8">
                  <c:v>85.400253531106713</c:v>
                </c:pt>
                <c:pt idx="9">
                  <c:v>81.375703200676625</c:v>
                </c:pt>
                <c:pt idx="10">
                  <c:v>53.149786095928143</c:v>
                </c:pt>
                <c:pt idx="11">
                  <c:v>50.172126732786815</c:v>
                </c:pt>
                <c:pt idx="12">
                  <c:v>46.832397097703684</c:v>
                </c:pt>
                <c:pt idx="13">
                  <c:v>47.933352856730352</c:v>
                </c:pt>
                <c:pt idx="14">
                  <c:v>49.085096753450216</c:v>
                </c:pt>
                <c:pt idx="15">
                  <c:v>54.596428856673008</c:v>
                </c:pt>
                <c:pt idx="16">
                  <c:v>85.900762436438029</c:v>
                </c:pt>
                <c:pt idx="17">
                  <c:v>106.18816595433573</c:v>
                </c:pt>
                <c:pt idx="18">
                  <c:v>131.05387433622158</c:v>
                </c:pt>
              </c:numCache>
            </c:numRef>
          </c:val>
          <c:smooth val="0"/>
          <c:extLst>
            <c:ext xmlns:c16="http://schemas.microsoft.com/office/drawing/2014/chart" uri="{C3380CC4-5D6E-409C-BE32-E72D297353CC}">
              <c16:uniqueId val="{00000012-3DA0-4C5B-8977-24A32CB4010A}"/>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7"/>
          <c:tx>
            <c:v>fikt</c:v>
          </c:tx>
          <c:spPr>
            <a:ln w="28575" cap="rnd">
              <a:noFill/>
              <a:round/>
            </a:ln>
            <a:effectLst/>
          </c:spPr>
          <c:marker>
            <c:symbol val="none"/>
          </c:marker>
          <c:cat>
            <c:strRef>
              <c:f>'13_ábra_chart'!$E$11:$E$17</c:f>
              <c:strCache>
                <c:ptCount val="7"/>
                <c:pt idx="0">
                  <c:v>January 2020</c:v>
                </c:pt>
                <c:pt idx="1">
                  <c:v>February 2020</c:v>
                </c:pt>
                <c:pt idx="2">
                  <c:v>March 2020</c:v>
                </c:pt>
                <c:pt idx="3">
                  <c:v>April 2020</c:v>
                </c:pt>
                <c:pt idx="4">
                  <c:v>May 2020</c:v>
                </c:pt>
                <c:pt idx="5">
                  <c:v>June 2020</c:v>
                </c:pt>
                <c:pt idx="6">
                  <c:v>July 2020</c:v>
                </c:pt>
              </c:strCache>
            </c:strRef>
          </c:cat>
          <c:smooth val="0"/>
          <c:extLst>
            <c:ext xmlns:c16="http://schemas.microsoft.com/office/drawing/2014/chart" uri="{C3380CC4-5D6E-409C-BE32-E72D297353CC}">
              <c16:uniqueId val="{00000013-3DA0-4C5B-8977-24A32CB4010A}"/>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99586784"/>
        <c:crosses val="autoZero"/>
        <c:auto val="1"/>
        <c:lblAlgn val="ctr"/>
        <c:lblOffset val="100"/>
        <c:tickLblSkip val="1"/>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2019 = 100</a:t>
                </a:r>
              </a:p>
            </c:rich>
          </c:tx>
          <c:layout>
            <c:manualLayout>
              <c:xMode val="edge"/>
              <c:yMode val="edge"/>
              <c:x val="0.78976208333333331"/>
              <c:y val="2.845984442317993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25"/>
        <c:min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2.1011111111111112E-2"/>
          <c:y val="0.83863868991584989"/>
          <c:w val="0.95431847222222221"/>
          <c:h val="0.145080255556245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'14_ábra_chart'!$G$15</c:f>
              <c:strCache>
                <c:ptCount val="1"/>
                <c:pt idx="0">
                  <c:v>Min</c:v>
                </c:pt>
              </c:strCache>
            </c:strRef>
          </c:tx>
          <c:spPr>
            <a:noFill/>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'14_ábra_chart'!$G$16:$G$39</c:f>
              <c:numCache>
                <c:formatCode>General</c:formatCode>
                <c:ptCount val="24"/>
                <c:pt idx="0">
                  <c:v>30</c:v>
                </c:pt>
                <c:pt idx="6">
                  <c:v>24</c:v>
                </c:pt>
                <c:pt idx="12">
                  <c:v>60</c:v>
                </c:pt>
                <c:pt idx="18">
                  <c:v>60</c:v>
                </c:pt>
              </c:numCache>
            </c:numRef>
          </c:val>
          <c:extLst>
            <c:ext xmlns:c16="http://schemas.microsoft.com/office/drawing/2014/chart" uri="{C3380CC4-5D6E-409C-BE32-E72D297353CC}">
              <c16:uniqueId val="{00000000-1FE4-4813-902A-356BC4095FCF}"/>
            </c:ext>
          </c:extLst>
        </c:ser>
        <c:ser>
          <c:idx val="10"/>
          <c:order val="1"/>
          <c:tx>
            <c:strRef>
              <c:f>'14_ábra_chart'!$H$13</c:f>
              <c:strCache>
                <c:ptCount val="1"/>
                <c:pt idx="0">
                  <c:v>Bérleti díj (2016)</c:v>
                </c:pt>
              </c:strCache>
            </c:strRef>
          </c:tx>
          <c:spPr>
            <a:solidFill>
              <a:srgbClr val="70AD47"/>
            </a:solidFill>
            <a:ln>
              <a:solidFill>
                <a:schemeClr val="tx1"/>
              </a:solidFill>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'14_ábra_chart'!$I$16:$I$39</c:f>
              <c:numCache>
                <c:formatCode>General</c:formatCode>
                <c:ptCount val="24"/>
                <c:pt idx="0">
                  <c:v>15</c:v>
                </c:pt>
                <c:pt idx="6">
                  <c:v>12</c:v>
                </c:pt>
                <c:pt idx="12">
                  <c:v>30</c:v>
                </c:pt>
                <c:pt idx="18">
                  <c:v>55</c:v>
                </c:pt>
              </c:numCache>
            </c:numRef>
          </c:val>
          <c:extLst>
            <c:ext xmlns:c16="http://schemas.microsoft.com/office/drawing/2014/chart" uri="{C3380CC4-5D6E-409C-BE32-E72D297353CC}">
              <c16:uniqueId val="{00000001-1FE4-4813-902A-356BC4095FCF}"/>
            </c:ext>
          </c:extLst>
        </c:ser>
        <c:ser>
          <c:idx val="6"/>
          <c:order val="2"/>
          <c:tx>
            <c:strRef>
              <c:f>'14_ábra_chart'!$K$15</c:f>
              <c:strCache>
                <c:ptCount val="1"/>
                <c:pt idx="0">
                  <c:v>Min</c:v>
                </c:pt>
              </c:strCache>
            </c:strRef>
          </c:tx>
          <c:spPr>
            <a:noFill/>
            <a:ln w="9525" cap="flat" cmpd="sng" algn="ctr">
              <a:noFill/>
              <a:prstDash val="solid"/>
              <a:round/>
              <a:headEnd type="none" w="med" len="med"/>
              <a:tailEnd type="none" w="med" len="med"/>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'14_ábra_chart'!$K$16:$K$39</c:f>
              <c:numCache>
                <c:formatCode>General</c:formatCode>
                <c:ptCount val="24"/>
                <c:pt idx="1">
                  <c:v>35</c:v>
                </c:pt>
                <c:pt idx="7">
                  <c:v>25</c:v>
                </c:pt>
                <c:pt idx="13">
                  <c:v>65</c:v>
                </c:pt>
                <c:pt idx="19">
                  <c:v>65</c:v>
                </c:pt>
              </c:numCache>
            </c:numRef>
          </c:val>
          <c:extLst>
            <c:ext xmlns:c16="http://schemas.microsoft.com/office/drawing/2014/chart" uri="{C3380CC4-5D6E-409C-BE32-E72D297353CC}">
              <c16:uniqueId val="{00000002-1FE4-4813-902A-356BC4095FCF}"/>
            </c:ext>
          </c:extLst>
        </c:ser>
        <c:ser>
          <c:idx val="7"/>
          <c:order val="3"/>
          <c:tx>
            <c:strRef>
              <c:f>'14_ábra_chart'!$L$13</c:f>
              <c:strCache>
                <c:ptCount val="1"/>
                <c:pt idx="0">
                  <c:v>Bérleti díj (2017)</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'14_ábra_chart'!$M$16:$M$39</c:f>
              <c:numCache>
                <c:formatCode>General</c:formatCode>
                <c:ptCount val="24"/>
                <c:pt idx="1">
                  <c:v>25</c:v>
                </c:pt>
                <c:pt idx="7">
                  <c:v>20</c:v>
                </c:pt>
                <c:pt idx="13">
                  <c:v>30</c:v>
                </c:pt>
                <c:pt idx="19">
                  <c:v>60</c:v>
                </c:pt>
              </c:numCache>
            </c:numRef>
          </c:val>
          <c:extLst>
            <c:ext xmlns:c16="http://schemas.microsoft.com/office/drawing/2014/chart" uri="{C3380CC4-5D6E-409C-BE32-E72D297353CC}">
              <c16:uniqueId val="{00000003-1FE4-4813-902A-356BC4095FCF}"/>
            </c:ext>
          </c:extLst>
        </c:ser>
        <c:ser>
          <c:idx val="0"/>
          <c:order val="4"/>
          <c:tx>
            <c:strRef>
              <c:f>'14_ábra_chart'!$O$15</c:f>
              <c:strCache>
                <c:ptCount val="1"/>
                <c:pt idx="0">
                  <c:v>Min</c:v>
                </c:pt>
              </c:strCache>
            </c:strRef>
          </c:tx>
          <c:spPr>
            <a:noFill/>
            <a:ln w="25400" cap="flat" cmpd="sng" algn="ctr">
              <a:noFill/>
              <a:prstDash val="solid"/>
              <a:round/>
              <a:headEnd type="none" w="med" len="med"/>
              <a:tailEnd type="none" w="med" len="med"/>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'14_ábra_chart'!$O$16:$O$39</c:f>
              <c:numCache>
                <c:formatCode>General</c:formatCode>
                <c:ptCount val="24"/>
                <c:pt idx="2">
                  <c:v>35</c:v>
                </c:pt>
                <c:pt idx="8">
                  <c:v>30</c:v>
                </c:pt>
                <c:pt idx="14">
                  <c:v>70</c:v>
                </c:pt>
                <c:pt idx="20">
                  <c:v>70</c:v>
                </c:pt>
              </c:numCache>
            </c:numRef>
          </c:val>
          <c:extLst>
            <c:ext xmlns:c16="http://schemas.microsoft.com/office/drawing/2014/chart" uri="{C3380CC4-5D6E-409C-BE32-E72D297353CC}">
              <c16:uniqueId val="{00000004-1FE4-4813-902A-356BC4095FCF}"/>
            </c:ext>
          </c:extLst>
        </c:ser>
        <c:ser>
          <c:idx val="1"/>
          <c:order val="5"/>
          <c:tx>
            <c:strRef>
              <c:f>'14_ábra_chart'!$P$13</c:f>
              <c:strCache>
                <c:ptCount val="1"/>
                <c:pt idx="0">
                  <c:v>Bérleti díj (2018)</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'14_ábra_chart'!$Q$16:$Q$39</c:f>
              <c:numCache>
                <c:formatCode>General</c:formatCode>
                <c:ptCount val="24"/>
                <c:pt idx="2">
                  <c:v>25</c:v>
                </c:pt>
                <c:pt idx="8">
                  <c:v>20</c:v>
                </c:pt>
                <c:pt idx="14">
                  <c:v>35</c:v>
                </c:pt>
                <c:pt idx="20">
                  <c:v>70</c:v>
                </c:pt>
              </c:numCache>
            </c:numRef>
          </c:val>
          <c:extLst>
            <c:ext xmlns:c16="http://schemas.microsoft.com/office/drawing/2014/chart" uri="{C3380CC4-5D6E-409C-BE32-E72D297353CC}">
              <c16:uniqueId val="{00000005-1FE4-4813-902A-356BC4095FCF}"/>
            </c:ext>
          </c:extLst>
        </c:ser>
        <c:ser>
          <c:idx val="2"/>
          <c:order val="6"/>
          <c:tx>
            <c:strRef>
              <c:f>'14_ábra_chart'!$S$15</c:f>
              <c:strCache>
                <c:ptCount val="1"/>
                <c:pt idx="0">
                  <c:v>Min</c:v>
                </c:pt>
              </c:strCache>
            </c:strRef>
          </c:tx>
          <c:spPr>
            <a:noFill/>
            <a:ln w="25400" cap="flat" cmpd="sng" algn="ctr">
              <a:noFill/>
              <a:prstDash val="solid"/>
              <a:round/>
              <a:headEnd type="none" w="med" len="med"/>
              <a:tailEnd type="none" w="med" len="med"/>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'14_ábra_chart'!$S$16:$S$39</c:f>
              <c:numCache>
                <c:formatCode>General</c:formatCode>
                <c:ptCount val="24"/>
                <c:pt idx="3">
                  <c:v>40</c:v>
                </c:pt>
                <c:pt idx="9">
                  <c:v>30</c:v>
                </c:pt>
                <c:pt idx="15">
                  <c:v>80</c:v>
                </c:pt>
                <c:pt idx="21">
                  <c:v>80</c:v>
                </c:pt>
              </c:numCache>
            </c:numRef>
          </c:val>
          <c:extLst>
            <c:ext xmlns:c16="http://schemas.microsoft.com/office/drawing/2014/chart" uri="{C3380CC4-5D6E-409C-BE32-E72D297353CC}">
              <c16:uniqueId val="{00000006-1FE4-4813-902A-356BC4095FCF}"/>
            </c:ext>
          </c:extLst>
        </c:ser>
        <c:ser>
          <c:idx val="3"/>
          <c:order val="7"/>
          <c:tx>
            <c:strRef>
              <c:f>'14_ábra_chart'!$T$13</c:f>
              <c:strCache>
                <c:ptCount val="1"/>
                <c:pt idx="0">
                  <c:v>Bérleti díj (2019)</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'14_ábra_chart'!$U$16:$U$39</c:f>
              <c:numCache>
                <c:formatCode>General</c:formatCode>
                <c:ptCount val="24"/>
                <c:pt idx="3">
                  <c:v>25</c:v>
                </c:pt>
                <c:pt idx="9">
                  <c:v>20</c:v>
                </c:pt>
                <c:pt idx="15">
                  <c:v>20</c:v>
                </c:pt>
                <c:pt idx="21">
                  <c:v>55</c:v>
                </c:pt>
              </c:numCache>
            </c:numRef>
          </c:val>
          <c:extLst>
            <c:ext xmlns:c16="http://schemas.microsoft.com/office/drawing/2014/chart" uri="{C3380CC4-5D6E-409C-BE32-E72D297353CC}">
              <c16:uniqueId val="{00000007-1FE4-4813-902A-356BC4095FCF}"/>
            </c:ext>
          </c:extLst>
        </c:ser>
        <c:ser>
          <c:idx val="4"/>
          <c:order val="8"/>
          <c:tx>
            <c:strRef>
              <c:f>'14_ábra_chart'!$W$15</c:f>
              <c:strCache>
                <c:ptCount val="1"/>
                <c:pt idx="0">
                  <c:v>Min</c:v>
                </c:pt>
              </c:strCache>
            </c:strRef>
          </c:tx>
          <c:spPr>
            <a:noFill/>
            <a:ln w="9525" cap="flat" cmpd="sng" algn="ctr">
              <a:noFill/>
              <a:prstDash val="solid"/>
              <a:round/>
              <a:headEnd type="none" w="med" len="med"/>
              <a:tailEnd type="none" w="med" len="med"/>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'14_ábra_chart'!$W$16:$W$39</c:f>
              <c:numCache>
                <c:formatCode>General</c:formatCode>
                <c:ptCount val="24"/>
                <c:pt idx="4">
                  <c:v>35</c:v>
                </c:pt>
                <c:pt idx="10">
                  <c:v>15</c:v>
                </c:pt>
                <c:pt idx="16">
                  <c:v>60</c:v>
                </c:pt>
                <c:pt idx="22">
                  <c:v>60</c:v>
                </c:pt>
              </c:numCache>
            </c:numRef>
          </c:val>
          <c:extLst>
            <c:ext xmlns:c16="http://schemas.microsoft.com/office/drawing/2014/chart" uri="{C3380CC4-5D6E-409C-BE32-E72D297353CC}">
              <c16:uniqueId val="{00000008-1FE4-4813-902A-356BC4095FCF}"/>
            </c:ext>
          </c:extLst>
        </c:ser>
        <c:ser>
          <c:idx val="5"/>
          <c:order val="9"/>
          <c:tx>
            <c:strRef>
              <c:f>'14_ábra_chart'!$X$13</c:f>
              <c:strCache>
                <c:ptCount val="1"/>
                <c:pt idx="0">
                  <c:v>Bérleti díj (2020)</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'14_ábra_chart'!$Y$16:$Y$39</c:f>
              <c:numCache>
                <c:formatCode>General</c:formatCode>
                <c:ptCount val="24"/>
                <c:pt idx="4">
                  <c:v>25</c:v>
                </c:pt>
                <c:pt idx="10">
                  <c:v>30</c:v>
                </c:pt>
                <c:pt idx="16">
                  <c:v>35</c:v>
                </c:pt>
                <c:pt idx="22">
                  <c:v>50</c:v>
                </c:pt>
              </c:numCache>
            </c:numRef>
          </c:val>
          <c:extLst>
            <c:ext xmlns:c16="http://schemas.microsoft.com/office/drawing/2014/chart" uri="{C3380CC4-5D6E-409C-BE32-E72D297353CC}">
              <c16:uniqueId val="{00000009-1FE4-4813-902A-356BC4095FCF}"/>
            </c:ext>
          </c:extLst>
        </c:ser>
        <c:ser>
          <c:idx val="11"/>
          <c:order val="10"/>
          <c:tx>
            <c:strRef>
              <c:f>'14_ábra_chart'!$AA$15</c:f>
              <c:strCache>
                <c:ptCount val="1"/>
                <c:pt idx="0">
                  <c:v>Min</c:v>
                </c:pt>
              </c:strCache>
            </c:strRef>
          </c:tx>
          <c:spPr>
            <a:noFill/>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'14_ábra_chart'!$AA$16:$AA$39</c:f>
              <c:numCache>
                <c:formatCode>General</c:formatCode>
                <c:ptCount val="24"/>
                <c:pt idx="5">
                  <c:v>35</c:v>
                </c:pt>
                <c:pt idx="11">
                  <c:v>15</c:v>
                </c:pt>
                <c:pt idx="17">
                  <c:v>60</c:v>
                </c:pt>
                <c:pt idx="23">
                  <c:v>60</c:v>
                </c:pt>
              </c:numCache>
            </c:numRef>
          </c:val>
          <c:extLst>
            <c:ext xmlns:c16="http://schemas.microsoft.com/office/drawing/2014/chart" uri="{C3380CC4-5D6E-409C-BE32-E72D297353CC}">
              <c16:uniqueId val="{00000000-7C10-433D-868D-9372EAB21F10}"/>
            </c:ext>
          </c:extLst>
        </c:ser>
        <c:ser>
          <c:idx val="12"/>
          <c:order val="11"/>
          <c:tx>
            <c:strRef>
              <c:f>'14_ábra_chart'!$AB$13</c:f>
              <c:strCache>
                <c:ptCount val="1"/>
                <c:pt idx="0">
                  <c:v>Bérleti díj (2021. június)</c:v>
                </c:pt>
              </c:strCache>
            </c:strRef>
          </c:tx>
          <c:spPr>
            <a:ln w="9525">
              <a:solidFill>
                <a:schemeClr val="tx1"/>
              </a:solidFill>
            </a:ln>
          </c:spPr>
          <c:invertIfNegative val="0"/>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'14_ábra_chart'!$AC$16:$AC$39</c:f>
              <c:numCache>
                <c:formatCode>General</c:formatCode>
                <c:ptCount val="24"/>
                <c:pt idx="5">
                  <c:v>25</c:v>
                </c:pt>
                <c:pt idx="11">
                  <c:v>30</c:v>
                </c:pt>
                <c:pt idx="17">
                  <c:v>35</c:v>
                </c:pt>
                <c:pt idx="23">
                  <c:v>50</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'14_ábra_chart'!$AD$13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'14_ábra_chart'!$F$16:$F$39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'14_ábra_chart'!$AD$16:$AD$39</c:f>
              <c:numCache>
                <c:formatCode>General</c:formatCode>
                <c:ptCount val="24"/>
                <c:pt idx="3" formatCode="0.0">
                  <c:v>3</c:v>
                </c:pt>
                <c:pt idx="4" formatCode="0.0">
                  <c:v>5.8</c:v>
                </c:pt>
                <c:pt idx="5" formatCode="0.0">
                  <c:v>5.8</c:v>
                </c:pt>
                <c:pt idx="9" formatCode="0.0">
                  <c:v>4</c:v>
                </c:pt>
                <c:pt idx="10" formatCode="0.0">
                  <c:v>10</c:v>
                </c:pt>
                <c:pt idx="11" formatCode="0.0">
                  <c:v>10</c:v>
                </c:pt>
                <c:pt idx="15" formatCode="0.0">
                  <c:v>1</c:v>
                </c:pt>
                <c:pt idx="16" formatCode="0.0">
                  <c:v>4</c:v>
                </c:pt>
                <c:pt idx="17" formatCode="0.0">
                  <c:v>4</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'14_ábra_chart'!$G$15</c:f>
              <c:strCache>
                <c:ptCount val="1"/>
                <c:pt idx="0">
                  <c:v>Min</c:v>
                </c:pt>
              </c:strCache>
            </c:strRef>
          </c:tx>
          <c:spPr>
            <a:noFill/>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'14_ábra_chart'!$G$16:$G$38</c:f>
              <c:numCache>
                <c:formatCode>General</c:formatCode>
                <c:ptCount val="23"/>
                <c:pt idx="0">
                  <c:v>30</c:v>
                </c:pt>
                <c:pt idx="6">
                  <c:v>24</c:v>
                </c:pt>
                <c:pt idx="12">
                  <c:v>60</c:v>
                </c:pt>
                <c:pt idx="18">
                  <c:v>60</c:v>
                </c:pt>
              </c:numCache>
            </c:numRef>
          </c:val>
          <c:extLst>
            <c:ext xmlns:c16="http://schemas.microsoft.com/office/drawing/2014/chart" uri="{C3380CC4-5D6E-409C-BE32-E72D297353CC}">
              <c16:uniqueId val="{00000000-7D12-47FC-97C4-603CD5ED6C58}"/>
            </c:ext>
          </c:extLst>
        </c:ser>
        <c:ser>
          <c:idx val="10"/>
          <c:order val="1"/>
          <c:tx>
            <c:strRef>
              <c:f>'14_ábra_chart'!$H$12</c:f>
              <c:strCache>
                <c:ptCount val="1"/>
                <c:pt idx="0">
                  <c:v>Rent (2016)</c:v>
                </c:pt>
              </c:strCache>
            </c:strRef>
          </c:tx>
          <c:spPr>
            <a:solidFill>
              <a:srgbClr val="70AD47"/>
            </a:solidFill>
            <a:ln>
              <a:solidFill>
                <a:schemeClr val="tx1"/>
              </a:solidFill>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'14_ábra_chart'!$I$16:$I$38</c:f>
              <c:numCache>
                <c:formatCode>General</c:formatCode>
                <c:ptCount val="23"/>
                <c:pt idx="0">
                  <c:v>15</c:v>
                </c:pt>
                <c:pt idx="6">
                  <c:v>12</c:v>
                </c:pt>
                <c:pt idx="12">
                  <c:v>30</c:v>
                </c:pt>
                <c:pt idx="18">
                  <c:v>55</c:v>
                </c:pt>
              </c:numCache>
            </c:numRef>
          </c:val>
          <c:extLst>
            <c:ext xmlns:c16="http://schemas.microsoft.com/office/drawing/2014/chart" uri="{C3380CC4-5D6E-409C-BE32-E72D297353CC}">
              <c16:uniqueId val="{00000001-7D12-47FC-97C4-603CD5ED6C58}"/>
            </c:ext>
          </c:extLst>
        </c:ser>
        <c:ser>
          <c:idx val="6"/>
          <c:order val="2"/>
          <c:tx>
            <c:strRef>
              <c:f>'14_ábra_chart'!$K$15</c:f>
              <c:strCache>
                <c:ptCount val="1"/>
                <c:pt idx="0">
                  <c:v>Min</c:v>
                </c:pt>
              </c:strCache>
            </c:strRef>
          </c:tx>
          <c:spPr>
            <a:noFill/>
            <a:ln w="9525" cap="flat" cmpd="sng" algn="ctr">
              <a:noFill/>
              <a:prstDash val="solid"/>
              <a:round/>
              <a:headEnd type="none" w="med" len="med"/>
              <a:tailEnd type="none" w="med" len="med"/>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'14_ábra_chart'!$K$16:$K$38</c:f>
              <c:numCache>
                <c:formatCode>General</c:formatCode>
                <c:ptCount val="23"/>
                <c:pt idx="1">
                  <c:v>35</c:v>
                </c:pt>
                <c:pt idx="7">
                  <c:v>25</c:v>
                </c:pt>
                <c:pt idx="13">
                  <c:v>65</c:v>
                </c:pt>
                <c:pt idx="19">
                  <c:v>65</c:v>
                </c:pt>
              </c:numCache>
            </c:numRef>
          </c:val>
          <c:extLst>
            <c:ext xmlns:c16="http://schemas.microsoft.com/office/drawing/2014/chart" uri="{C3380CC4-5D6E-409C-BE32-E72D297353CC}">
              <c16:uniqueId val="{00000002-7D12-47FC-97C4-603CD5ED6C58}"/>
            </c:ext>
          </c:extLst>
        </c:ser>
        <c:ser>
          <c:idx val="7"/>
          <c:order val="3"/>
          <c:tx>
            <c:strRef>
              <c:f>'14_ábra_chart'!$L$12</c:f>
              <c:strCache>
                <c:ptCount val="1"/>
                <c:pt idx="0">
                  <c:v>Rent (2017)</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'14_ábra_chart'!$M$16:$M$38</c:f>
              <c:numCache>
                <c:formatCode>General</c:formatCode>
                <c:ptCount val="23"/>
                <c:pt idx="1">
                  <c:v>25</c:v>
                </c:pt>
                <c:pt idx="7">
                  <c:v>20</c:v>
                </c:pt>
                <c:pt idx="13">
                  <c:v>30</c:v>
                </c:pt>
                <c:pt idx="19">
                  <c:v>60</c:v>
                </c:pt>
              </c:numCache>
            </c:numRef>
          </c:val>
          <c:extLst>
            <c:ext xmlns:c16="http://schemas.microsoft.com/office/drawing/2014/chart" uri="{C3380CC4-5D6E-409C-BE32-E72D297353CC}">
              <c16:uniqueId val="{00000003-7D12-47FC-97C4-603CD5ED6C58}"/>
            </c:ext>
          </c:extLst>
        </c:ser>
        <c:ser>
          <c:idx val="0"/>
          <c:order val="4"/>
          <c:tx>
            <c:strRef>
              <c:f>'14_ábra_chart'!$O$15</c:f>
              <c:strCache>
                <c:ptCount val="1"/>
                <c:pt idx="0">
                  <c:v>Min</c:v>
                </c:pt>
              </c:strCache>
            </c:strRef>
          </c:tx>
          <c:spPr>
            <a:noFill/>
            <a:ln w="25400" cap="flat" cmpd="sng" algn="ctr">
              <a:noFill/>
              <a:prstDash val="solid"/>
              <a:round/>
              <a:headEnd type="none" w="med" len="med"/>
              <a:tailEnd type="none" w="med" len="med"/>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'14_ábra_chart'!$O$16:$O$38</c:f>
              <c:numCache>
                <c:formatCode>General</c:formatCode>
                <c:ptCount val="23"/>
                <c:pt idx="2">
                  <c:v>35</c:v>
                </c:pt>
                <c:pt idx="8">
                  <c:v>30</c:v>
                </c:pt>
                <c:pt idx="14">
                  <c:v>70</c:v>
                </c:pt>
                <c:pt idx="20">
                  <c:v>70</c:v>
                </c:pt>
              </c:numCache>
            </c:numRef>
          </c:val>
          <c:extLst>
            <c:ext xmlns:c16="http://schemas.microsoft.com/office/drawing/2014/chart" uri="{C3380CC4-5D6E-409C-BE32-E72D297353CC}">
              <c16:uniqueId val="{00000004-7D12-47FC-97C4-603CD5ED6C58}"/>
            </c:ext>
          </c:extLst>
        </c:ser>
        <c:ser>
          <c:idx val="1"/>
          <c:order val="5"/>
          <c:tx>
            <c:strRef>
              <c:f>'14_ábra_chart'!$P$12</c:f>
              <c:strCache>
                <c:ptCount val="1"/>
                <c:pt idx="0">
                  <c:v>Rent (2018)</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'14_ábra_chart'!$Q$16:$Q$39</c:f>
              <c:numCache>
                <c:formatCode>General</c:formatCode>
                <c:ptCount val="24"/>
                <c:pt idx="2">
                  <c:v>25</c:v>
                </c:pt>
                <c:pt idx="8">
                  <c:v>20</c:v>
                </c:pt>
                <c:pt idx="14">
                  <c:v>35</c:v>
                </c:pt>
                <c:pt idx="20">
                  <c:v>70</c:v>
                </c:pt>
              </c:numCache>
            </c:numRef>
          </c:val>
          <c:extLst>
            <c:ext xmlns:c16="http://schemas.microsoft.com/office/drawing/2014/chart" uri="{C3380CC4-5D6E-409C-BE32-E72D297353CC}">
              <c16:uniqueId val="{00000005-7D12-47FC-97C4-603CD5ED6C58}"/>
            </c:ext>
          </c:extLst>
        </c:ser>
        <c:ser>
          <c:idx val="2"/>
          <c:order val="6"/>
          <c:tx>
            <c:strRef>
              <c:f>'14_ábra_chart'!$S$15</c:f>
              <c:strCache>
                <c:ptCount val="1"/>
                <c:pt idx="0">
                  <c:v>Min</c:v>
                </c:pt>
              </c:strCache>
            </c:strRef>
          </c:tx>
          <c:spPr>
            <a:noFill/>
            <a:ln w="25400" cap="flat" cmpd="sng" algn="ctr">
              <a:noFill/>
              <a:prstDash val="solid"/>
              <a:round/>
              <a:headEnd type="none" w="med" len="med"/>
              <a:tailEnd type="none" w="med" len="med"/>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'14_ábra_chart'!$S$16:$S$38</c:f>
              <c:numCache>
                <c:formatCode>General</c:formatCode>
                <c:ptCount val="23"/>
                <c:pt idx="3">
                  <c:v>40</c:v>
                </c:pt>
                <c:pt idx="9">
                  <c:v>30</c:v>
                </c:pt>
                <c:pt idx="15">
                  <c:v>80</c:v>
                </c:pt>
                <c:pt idx="21">
                  <c:v>80</c:v>
                </c:pt>
              </c:numCache>
            </c:numRef>
          </c:val>
          <c:extLst>
            <c:ext xmlns:c16="http://schemas.microsoft.com/office/drawing/2014/chart" uri="{C3380CC4-5D6E-409C-BE32-E72D297353CC}">
              <c16:uniqueId val="{00000006-7D12-47FC-97C4-603CD5ED6C58}"/>
            </c:ext>
          </c:extLst>
        </c:ser>
        <c:ser>
          <c:idx val="3"/>
          <c:order val="7"/>
          <c:tx>
            <c:strRef>
              <c:f>'14_ábra_chart'!$T$12</c:f>
              <c:strCache>
                <c:ptCount val="1"/>
                <c:pt idx="0">
                  <c:v>Rent (2019)</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'14_ábra_chart'!$U$16:$U$38</c:f>
              <c:numCache>
                <c:formatCode>General</c:formatCode>
                <c:ptCount val="23"/>
                <c:pt idx="3">
                  <c:v>25</c:v>
                </c:pt>
                <c:pt idx="9">
                  <c:v>20</c:v>
                </c:pt>
                <c:pt idx="15">
                  <c:v>20</c:v>
                </c:pt>
                <c:pt idx="21">
                  <c:v>55</c:v>
                </c:pt>
              </c:numCache>
            </c:numRef>
          </c:val>
          <c:extLst>
            <c:ext xmlns:c16="http://schemas.microsoft.com/office/drawing/2014/chart" uri="{C3380CC4-5D6E-409C-BE32-E72D297353CC}">
              <c16:uniqueId val="{00000007-7D12-47FC-97C4-603CD5ED6C58}"/>
            </c:ext>
          </c:extLst>
        </c:ser>
        <c:ser>
          <c:idx val="4"/>
          <c:order val="8"/>
          <c:tx>
            <c:strRef>
              <c:f>'14_ábra_chart'!$W$15</c:f>
              <c:strCache>
                <c:ptCount val="1"/>
                <c:pt idx="0">
                  <c:v>Min</c:v>
                </c:pt>
              </c:strCache>
            </c:strRef>
          </c:tx>
          <c:spPr>
            <a:noFill/>
            <a:ln w="9525" cap="flat" cmpd="sng" algn="ctr">
              <a:noFill/>
              <a:prstDash val="solid"/>
              <a:round/>
              <a:headEnd type="none" w="med" len="med"/>
              <a:tailEnd type="none" w="med" len="med"/>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'14_ábra_chart'!$W$16:$W$38</c:f>
              <c:numCache>
                <c:formatCode>General</c:formatCode>
                <c:ptCount val="23"/>
                <c:pt idx="4">
                  <c:v>35</c:v>
                </c:pt>
                <c:pt idx="10">
                  <c:v>15</c:v>
                </c:pt>
                <c:pt idx="16">
                  <c:v>60</c:v>
                </c:pt>
                <c:pt idx="22">
                  <c:v>60</c:v>
                </c:pt>
              </c:numCache>
            </c:numRef>
          </c:val>
          <c:extLst>
            <c:ext xmlns:c16="http://schemas.microsoft.com/office/drawing/2014/chart" uri="{C3380CC4-5D6E-409C-BE32-E72D297353CC}">
              <c16:uniqueId val="{00000008-7D12-47FC-97C4-603CD5ED6C58}"/>
            </c:ext>
          </c:extLst>
        </c:ser>
        <c:ser>
          <c:idx val="5"/>
          <c:order val="9"/>
          <c:tx>
            <c:strRef>
              <c:f>'14_ábra_chart'!$X$12</c:f>
              <c:strCache>
                <c:ptCount val="1"/>
                <c:pt idx="0">
                  <c:v>Rent (2020)</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'14_ábra_chart'!$E$16:$E$39</c:f>
              <c:strCache>
                <c:ptCount val="21"/>
                <c:pt idx="2">
                  <c:v>Shopping malls in regional towns</c:v>
                </c:pt>
                <c:pt idx="8">
                  <c:v>Secondary shopping malls</c:v>
                </c:pt>
                <c:pt idx="14">
                  <c:v>Primary shopping malls</c:v>
                </c:pt>
                <c:pt idx="20">
                  <c:v>High-streets</c:v>
                </c:pt>
              </c:strCache>
            </c:strRef>
          </c:cat>
          <c:val>
            <c:numRef>
              <c:f>'14_ábra_chart'!$Y$16:$Y$38</c:f>
              <c:numCache>
                <c:formatCode>General</c:formatCode>
                <c:ptCount val="23"/>
                <c:pt idx="4">
                  <c:v>25</c:v>
                </c:pt>
                <c:pt idx="10">
                  <c:v>30</c:v>
                </c:pt>
                <c:pt idx="16">
                  <c:v>35</c:v>
                </c:pt>
                <c:pt idx="22">
                  <c:v>50</c:v>
                </c:pt>
              </c:numCache>
            </c:numRef>
          </c:val>
          <c:extLst>
            <c:ext xmlns:c16="http://schemas.microsoft.com/office/drawing/2014/chart" uri="{C3380CC4-5D6E-409C-BE32-E72D297353CC}">
              <c16:uniqueId val="{00000009-7D12-47FC-97C4-603CD5ED6C58}"/>
            </c:ext>
          </c:extLst>
        </c:ser>
        <c:ser>
          <c:idx val="11"/>
          <c:order val="10"/>
          <c:tx>
            <c:strRef>
              <c:f>'14_ábra_chart'!$AA$14</c:f>
              <c:strCache>
                <c:ptCount val="1"/>
                <c:pt idx="0">
                  <c:v>Min</c:v>
                </c:pt>
              </c:strCache>
            </c:strRef>
          </c:tx>
          <c:spPr>
            <a:noFill/>
          </c:spPr>
          <c:invertIfNegative val="0"/>
          <c:val>
            <c:numRef>
              <c:f>'14_ábra_chart'!$AA$16:$AA$39</c:f>
              <c:numCache>
                <c:formatCode>General</c:formatCode>
                <c:ptCount val="24"/>
                <c:pt idx="5">
                  <c:v>35</c:v>
                </c:pt>
                <c:pt idx="11">
                  <c:v>15</c:v>
                </c:pt>
                <c:pt idx="17">
                  <c:v>60</c:v>
                </c:pt>
                <c:pt idx="23">
                  <c:v>60</c:v>
                </c:pt>
              </c:numCache>
            </c:numRef>
          </c:val>
          <c:extLst>
            <c:ext xmlns:c16="http://schemas.microsoft.com/office/drawing/2014/chart" uri="{C3380CC4-5D6E-409C-BE32-E72D297353CC}">
              <c16:uniqueId val="{00000000-60CD-4143-8EED-7FB17C8B55C2}"/>
            </c:ext>
          </c:extLst>
        </c:ser>
        <c:ser>
          <c:idx val="12"/>
          <c:order val="11"/>
          <c:tx>
            <c:strRef>
              <c:f>'14_ábra_chart'!$AB$12</c:f>
              <c:strCache>
                <c:ptCount val="1"/>
                <c:pt idx="0">
                  <c:v>Rent (June 2021)</c:v>
                </c:pt>
              </c:strCache>
            </c:strRef>
          </c:tx>
          <c:spPr>
            <a:ln w="9525">
              <a:solidFill>
                <a:schemeClr val="tx1"/>
              </a:solidFill>
            </a:ln>
          </c:spPr>
          <c:invertIfNegative val="0"/>
          <c:val>
            <c:numRef>
              <c:f>'14_ábra_chart'!$AC$16:$AC$39</c:f>
              <c:numCache>
                <c:formatCode>General</c:formatCode>
                <c:ptCount val="24"/>
                <c:pt idx="5">
                  <c:v>25</c:v>
                </c:pt>
                <c:pt idx="11">
                  <c:v>30</c:v>
                </c:pt>
                <c:pt idx="17">
                  <c:v>35</c:v>
                </c:pt>
                <c:pt idx="23">
                  <c:v>50</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'14_ábra_chart'!$AD$12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'14_ábra_chart'!$E$16:$E$39</c:f>
              <c:strCache>
                <c:ptCount val="21"/>
                <c:pt idx="2">
                  <c:v>Shopping malls in regional towns</c:v>
                </c:pt>
                <c:pt idx="8">
                  <c:v>Secondary shopping malls</c:v>
                </c:pt>
                <c:pt idx="14">
                  <c:v>Primary shopping malls</c:v>
                </c:pt>
                <c:pt idx="20">
                  <c:v>High-streets</c:v>
                </c:pt>
              </c:strCache>
            </c:strRef>
          </c:cat>
          <c:val>
            <c:numRef>
              <c:f>'14_ábra_chart'!$AD$16:$AD$39</c:f>
              <c:numCache>
                <c:formatCode>General</c:formatCode>
                <c:ptCount val="24"/>
                <c:pt idx="3" formatCode="0.0">
                  <c:v>3</c:v>
                </c:pt>
                <c:pt idx="4" formatCode="0.0">
                  <c:v>5.8</c:v>
                </c:pt>
                <c:pt idx="5" formatCode="0.0">
                  <c:v>5.8</c:v>
                </c:pt>
                <c:pt idx="9" formatCode="0.0">
                  <c:v>4</c:v>
                </c:pt>
                <c:pt idx="10" formatCode="0.0">
                  <c:v>10</c:v>
                </c:pt>
                <c:pt idx="11" formatCode="0.0">
                  <c:v>10</c:v>
                </c:pt>
                <c:pt idx="15" formatCode="0.0">
                  <c:v>1</c:v>
                </c:pt>
                <c:pt idx="16" formatCode="0.0">
                  <c:v>4</c:v>
                </c:pt>
                <c:pt idx="17" formatCode="0.0">
                  <c:v>4</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1049056949276692"/>
        </c:manualLayout>
      </c:layout>
      <c:barChart>
        <c:barDir val="col"/>
        <c:grouping val="clustered"/>
        <c:varyColors val="0"/>
        <c:ser>
          <c:idx val="4"/>
          <c:order val="0"/>
          <c:tx>
            <c:strRef>
              <c:f>'15_ábra_chart'!$I$17:$I$18</c:f>
              <c:strCache>
                <c:ptCount val="2"/>
                <c:pt idx="0">
                  <c:v>Bruttó átlagár</c:v>
                </c:pt>
                <c:pt idx="1">
                  <c:v>2019. jan-jún.</c:v>
                </c:pt>
              </c:strCache>
            </c:strRef>
          </c:tx>
          <c:spPr>
            <a:solidFill>
              <a:srgbClr val="FF0000"/>
            </a:solidFill>
            <a:ln w="9525">
              <a:solidFill>
                <a:schemeClr val="tx1"/>
              </a:solidFill>
            </a:ln>
          </c:spPr>
          <c:invertIfNegative val="0"/>
          <c:cat>
            <c:strRef>
              <c:f>'15_ábra_chart'!$E$19:$E$23</c:f>
              <c:strCache>
                <c:ptCount val="5"/>
                <c:pt idx="0">
                  <c:v>Prága</c:v>
                </c:pt>
                <c:pt idx="1">
                  <c:v>Budapest</c:v>
                </c:pt>
                <c:pt idx="2">
                  <c:v>Varsó</c:v>
                </c:pt>
                <c:pt idx="3">
                  <c:v>Bukarest</c:v>
                </c:pt>
                <c:pt idx="4">
                  <c:v>Pozsony</c:v>
                </c:pt>
              </c:strCache>
            </c:strRef>
          </c:cat>
          <c:val>
            <c:numRef>
              <c:f>'15_ábra_chart'!$I$19:$I$23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6="http://schemas.microsoft.com/office/drawing/2014/chart" uri="{C3380CC4-5D6E-409C-BE32-E72D297353CC}">
              <c16:uniqueId val="{00000003-2AE9-4822-B226-3EE2B25C9C05}"/>
            </c:ext>
          </c:extLst>
        </c:ser>
        <c:ser>
          <c:idx val="5"/>
          <c:order val="1"/>
          <c:tx>
            <c:strRef>
              <c:f>'15_ábra_chart'!$J$17:$J$18</c:f>
              <c:strCache>
                <c:ptCount val="2"/>
                <c:pt idx="0">
                  <c:v>Bruttó átlagár</c:v>
                </c:pt>
                <c:pt idx="1">
                  <c:v>2020. jan-jún.</c:v>
                </c:pt>
              </c:strCache>
            </c:strRef>
          </c:tx>
          <c:spPr>
            <a:solidFill>
              <a:srgbClr val="0C2148"/>
            </a:solidFill>
            <a:ln>
              <a:solidFill>
                <a:schemeClr val="tx1"/>
              </a:solidFill>
            </a:ln>
          </c:spPr>
          <c:invertIfNegative val="0"/>
          <c:cat>
            <c:strRef>
              <c:f>'15_ábra_chart'!$E$19:$E$23</c:f>
              <c:strCache>
                <c:ptCount val="5"/>
                <c:pt idx="0">
                  <c:v>Prága</c:v>
                </c:pt>
                <c:pt idx="1">
                  <c:v>Budapest</c:v>
                </c:pt>
                <c:pt idx="2">
                  <c:v>Varsó</c:v>
                </c:pt>
                <c:pt idx="3">
                  <c:v>Bukarest</c:v>
                </c:pt>
                <c:pt idx="4">
                  <c:v>Pozsony</c:v>
                </c:pt>
              </c:strCache>
              <c:extLst/>
            </c:strRef>
          </c:cat>
          <c:val>
            <c:numRef>
              <c:f>'15_ábra_chart'!$J$19:$J$23</c:f>
              <c:numCache>
                <c:formatCode>#,##0.00</c:formatCode>
                <c:ptCount val="5"/>
                <c:pt idx="0">
                  <c:v>68.91</c:v>
                </c:pt>
                <c:pt idx="1">
                  <c:v>78.56</c:v>
                </c:pt>
                <c:pt idx="2">
                  <c:v>64.31</c:v>
                </c:pt>
                <c:pt idx="3">
                  <c:v>73.819999999999993</c:v>
                </c:pt>
                <c:pt idx="4">
                  <c:v>70.41</c:v>
                </c:pt>
              </c:numCache>
              <c:extLst/>
            </c:numRef>
          </c:val>
          <c:extLst>
            <c:ext xmlns:c16="http://schemas.microsoft.com/office/drawing/2014/chart" uri="{C3380CC4-5D6E-409C-BE32-E72D297353CC}">
              <c16:uniqueId val="{00000001-B5B8-498D-B03D-75B4FC9F5575}"/>
            </c:ext>
          </c:extLst>
        </c:ser>
        <c:ser>
          <c:idx val="7"/>
          <c:order val="2"/>
          <c:tx>
            <c:strRef>
              <c:f>'15_ábra_chart'!$K$17:$K$18</c:f>
              <c:strCache>
                <c:ptCount val="2"/>
                <c:pt idx="0">
                  <c:v>Bruttó átlagár</c:v>
                </c:pt>
                <c:pt idx="1">
                  <c:v>2021. jan-jún.</c:v>
                </c:pt>
              </c:strCache>
            </c:strRef>
          </c:tx>
          <c:spPr>
            <a:solidFill>
              <a:srgbClr val="B0CFE3"/>
            </a:solidFill>
            <a:ln w="9525">
              <a:solidFill>
                <a:schemeClr val="tx1"/>
              </a:solidFill>
            </a:ln>
          </c:spPr>
          <c:invertIfNegative val="0"/>
          <c:cat>
            <c:strRef>
              <c:f>'15_ábra_chart'!$E$19:$E$23</c:f>
              <c:strCache>
                <c:ptCount val="5"/>
                <c:pt idx="0">
                  <c:v>Prága</c:v>
                </c:pt>
                <c:pt idx="1">
                  <c:v>Budapest</c:v>
                </c:pt>
                <c:pt idx="2">
                  <c:v>Varsó</c:v>
                </c:pt>
                <c:pt idx="3">
                  <c:v>Bukarest</c:v>
                </c:pt>
                <c:pt idx="4">
                  <c:v>Pozsony</c:v>
                </c:pt>
              </c:strCache>
              <c:extLst/>
            </c:strRef>
          </c:cat>
          <c:val>
            <c:numRef>
              <c:f>'15_ábra_chart'!$K$19:$K$23</c:f>
              <c:numCache>
                <c:formatCode>#,##0.00</c:formatCode>
                <c:ptCount val="5"/>
                <c:pt idx="0">
                  <c:v>54.59</c:v>
                </c:pt>
                <c:pt idx="1">
                  <c:v>97.03</c:v>
                </c:pt>
                <c:pt idx="2">
                  <c:v>50.6</c:v>
                </c:pt>
                <c:pt idx="3">
                  <c:v>59.15</c:v>
                </c:pt>
                <c:pt idx="4">
                  <c:v>59.94</c:v>
                </c:pt>
              </c:numCache>
              <c:extLst/>
            </c:numRef>
          </c:val>
          <c:extLs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'15_ábra_chart'!$E$19:$E$23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'15_ábra_chart'!$F$17:$F$18</c:f>
              <c:strCache>
                <c:ptCount val="2"/>
                <c:pt idx="0">
                  <c:v>Szobafoglaltság </c:v>
                </c:pt>
                <c:pt idx="1">
                  <c:v>2019. jan-jún. (jobb tengely)</c:v>
                </c:pt>
              </c:strCache>
            </c:strRef>
          </c:tx>
          <c:spPr>
            <a:ln w="28575">
              <a:noFill/>
            </a:ln>
          </c:spPr>
          <c:marker>
            <c:symbol val="diamond"/>
            <c:size val="11"/>
            <c:spPr>
              <a:solidFill>
                <a:schemeClr val="accent6"/>
              </a:solidFill>
              <a:ln>
                <a:solidFill>
                  <a:schemeClr val="accent6"/>
                </a:solidFill>
              </a:ln>
            </c:spPr>
          </c:marker>
          <c:cat>
            <c:strRef>
              <c:f>'15_ábra_chart'!$E$19:$E$23</c:f>
              <c:strCache>
                <c:ptCount val="5"/>
                <c:pt idx="0">
                  <c:v>Prága</c:v>
                </c:pt>
                <c:pt idx="1">
                  <c:v>Budapest</c:v>
                </c:pt>
                <c:pt idx="2">
                  <c:v>Varsó</c:v>
                </c:pt>
                <c:pt idx="3">
                  <c:v>Bukarest</c:v>
                </c:pt>
                <c:pt idx="4">
                  <c:v>Pozsony</c:v>
                </c:pt>
              </c:strCache>
            </c:strRef>
          </c:cat>
          <c:val>
            <c:numRef>
              <c:f>'15_ábra_chart'!$F$19:$F$23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2-2AE9-4822-B226-3EE2B25C9C05}"/>
            </c:ext>
          </c:extLst>
        </c:ser>
        <c:ser>
          <c:idx val="1"/>
          <c:order val="4"/>
          <c:tx>
            <c:strRef>
              <c:f>'15_ábra_chart'!$G$17:$G$18</c:f>
              <c:strCache>
                <c:ptCount val="2"/>
                <c:pt idx="0">
                  <c:v>Szobafoglaltság </c:v>
                </c:pt>
                <c:pt idx="1">
                  <c:v>2020. jan-jún. (jobb tengely)</c:v>
                </c:pt>
              </c:strCache>
            </c:strRef>
          </c:tx>
          <c:spPr>
            <a:ln w="28575">
              <a:noFill/>
            </a:ln>
          </c:spPr>
          <c:marker>
            <c:symbol val="triangle"/>
            <c:size val="11"/>
            <c:spPr>
              <a:solidFill>
                <a:srgbClr val="DA0000"/>
              </a:solidFill>
              <a:ln>
                <a:solidFill>
                  <a:srgbClr val="DA0000"/>
                </a:solidFill>
              </a:ln>
            </c:spPr>
          </c:marker>
          <c:cat>
            <c:strRef>
              <c:f>'15_ábra_chart'!$E$19:$E$23</c:f>
              <c:strCache>
                <c:ptCount val="5"/>
                <c:pt idx="0">
                  <c:v>Prága</c:v>
                </c:pt>
                <c:pt idx="1">
                  <c:v>Budapest</c:v>
                </c:pt>
                <c:pt idx="2">
                  <c:v>Varsó</c:v>
                </c:pt>
                <c:pt idx="3">
                  <c:v>Bukarest</c:v>
                </c:pt>
                <c:pt idx="4">
                  <c:v>Pozsony</c:v>
                </c:pt>
              </c:strCache>
            </c:strRef>
          </c:cat>
          <c:val>
            <c:numRef>
              <c:f>'15_ábra_chart'!$G$19:$G$23</c:f>
              <c:numCache>
                <c:formatCode>#,##0.00</c:formatCode>
                <c:ptCount val="5"/>
                <c:pt idx="0">
                  <c:v>26.7</c:v>
                </c:pt>
                <c:pt idx="1">
                  <c:v>30.6</c:v>
                </c:pt>
                <c:pt idx="2">
                  <c:v>34.5</c:v>
                </c:pt>
                <c:pt idx="3">
                  <c:v>27.7</c:v>
                </c:pt>
                <c:pt idx="4">
                  <c:v>26.2</c:v>
                </c:pt>
              </c:numCache>
              <c:extLst/>
            </c:numRef>
          </c:val>
          <c:smooth val="0"/>
          <c:extLst>
            <c:ext xmlns:c16="http://schemas.microsoft.com/office/drawing/2014/chart" uri="{C3380CC4-5D6E-409C-BE32-E72D297353CC}">
              <c16:uniqueId val="{00000004-B5B8-498D-B03D-75B4FC9F5575}"/>
            </c:ext>
          </c:extLst>
        </c:ser>
        <c:ser>
          <c:idx val="3"/>
          <c:order val="5"/>
          <c:tx>
            <c:strRef>
              <c:f>'15_ábra_chart'!$H$17:$H$18</c:f>
              <c:strCache>
                <c:ptCount val="2"/>
                <c:pt idx="0">
                  <c:v>Szobafoglaltság </c:v>
                </c:pt>
                <c:pt idx="1">
                  <c:v>2021. jan-jún. (jobb tengely)</c:v>
                </c:pt>
              </c:strCache>
            </c:strRef>
          </c:tx>
          <c:spPr>
            <a:ln>
              <a:noFill/>
            </a:ln>
          </c:spPr>
          <c:marker>
            <c:symbol val="x"/>
            <c:size val="10"/>
            <c:spPr>
              <a:noFill/>
              <a:ln w="34925">
                <a:solidFill>
                  <a:srgbClr val="F6A800"/>
                </a:solidFill>
              </a:ln>
            </c:spPr>
          </c:marker>
          <c:cat>
            <c:strRef>
              <c:f>'15_ábra_chart'!$E$19:$E$23</c:f>
              <c:strCache>
                <c:ptCount val="5"/>
                <c:pt idx="0">
                  <c:v>Prága</c:v>
                </c:pt>
                <c:pt idx="1">
                  <c:v>Budapest</c:v>
                </c:pt>
                <c:pt idx="2">
                  <c:v>Varsó</c:v>
                </c:pt>
                <c:pt idx="3">
                  <c:v>Bukarest</c:v>
                </c:pt>
                <c:pt idx="4">
                  <c:v>Pozsony</c:v>
                </c:pt>
              </c:strCache>
            </c:strRef>
          </c:cat>
          <c:val>
            <c:numRef>
              <c:f>'15_ábra_chart'!$H$19:$H$23</c:f>
              <c:numCache>
                <c:formatCode>#,##0.00</c:formatCode>
                <c:ptCount val="5"/>
                <c:pt idx="0">
                  <c:v>9.9</c:v>
                </c:pt>
                <c:pt idx="1">
                  <c:v>14.6</c:v>
                </c:pt>
                <c:pt idx="2">
                  <c:v>19.3</c:v>
                </c:pt>
                <c:pt idx="3">
                  <c:v>25.9</c:v>
                </c:pt>
                <c:pt idx="4">
                  <c:v>10.4</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3.5479453957144247E-2"/>
          <c:y val="0.85312763230177624"/>
          <c:w val="0.92777402824646915"/>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233466037005818E-2"/>
          <c:y val="6.2069881013741328E-2"/>
          <c:w val="0.84505835925821304"/>
          <c:h val="0.71991902241349393"/>
        </c:manualLayout>
      </c:layout>
      <c:lineChart>
        <c:grouping val="standard"/>
        <c:varyColors val="0"/>
        <c:ser>
          <c:idx val="1"/>
          <c:order val="1"/>
          <c:tx>
            <c:strRef>
              <c:f>'2_ábra_chart'!$G$10</c:f>
              <c:strCache>
                <c:ptCount val="1"/>
                <c:pt idx="0">
                  <c:v>Építőipar</c:v>
                </c:pt>
              </c:strCache>
            </c:strRef>
          </c:tx>
          <c:spPr>
            <a:ln w="31750" cap="rnd">
              <a:solidFill>
                <a:schemeClr val="tx2"/>
              </a:solidFill>
              <a:round/>
            </a:ln>
            <a:effectLst/>
          </c:spPr>
          <c:marker>
            <c:symbol val="none"/>
          </c:marker>
          <c:cat>
            <c:numRef>
              <c:f>'2_ábra_chart'!$E$11:$E$77</c:f>
              <c:numCache>
                <c:formatCode>m/d/yyyy</c:formatCode>
                <c:ptCount val="67"/>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numCache>
            </c:numRef>
          </c:cat>
          <c:val>
            <c:numRef>
              <c:f>'2_ábra_chart'!$G$11:$G$77</c:f>
              <c:numCache>
                <c:formatCode>0.0</c:formatCode>
                <c:ptCount val="67"/>
                <c:pt idx="0">
                  <c:v>7.0666666666666664</c:v>
                </c:pt>
                <c:pt idx="1">
                  <c:v>6.833333333333333</c:v>
                </c:pt>
                <c:pt idx="2">
                  <c:v>7.2</c:v>
                </c:pt>
                <c:pt idx="3">
                  <c:v>7.6333333333333337</c:v>
                </c:pt>
                <c:pt idx="4">
                  <c:v>7.1000000000000005</c:v>
                </c:pt>
                <c:pt idx="5">
                  <c:v>8.9</c:v>
                </c:pt>
                <c:pt idx="6">
                  <c:v>9.6666666666666661</c:v>
                </c:pt>
                <c:pt idx="7">
                  <c:v>11.533333333333333</c:v>
                </c:pt>
                <c:pt idx="8">
                  <c:v>10.200000000000001</c:v>
                </c:pt>
                <c:pt idx="9">
                  <c:v>8.3000000000000007</c:v>
                </c:pt>
                <c:pt idx="10">
                  <c:v>9.4</c:v>
                </c:pt>
                <c:pt idx="11">
                  <c:v>9.3333333333333339</c:v>
                </c:pt>
                <c:pt idx="12">
                  <c:v>11.200000000000001</c:v>
                </c:pt>
                <c:pt idx="13">
                  <c:v>11.166666666666666</c:v>
                </c:pt>
                <c:pt idx="14">
                  <c:v>7</c:v>
                </c:pt>
                <c:pt idx="15">
                  <c:v>7.4333333333333336</c:v>
                </c:pt>
                <c:pt idx="16">
                  <c:v>4.3666666666666671</c:v>
                </c:pt>
                <c:pt idx="17">
                  <c:v>1.8666666666666665</c:v>
                </c:pt>
                <c:pt idx="18">
                  <c:v>0.89999999999999991</c:v>
                </c:pt>
                <c:pt idx="19">
                  <c:v>0.33333333333333331</c:v>
                </c:pt>
                <c:pt idx="20">
                  <c:v>2.0666666666666669</c:v>
                </c:pt>
                <c:pt idx="21">
                  <c:v>2.4</c:v>
                </c:pt>
                <c:pt idx="22">
                  <c:v>2.7333333333333329</c:v>
                </c:pt>
                <c:pt idx="23">
                  <c:v>2.5</c:v>
                </c:pt>
                <c:pt idx="24">
                  <c:v>3.1666666666666665</c:v>
                </c:pt>
                <c:pt idx="25">
                  <c:v>3.6</c:v>
                </c:pt>
                <c:pt idx="26">
                  <c:v>2.9666666666666668</c:v>
                </c:pt>
                <c:pt idx="27">
                  <c:v>2.3000000000000003</c:v>
                </c:pt>
                <c:pt idx="28">
                  <c:v>1.9333333333333333</c:v>
                </c:pt>
                <c:pt idx="29">
                  <c:v>2.3666666666666667</c:v>
                </c:pt>
                <c:pt idx="30">
                  <c:v>2.6333333333333333</c:v>
                </c:pt>
                <c:pt idx="31">
                  <c:v>1.3333333333333333</c:v>
                </c:pt>
                <c:pt idx="32">
                  <c:v>2.4</c:v>
                </c:pt>
                <c:pt idx="33">
                  <c:v>2.2666666666666666</c:v>
                </c:pt>
                <c:pt idx="34">
                  <c:v>4.666666666666667</c:v>
                </c:pt>
                <c:pt idx="35">
                  <c:v>5.833333333333333</c:v>
                </c:pt>
                <c:pt idx="36">
                  <c:v>7.5</c:v>
                </c:pt>
                <c:pt idx="37">
                  <c:v>9.7666666666666675</c:v>
                </c:pt>
                <c:pt idx="38">
                  <c:v>14.433333333333332</c:v>
                </c:pt>
                <c:pt idx="39">
                  <c:v>16.600000000000001</c:v>
                </c:pt>
                <c:pt idx="40">
                  <c:v>14.366666666666667</c:v>
                </c:pt>
                <c:pt idx="41">
                  <c:v>18.066666666666666</c:v>
                </c:pt>
                <c:pt idx="42">
                  <c:v>22.133333333333336</c:v>
                </c:pt>
                <c:pt idx="43">
                  <c:v>27</c:v>
                </c:pt>
                <c:pt idx="44">
                  <c:v>29.866666666666664</c:v>
                </c:pt>
                <c:pt idx="45">
                  <c:v>33.666666666666664</c:v>
                </c:pt>
                <c:pt idx="46">
                  <c:v>42.43333333333333</c:v>
                </c:pt>
                <c:pt idx="47">
                  <c:v>43.5</c:v>
                </c:pt>
                <c:pt idx="48">
                  <c:v>46.466666666666669</c:v>
                </c:pt>
                <c:pt idx="49">
                  <c:v>49.133333333333333</c:v>
                </c:pt>
                <c:pt idx="50">
                  <c:v>55.033333333333331</c:v>
                </c:pt>
                <c:pt idx="51">
                  <c:v>60.333333333333336</c:v>
                </c:pt>
                <c:pt idx="52">
                  <c:v>61.333333333333336</c:v>
                </c:pt>
                <c:pt idx="53">
                  <c:v>63.366666666666667</c:v>
                </c:pt>
                <c:pt idx="54">
                  <c:v>64.466666666666669</c:v>
                </c:pt>
                <c:pt idx="55">
                  <c:v>67.3</c:v>
                </c:pt>
                <c:pt idx="56">
                  <c:v>68.833333333333329</c:v>
                </c:pt>
                <c:pt idx="57">
                  <c:v>68.433333333333337</c:v>
                </c:pt>
                <c:pt idx="58">
                  <c:v>65.7</c:v>
                </c:pt>
                <c:pt idx="59">
                  <c:v>62.866666666666667</c:v>
                </c:pt>
                <c:pt idx="60">
                  <c:v>63.866666666666667</c:v>
                </c:pt>
                <c:pt idx="61">
                  <c:v>33.533333333333331</c:v>
                </c:pt>
                <c:pt idx="62">
                  <c:v>34.6</c:v>
                </c:pt>
                <c:pt idx="63">
                  <c:v>33.1</c:v>
                </c:pt>
                <c:pt idx="64">
                  <c:v>37.366666666666667</c:v>
                </c:pt>
                <c:pt idx="65">
                  <c:v>45.166666666666664</c:v>
                </c:pt>
              </c:numCache>
            </c:numRef>
          </c:val>
          <c:smooth val="0"/>
          <c:extLst>
            <c:ext xmlns:c16="http://schemas.microsoft.com/office/drawing/2014/chart" uri="{C3380CC4-5D6E-409C-BE32-E72D297353CC}">
              <c16:uniqueId val="{00000000-2DB3-4ED6-AA56-C4F075667F8C}"/>
            </c:ext>
          </c:extLst>
        </c:ser>
        <c:ser>
          <c:idx val="2"/>
          <c:order val="2"/>
          <c:tx>
            <c:strRef>
              <c:f>'2_ábra_chart'!$H$10</c:f>
              <c:strCache>
                <c:ptCount val="1"/>
                <c:pt idx="0">
                  <c:v>Szolgáltatások</c:v>
                </c:pt>
              </c:strCache>
            </c:strRef>
          </c:tx>
          <c:spPr>
            <a:ln w="31750" cap="rnd">
              <a:solidFill>
                <a:schemeClr val="accent3"/>
              </a:solidFill>
              <a:prstDash val="sysDash"/>
              <a:round/>
            </a:ln>
            <a:effectLst/>
          </c:spPr>
          <c:marker>
            <c:symbol val="none"/>
          </c:marker>
          <c:cat>
            <c:numRef>
              <c:f>'2_ábra_chart'!$E$11:$E$77</c:f>
              <c:numCache>
                <c:formatCode>m/d/yyyy</c:formatCode>
                <c:ptCount val="67"/>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numCache>
            </c:numRef>
          </c:cat>
          <c:val>
            <c:numRef>
              <c:f>'2_ábra_chart'!$H$11:$H$77</c:f>
              <c:numCache>
                <c:formatCode>0.0</c:formatCode>
                <c:ptCount val="67"/>
                <c:pt idx="0">
                  <c:v>2.7</c:v>
                </c:pt>
                <c:pt idx="1">
                  <c:v>2.9</c:v>
                </c:pt>
                <c:pt idx="2">
                  <c:v>2.2999999999999998</c:v>
                </c:pt>
                <c:pt idx="3">
                  <c:v>3.5</c:v>
                </c:pt>
                <c:pt idx="4">
                  <c:v>4.5999999999999996</c:v>
                </c:pt>
                <c:pt idx="5">
                  <c:v>3.2</c:v>
                </c:pt>
                <c:pt idx="6">
                  <c:v>3.1</c:v>
                </c:pt>
                <c:pt idx="7">
                  <c:v>4.5999999999999996</c:v>
                </c:pt>
                <c:pt idx="8">
                  <c:v>5.2</c:v>
                </c:pt>
                <c:pt idx="9">
                  <c:v>5.4</c:v>
                </c:pt>
                <c:pt idx="10">
                  <c:v>7</c:v>
                </c:pt>
                <c:pt idx="11">
                  <c:v>6.5</c:v>
                </c:pt>
                <c:pt idx="12">
                  <c:v>6.6</c:v>
                </c:pt>
                <c:pt idx="13">
                  <c:v>6.8</c:v>
                </c:pt>
                <c:pt idx="14">
                  <c:v>6.4</c:v>
                </c:pt>
                <c:pt idx="15">
                  <c:v>8</c:v>
                </c:pt>
                <c:pt idx="16">
                  <c:v>7.5</c:v>
                </c:pt>
                <c:pt idx="17">
                  <c:v>2.1</c:v>
                </c:pt>
                <c:pt idx="18">
                  <c:v>3.1</c:v>
                </c:pt>
                <c:pt idx="19">
                  <c:v>3.5</c:v>
                </c:pt>
                <c:pt idx="20">
                  <c:v>2.4</c:v>
                </c:pt>
                <c:pt idx="21">
                  <c:v>4.8</c:v>
                </c:pt>
                <c:pt idx="22">
                  <c:v>3.2</c:v>
                </c:pt>
                <c:pt idx="23">
                  <c:v>2.7</c:v>
                </c:pt>
                <c:pt idx="24">
                  <c:v>3.8</c:v>
                </c:pt>
                <c:pt idx="25">
                  <c:v>3.3</c:v>
                </c:pt>
                <c:pt idx="26">
                  <c:v>5</c:v>
                </c:pt>
                <c:pt idx="27">
                  <c:v>5.4</c:v>
                </c:pt>
                <c:pt idx="28">
                  <c:v>2.6</c:v>
                </c:pt>
                <c:pt idx="29">
                  <c:v>4.0999999999999996</c:v>
                </c:pt>
                <c:pt idx="30">
                  <c:v>2.9</c:v>
                </c:pt>
                <c:pt idx="31">
                  <c:v>3</c:v>
                </c:pt>
                <c:pt idx="32">
                  <c:v>3</c:v>
                </c:pt>
                <c:pt idx="33">
                  <c:v>4.5</c:v>
                </c:pt>
                <c:pt idx="34">
                  <c:v>9.8000000000000007</c:v>
                </c:pt>
                <c:pt idx="35">
                  <c:v>6.6</c:v>
                </c:pt>
                <c:pt idx="36">
                  <c:v>5.7</c:v>
                </c:pt>
                <c:pt idx="37">
                  <c:v>4.4000000000000004</c:v>
                </c:pt>
                <c:pt idx="38">
                  <c:v>5.2</c:v>
                </c:pt>
                <c:pt idx="39">
                  <c:v>8.4</c:v>
                </c:pt>
                <c:pt idx="40">
                  <c:v>15.1</c:v>
                </c:pt>
                <c:pt idx="41">
                  <c:v>20.5</c:v>
                </c:pt>
                <c:pt idx="42">
                  <c:v>14.4</c:v>
                </c:pt>
                <c:pt idx="43">
                  <c:v>23.1</c:v>
                </c:pt>
                <c:pt idx="44">
                  <c:v>28.1</c:v>
                </c:pt>
                <c:pt idx="45">
                  <c:v>30.9</c:v>
                </c:pt>
                <c:pt idx="46">
                  <c:v>34</c:v>
                </c:pt>
                <c:pt idx="47">
                  <c:v>39.5</c:v>
                </c:pt>
                <c:pt idx="48">
                  <c:v>31.2</c:v>
                </c:pt>
                <c:pt idx="49">
                  <c:v>40.799999999999997</c:v>
                </c:pt>
                <c:pt idx="50">
                  <c:v>30.9</c:v>
                </c:pt>
                <c:pt idx="51">
                  <c:v>36.6</c:v>
                </c:pt>
                <c:pt idx="52">
                  <c:v>32.4</c:v>
                </c:pt>
                <c:pt idx="53">
                  <c:v>29.6</c:v>
                </c:pt>
                <c:pt idx="54">
                  <c:v>38.299999999999997</c:v>
                </c:pt>
                <c:pt idx="55">
                  <c:v>34.799999999999997</c:v>
                </c:pt>
                <c:pt idx="56">
                  <c:v>34.200000000000003</c:v>
                </c:pt>
                <c:pt idx="57">
                  <c:v>30.7</c:v>
                </c:pt>
                <c:pt idx="58">
                  <c:v>35.700000000000003</c:v>
                </c:pt>
                <c:pt idx="59">
                  <c:v>16</c:v>
                </c:pt>
                <c:pt idx="60">
                  <c:v>23.7</c:v>
                </c:pt>
                <c:pt idx="61">
                  <c:v>14.1</c:v>
                </c:pt>
                <c:pt idx="62">
                  <c:v>11</c:v>
                </c:pt>
                <c:pt idx="63">
                  <c:v>13.5</c:v>
                </c:pt>
                <c:pt idx="64">
                  <c:v>14.9</c:v>
                </c:pt>
                <c:pt idx="65">
                  <c:v>17.2</c:v>
                </c:pt>
                <c:pt idx="66">
                  <c:v>19.3</c:v>
                </c:pt>
              </c:numCache>
            </c:numRef>
          </c:val>
          <c:smooth val="0"/>
          <c:extLst>
            <c:ext xmlns:c16="http://schemas.microsoft.com/office/drawing/2014/chart" uri="{C3380CC4-5D6E-409C-BE32-E72D297353CC}">
              <c16:uniqueId val="{00000001-2DB3-4ED6-AA56-C4F075667F8C}"/>
            </c:ext>
          </c:extLst>
        </c:ser>
        <c:dLbls>
          <c:showLegendKey val="0"/>
          <c:showVal val="0"/>
          <c:showCatName val="0"/>
          <c:showSerName val="0"/>
          <c:showPercent val="0"/>
          <c:showBubbleSize val="0"/>
        </c:dLbls>
        <c:marker val="1"/>
        <c:smooth val="0"/>
        <c:axId val="870165656"/>
        <c:axId val="870166312"/>
      </c:lineChart>
      <c:lineChart>
        <c:grouping val="standard"/>
        <c:varyColors val="0"/>
        <c:ser>
          <c:idx val="0"/>
          <c:order val="0"/>
          <c:tx>
            <c:strRef>
              <c:f>'2_ábra_chart'!$F$10</c:f>
              <c:strCache>
                <c:ptCount val="1"/>
                <c:pt idx="0">
                  <c:v>Ipar</c:v>
                </c:pt>
              </c:strCache>
            </c:strRef>
          </c:tx>
          <c:spPr>
            <a:ln w="31750" cap="rnd">
              <a:solidFill>
                <a:schemeClr val="accent1"/>
              </a:solidFill>
              <a:round/>
            </a:ln>
            <a:effectLst/>
          </c:spPr>
          <c:marker>
            <c:symbol val="none"/>
          </c:marker>
          <c:cat>
            <c:numRef>
              <c:f>'2_ábra_chart'!$E$11:$E$77</c:f>
              <c:numCache>
                <c:formatCode>m/d/yyyy</c:formatCode>
                <c:ptCount val="67"/>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numCache>
            </c:numRef>
          </c:cat>
          <c:val>
            <c:numRef>
              <c:f>'2_ábra_chart'!$F$11:$F$77</c:f>
              <c:numCache>
                <c:formatCode>0.0</c:formatCode>
                <c:ptCount val="67"/>
                <c:pt idx="0">
                  <c:v>25.7</c:v>
                </c:pt>
                <c:pt idx="1">
                  <c:v>18.399999999999999</c:v>
                </c:pt>
                <c:pt idx="2">
                  <c:v>20.7</c:v>
                </c:pt>
                <c:pt idx="3">
                  <c:v>22.7</c:v>
                </c:pt>
                <c:pt idx="4">
                  <c:v>13</c:v>
                </c:pt>
                <c:pt idx="5">
                  <c:v>25</c:v>
                </c:pt>
                <c:pt idx="6">
                  <c:v>25.1</c:v>
                </c:pt>
                <c:pt idx="7">
                  <c:v>24.1</c:v>
                </c:pt>
                <c:pt idx="8">
                  <c:v>26.2</c:v>
                </c:pt>
                <c:pt idx="9">
                  <c:v>25.8</c:v>
                </c:pt>
                <c:pt idx="10">
                  <c:v>31</c:v>
                </c:pt>
                <c:pt idx="11">
                  <c:v>27.7</c:v>
                </c:pt>
                <c:pt idx="12">
                  <c:v>33.799999999999997</c:v>
                </c:pt>
                <c:pt idx="13">
                  <c:v>32.799999999999997</c:v>
                </c:pt>
                <c:pt idx="14">
                  <c:v>32.299999999999997</c:v>
                </c:pt>
                <c:pt idx="15">
                  <c:v>26.2</c:v>
                </c:pt>
                <c:pt idx="16">
                  <c:v>16.8</c:v>
                </c:pt>
                <c:pt idx="17">
                  <c:v>7.7</c:v>
                </c:pt>
                <c:pt idx="18">
                  <c:v>6.5</c:v>
                </c:pt>
                <c:pt idx="19">
                  <c:v>8.8000000000000007</c:v>
                </c:pt>
                <c:pt idx="20">
                  <c:v>9.6</c:v>
                </c:pt>
                <c:pt idx="21">
                  <c:v>10.7</c:v>
                </c:pt>
                <c:pt idx="22">
                  <c:v>12.3</c:v>
                </c:pt>
                <c:pt idx="23">
                  <c:v>15.7</c:v>
                </c:pt>
                <c:pt idx="24">
                  <c:v>20.399999999999999</c:v>
                </c:pt>
                <c:pt idx="25">
                  <c:v>17.5</c:v>
                </c:pt>
                <c:pt idx="26">
                  <c:v>17.899999999999999</c:v>
                </c:pt>
                <c:pt idx="27">
                  <c:v>14</c:v>
                </c:pt>
                <c:pt idx="28">
                  <c:v>16.899999999999999</c:v>
                </c:pt>
                <c:pt idx="29">
                  <c:v>21.8</c:v>
                </c:pt>
                <c:pt idx="30">
                  <c:v>16.5</c:v>
                </c:pt>
                <c:pt idx="31">
                  <c:v>15.5</c:v>
                </c:pt>
                <c:pt idx="32">
                  <c:v>17.7</c:v>
                </c:pt>
                <c:pt idx="33">
                  <c:v>14.3</c:v>
                </c:pt>
                <c:pt idx="34">
                  <c:v>16.600000000000001</c:v>
                </c:pt>
                <c:pt idx="35">
                  <c:v>17</c:v>
                </c:pt>
                <c:pt idx="36">
                  <c:v>17.8</c:v>
                </c:pt>
                <c:pt idx="37">
                  <c:v>23.7</c:v>
                </c:pt>
                <c:pt idx="38">
                  <c:v>22.9</c:v>
                </c:pt>
                <c:pt idx="39">
                  <c:v>29.5</c:v>
                </c:pt>
                <c:pt idx="40">
                  <c:v>31.1</c:v>
                </c:pt>
                <c:pt idx="41">
                  <c:v>37.9</c:v>
                </c:pt>
                <c:pt idx="42">
                  <c:v>39.1</c:v>
                </c:pt>
                <c:pt idx="43">
                  <c:v>38.700000000000003</c:v>
                </c:pt>
                <c:pt idx="44">
                  <c:v>42.1</c:v>
                </c:pt>
                <c:pt idx="45">
                  <c:v>45.5</c:v>
                </c:pt>
                <c:pt idx="46">
                  <c:v>52.3</c:v>
                </c:pt>
                <c:pt idx="47">
                  <c:v>52.3</c:v>
                </c:pt>
                <c:pt idx="48">
                  <c:v>54.2</c:v>
                </c:pt>
                <c:pt idx="49">
                  <c:v>55.9</c:v>
                </c:pt>
                <c:pt idx="50">
                  <c:v>60</c:v>
                </c:pt>
                <c:pt idx="51">
                  <c:v>57.9</c:v>
                </c:pt>
                <c:pt idx="52">
                  <c:v>62.7</c:v>
                </c:pt>
                <c:pt idx="53">
                  <c:v>55.7</c:v>
                </c:pt>
                <c:pt idx="54">
                  <c:v>58.9</c:v>
                </c:pt>
                <c:pt idx="55">
                  <c:v>63.9</c:v>
                </c:pt>
                <c:pt idx="56">
                  <c:v>67</c:v>
                </c:pt>
                <c:pt idx="57">
                  <c:v>68.099999999999994</c:v>
                </c:pt>
                <c:pt idx="58">
                  <c:v>53.7</c:v>
                </c:pt>
                <c:pt idx="59">
                  <c:v>48.4</c:v>
                </c:pt>
                <c:pt idx="60">
                  <c:v>41.3</c:v>
                </c:pt>
                <c:pt idx="61">
                  <c:v>15.3</c:v>
                </c:pt>
                <c:pt idx="62">
                  <c:v>17.2</c:v>
                </c:pt>
                <c:pt idx="63">
                  <c:v>20.9</c:v>
                </c:pt>
                <c:pt idx="64">
                  <c:v>25.2</c:v>
                </c:pt>
                <c:pt idx="65">
                  <c:v>35.9</c:v>
                </c:pt>
                <c:pt idx="66">
                  <c:v>41.1</c:v>
                </c:pt>
              </c:numCache>
            </c:numRef>
          </c:val>
          <c:smooth val="0"/>
          <c:extLst>
            <c:ext xmlns:c16="http://schemas.microsoft.com/office/drawing/2014/chart" uri="{C3380CC4-5D6E-409C-BE32-E72D297353CC}">
              <c16:uniqueId val="{00000002-2DB3-4ED6-AA56-C4F075667F8C}"/>
            </c:ext>
          </c:extLst>
        </c:ser>
        <c:dLbls>
          <c:showLegendKey val="0"/>
          <c:showVal val="0"/>
          <c:showCatName val="0"/>
          <c:showSerName val="0"/>
          <c:showPercent val="0"/>
          <c:showBubbleSize val="0"/>
        </c:dLbls>
        <c:marker val="1"/>
        <c:smooth val="0"/>
        <c:axId val="870158768"/>
        <c:axId val="870129904"/>
      </c:lineChart>
      <c:dateAx>
        <c:axId val="870165656"/>
        <c:scaling>
          <c:orientation val="minMax"/>
          <c:min val="41699"/>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0166312"/>
        <c:crosses val="autoZero"/>
        <c:auto val="1"/>
        <c:lblOffset val="100"/>
        <c:baseTimeUnit val="months"/>
        <c:majorUnit val="12"/>
        <c:majorTimeUnit val="months"/>
      </c:dateAx>
      <c:valAx>
        <c:axId val="870166312"/>
        <c:scaling>
          <c:orientation val="minMax"/>
          <c:max val="70"/>
        </c:scaling>
        <c:delete val="0"/>
        <c:axPos val="l"/>
        <c:majorGridlines>
          <c:spPr>
            <a:ln w="9525" cap="flat" cmpd="sng" algn="ctr">
              <a:solidFill>
                <a:sysClr val="window" lastClr="FFFFFF">
                  <a:lumMod val="75000"/>
                </a:sysClr>
              </a:solidFill>
              <a:prstDash val="sysDash"/>
              <a:round/>
            </a:ln>
            <a:effectLst/>
          </c:spPr>
        </c:majorGridlines>
        <c:title>
          <c:tx>
            <c:rich>
              <a:bodyPr rot="0" spcFirstLastPara="1" vertOverflow="ellipsis" wrap="square" anchor="ctr" anchorCtr="1"/>
              <a:lstStyle/>
              <a:p>
                <a:pPr>
                  <a:defRPr sz="1600" b="0" i="0" u="none" strike="noStrike" kern="1200" baseline="0">
                    <a:solidFill>
                      <a:srgbClr val="000000"/>
                    </a:solidFill>
                    <a:latin typeface="+mn-lt"/>
                    <a:ea typeface="+mn-ea"/>
                    <a:cs typeface="+mn-cs"/>
                  </a:defRPr>
                </a:pPr>
                <a:r>
                  <a:rPr lang="hu-HU"/>
                  <a:t>%</a:t>
                </a:r>
              </a:p>
            </c:rich>
          </c:tx>
          <c:layout>
            <c:manualLayout>
              <c:xMode val="edge"/>
              <c:yMode val="edge"/>
              <c:x val="8.2073752239575082E-2"/>
              <c:y val="1.81427293357982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0165656"/>
        <c:crosses val="autoZero"/>
        <c:crossBetween val="between"/>
      </c:valAx>
      <c:valAx>
        <c:axId val="870129904"/>
        <c:scaling>
          <c:orientation val="minMax"/>
          <c:max val="70"/>
        </c:scaling>
        <c:delete val="0"/>
        <c:axPos val="r"/>
        <c:title>
          <c:tx>
            <c:rich>
              <a:bodyPr rot="0" spcFirstLastPara="1" vertOverflow="ellipsis" wrap="square" anchor="ctr" anchorCtr="1"/>
              <a:lstStyle/>
              <a:p>
                <a:pPr>
                  <a:defRPr sz="1600" b="0" i="0" u="none" strike="noStrike" kern="1200" baseline="0">
                    <a:solidFill>
                      <a:srgbClr val="000000"/>
                    </a:solidFill>
                    <a:latin typeface="+mn-lt"/>
                    <a:ea typeface="+mn-ea"/>
                    <a:cs typeface="+mn-cs"/>
                  </a:defRPr>
                </a:pPr>
                <a:r>
                  <a:rPr lang="hu-HU"/>
                  <a:t>%</a:t>
                </a:r>
              </a:p>
            </c:rich>
          </c:tx>
          <c:layout>
            <c:manualLayout>
              <c:xMode val="edge"/>
              <c:yMode val="edge"/>
              <c:x val="0.89595852887227312"/>
              <c:y val="1.81427293357982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0158768"/>
        <c:crosses val="max"/>
        <c:crossBetween val="between"/>
      </c:valAx>
      <c:dateAx>
        <c:axId val="870158768"/>
        <c:scaling>
          <c:orientation val="minMax"/>
        </c:scaling>
        <c:delete val="1"/>
        <c:axPos val="b"/>
        <c:numFmt formatCode="m/d/yyyy" sourceLinked="1"/>
        <c:majorTickMark val="out"/>
        <c:minorTickMark val="none"/>
        <c:tickLblPos val="nextTo"/>
        <c:crossAx val="870129904"/>
        <c:crosses val="autoZero"/>
        <c:auto val="1"/>
        <c:lblOffset val="100"/>
        <c:baseTimeUnit val="months"/>
      </c:dateAx>
      <c:spPr>
        <a:noFill/>
        <a:ln>
          <a:solidFill>
            <a:schemeClr val="tx1"/>
          </a:solidFill>
        </a:ln>
        <a:effectLst/>
      </c:spPr>
    </c:plotArea>
    <c:legend>
      <c:legendPos val="b"/>
      <c:layout>
        <c:manualLayout>
          <c:xMode val="edge"/>
          <c:yMode val="edge"/>
          <c:x val="0.12800040721832182"/>
          <c:y val="0.91158256268207727"/>
          <c:w val="0.74553336028786044"/>
          <c:h val="7.152066152444039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0816498809741804"/>
        </c:manualLayout>
      </c:layout>
      <c:barChart>
        <c:barDir val="col"/>
        <c:grouping val="clustered"/>
        <c:varyColors val="0"/>
        <c:ser>
          <c:idx val="4"/>
          <c:order val="0"/>
          <c:tx>
            <c:strRef>
              <c:f>'15_ábra_chart'!$I$15:$I$16</c:f>
              <c:strCache>
                <c:ptCount val="2"/>
                <c:pt idx="0">
                  <c:v>Gross average daily rate</c:v>
                </c:pt>
                <c:pt idx="1">
                  <c:v>Jan-Jun 2019</c:v>
                </c:pt>
              </c:strCache>
            </c:strRef>
          </c:tx>
          <c:spPr>
            <a:solidFill>
              <a:srgbClr val="FF0000"/>
            </a:solidFill>
            <a:ln w="9525">
              <a:solidFill>
                <a:schemeClr val="tx1"/>
              </a:solidFill>
            </a:ln>
          </c:spPr>
          <c:invertIfNegative val="0"/>
          <c:cat>
            <c:strRef>
              <c:f>'15_ábra_chart'!$D$19:$D$23</c:f>
              <c:strCache>
                <c:ptCount val="5"/>
                <c:pt idx="0">
                  <c:v>Prague</c:v>
                </c:pt>
                <c:pt idx="1">
                  <c:v>Budapest</c:v>
                </c:pt>
                <c:pt idx="2">
                  <c:v>Warsaw</c:v>
                </c:pt>
                <c:pt idx="3">
                  <c:v>Bucharest</c:v>
                </c:pt>
                <c:pt idx="4">
                  <c:v>Bratislava</c:v>
                </c:pt>
              </c:strCache>
            </c:strRef>
          </c:cat>
          <c:val>
            <c:numRef>
              <c:f>'15_ábra_chart'!$I$19:$I$23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6="http://schemas.microsoft.com/office/drawing/2014/chart" uri="{C3380CC4-5D6E-409C-BE32-E72D297353CC}">
              <c16:uniqueId val="{00000000-6F6D-4C56-8868-3D562C894922}"/>
            </c:ext>
          </c:extLst>
        </c:ser>
        <c:ser>
          <c:idx val="5"/>
          <c:order val="1"/>
          <c:tx>
            <c:strRef>
              <c:f>'15_ábra_chart'!$J$15:$J$16</c:f>
              <c:strCache>
                <c:ptCount val="2"/>
                <c:pt idx="0">
                  <c:v>Gross average daily rate</c:v>
                </c:pt>
                <c:pt idx="1">
                  <c:v>Jan-Jun 2020</c:v>
                </c:pt>
              </c:strCache>
            </c:strRef>
          </c:tx>
          <c:spPr>
            <a:solidFill>
              <a:srgbClr val="0C2148"/>
            </a:solidFill>
            <a:ln>
              <a:solidFill>
                <a:schemeClr val="tx1"/>
              </a:solidFill>
            </a:ln>
          </c:spPr>
          <c:invertIfNegative val="0"/>
          <c:cat>
            <c:strRef>
              <c:f>'15_ábra_chart'!$D$19:$D$23</c:f>
              <c:strCache>
                <c:ptCount val="5"/>
                <c:pt idx="0">
                  <c:v>Prague</c:v>
                </c:pt>
                <c:pt idx="1">
                  <c:v>Budapest</c:v>
                </c:pt>
                <c:pt idx="2">
                  <c:v>Warsaw</c:v>
                </c:pt>
                <c:pt idx="3">
                  <c:v>Bucharest</c:v>
                </c:pt>
                <c:pt idx="4">
                  <c:v>Bratislava</c:v>
                </c:pt>
              </c:strCache>
            </c:strRef>
          </c:cat>
          <c:val>
            <c:numRef>
              <c:f>'15_ábra_chart'!$J$19:$J$23</c:f>
              <c:numCache>
                <c:formatCode>#,##0.00</c:formatCode>
                <c:ptCount val="5"/>
                <c:pt idx="0">
                  <c:v>68.91</c:v>
                </c:pt>
                <c:pt idx="1">
                  <c:v>78.56</c:v>
                </c:pt>
                <c:pt idx="2">
                  <c:v>64.31</c:v>
                </c:pt>
                <c:pt idx="3">
                  <c:v>73.819999999999993</c:v>
                </c:pt>
                <c:pt idx="4">
                  <c:v>70.41</c:v>
                </c:pt>
              </c:numCache>
              <c:extLst/>
            </c:numRef>
          </c:val>
          <c:extLst>
            <c:ext xmlns:c16="http://schemas.microsoft.com/office/drawing/2014/chart" uri="{C3380CC4-5D6E-409C-BE32-E72D297353CC}">
              <c16:uniqueId val="{00000001-6F6D-4C56-8868-3D562C894922}"/>
            </c:ext>
          </c:extLst>
        </c:ser>
        <c:ser>
          <c:idx val="7"/>
          <c:order val="2"/>
          <c:tx>
            <c:strRef>
              <c:f>'15_ábra_chart'!$K$15:$K$16</c:f>
              <c:strCache>
                <c:ptCount val="2"/>
                <c:pt idx="0">
                  <c:v>Gross average daily rate</c:v>
                </c:pt>
                <c:pt idx="1">
                  <c:v>Jan-Jun 2021</c:v>
                </c:pt>
              </c:strCache>
            </c:strRef>
          </c:tx>
          <c:spPr>
            <a:solidFill>
              <a:srgbClr val="B0CFE3"/>
            </a:solidFill>
            <a:ln w="9525">
              <a:solidFill>
                <a:schemeClr val="tx1"/>
              </a:solidFill>
            </a:ln>
          </c:spPr>
          <c:invertIfNegative val="0"/>
          <c:cat>
            <c:strRef>
              <c:f>'15_ábra_chart'!$D$19:$D$23</c:f>
              <c:strCache>
                <c:ptCount val="5"/>
                <c:pt idx="0">
                  <c:v>Prague</c:v>
                </c:pt>
                <c:pt idx="1">
                  <c:v>Budapest</c:v>
                </c:pt>
                <c:pt idx="2">
                  <c:v>Warsaw</c:v>
                </c:pt>
                <c:pt idx="3">
                  <c:v>Bucharest</c:v>
                </c:pt>
                <c:pt idx="4">
                  <c:v>Bratislava</c:v>
                </c:pt>
              </c:strCache>
            </c:strRef>
          </c:cat>
          <c:val>
            <c:numRef>
              <c:f>'15_ábra_chart'!$K$19:$K$23</c:f>
              <c:numCache>
                <c:formatCode>#,##0.00</c:formatCode>
                <c:ptCount val="5"/>
                <c:pt idx="0">
                  <c:v>54.59</c:v>
                </c:pt>
                <c:pt idx="1">
                  <c:v>97.03</c:v>
                </c:pt>
                <c:pt idx="2">
                  <c:v>50.6</c:v>
                </c:pt>
                <c:pt idx="3">
                  <c:v>59.15</c:v>
                </c:pt>
                <c:pt idx="4">
                  <c:v>59.94</c:v>
                </c:pt>
              </c:numCache>
              <c:extLst/>
            </c:numRef>
          </c:val>
          <c:extLs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'15_ábra_chart'!$E$19:$E$23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'15_ábra_chart'!$F$15:$F$16</c:f>
              <c:strCache>
                <c:ptCount val="2"/>
                <c:pt idx="0">
                  <c:v>Occupancy rate</c:v>
                </c:pt>
                <c:pt idx="1">
                  <c:v>Jan-Jun 2019 (right-hand scale)</c:v>
                </c:pt>
              </c:strCache>
            </c:strRef>
          </c:tx>
          <c:spPr>
            <a:ln w="28575">
              <a:noFill/>
            </a:ln>
          </c:spPr>
          <c:marker>
            <c:symbol val="diamond"/>
            <c:size val="11"/>
            <c:spPr>
              <a:solidFill>
                <a:schemeClr val="accent6"/>
              </a:solidFill>
              <a:ln>
                <a:solidFill>
                  <a:schemeClr val="accent6"/>
                </a:solidFill>
              </a:ln>
            </c:spPr>
          </c:marker>
          <c:cat>
            <c:strRef>
              <c:f>'15_ábra_chart'!$D$19:$D$23</c:f>
              <c:strCache>
                <c:ptCount val="5"/>
                <c:pt idx="0">
                  <c:v>Prague</c:v>
                </c:pt>
                <c:pt idx="1">
                  <c:v>Budapest</c:v>
                </c:pt>
                <c:pt idx="2">
                  <c:v>Warsaw</c:v>
                </c:pt>
                <c:pt idx="3">
                  <c:v>Bucharest</c:v>
                </c:pt>
                <c:pt idx="4">
                  <c:v>Bratislava</c:v>
                </c:pt>
              </c:strCache>
            </c:strRef>
          </c:cat>
          <c:val>
            <c:numRef>
              <c:f>'15_ábra_chart'!$F$19:$F$23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4-6F6D-4C56-8868-3D562C894922}"/>
            </c:ext>
          </c:extLst>
        </c:ser>
        <c:ser>
          <c:idx val="1"/>
          <c:order val="4"/>
          <c:tx>
            <c:strRef>
              <c:f>'15_ábra_chart'!$G$15:$G$16</c:f>
              <c:strCache>
                <c:ptCount val="2"/>
                <c:pt idx="0">
                  <c:v>Occupancy rate</c:v>
                </c:pt>
                <c:pt idx="1">
                  <c:v>Jan-Jun 2020 (right-hand scale)</c:v>
                </c:pt>
              </c:strCache>
            </c:strRef>
          </c:tx>
          <c:spPr>
            <a:ln w="28575">
              <a:noFill/>
            </a:ln>
          </c:spPr>
          <c:marker>
            <c:symbol val="triangle"/>
            <c:size val="11"/>
            <c:spPr>
              <a:solidFill>
                <a:srgbClr val="DA0000"/>
              </a:solidFill>
              <a:ln>
                <a:solidFill>
                  <a:srgbClr val="DA0000"/>
                </a:solidFill>
              </a:ln>
            </c:spPr>
          </c:marker>
          <c:cat>
            <c:strRef>
              <c:f>'15_ábra_chart'!$D$19:$D$23</c:f>
              <c:strCache>
                <c:ptCount val="5"/>
                <c:pt idx="0">
                  <c:v>Prague</c:v>
                </c:pt>
                <c:pt idx="1">
                  <c:v>Budapest</c:v>
                </c:pt>
                <c:pt idx="2">
                  <c:v>Warsaw</c:v>
                </c:pt>
                <c:pt idx="3">
                  <c:v>Bucharest</c:v>
                </c:pt>
                <c:pt idx="4">
                  <c:v>Bratislava</c:v>
                </c:pt>
              </c:strCache>
            </c:strRef>
          </c:cat>
          <c:val>
            <c:numRef>
              <c:f>'15_ábra_chart'!$G$19:$G$23</c:f>
              <c:numCache>
                <c:formatCode>#,##0.00</c:formatCode>
                <c:ptCount val="5"/>
                <c:pt idx="0">
                  <c:v>26.7</c:v>
                </c:pt>
                <c:pt idx="1">
                  <c:v>30.6</c:v>
                </c:pt>
                <c:pt idx="2">
                  <c:v>34.5</c:v>
                </c:pt>
                <c:pt idx="3">
                  <c:v>27.7</c:v>
                </c:pt>
                <c:pt idx="4">
                  <c:v>26.2</c:v>
                </c:pt>
              </c:numCache>
              <c:extLst/>
            </c:numRef>
          </c:val>
          <c:smooth val="0"/>
          <c:extLst>
            <c:ext xmlns:c16="http://schemas.microsoft.com/office/drawing/2014/chart" uri="{C3380CC4-5D6E-409C-BE32-E72D297353CC}">
              <c16:uniqueId val="{00000005-6F6D-4C56-8868-3D562C894922}"/>
            </c:ext>
          </c:extLst>
        </c:ser>
        <c:ser>
          <c:idx val="3"/>
          <c:order val="5"/>
          <c:tx>
            <c:strRef>
              <c:f>'15_ábra_chart'!$H$15:$H$16</c:f>
              <c:strCache>
                <c:ptCount val="2"/>
                <c:pt idx="0">
                  <c:v>Occupancy rate</c:v>
                </c:pt>
                <c:pt idx="1">
                  <c:v>Jan-Jun 2021 (right-hand scale)</c:v>
                </c:pt>
              </c:strCache>
            </c:strRef>
          </c:tx>
          <c:spPr>
            <a:ln>
              <a:noFill/>
            </a:ln>
          </c:spPr>
          <c:marker>
            <c:symbol val="x"/>
            <c:size val="10"/>
            <c:spPr>
              <a:noFill/>
              <a:ln w="34925">
                <a:solidFill>
                  <a:srgbClr val="F6A800"/>
                </a:solidFill>
              </a:ln>
            </c:spPr>
          </c:marker>
          <c:cat>
            <c:strRef>
              <c:f>'15_ábra_chart'!$D$19:$D$23</c:f>
              <c:strCache>
                <c:ptCount val="5"/>
                <c:pt idx="0">
                  <c:v>Prague</c:v>
                </c:pt>
                <c:pt idx="1">
                  <c:v>Budapest</c:v>
                </c:pt>
                <c:pt idx="2">
                  <c:v>Warsaw</c:v>
                </c:pt>
                <c:pt idx="3">
                  <c:v>Bucharest</c:v>
                </c:pt>
                <c:pt idx="4">
                  <c:v>Bratislava</c:v>
                </c:pt>
              </c:strCache>
            </c:strRef>
          </c:cat>
          <c:val>
            <c:numRef>
              <c:f>'15_ábra_chart'!$H$19:$H$23</c:f>
              <c:numCache>
                <c:formatCode>#,##0.00</c:formatCode>
                <c:ptCount val="5"/>
                <c:pt idx="0">
                  <c:v>9.9</c:v>
                </c:pt>
                <c:pt idx="1">
                  <c:v>14.6</c:v>
                </c:pt>
                <c:pt idx="2">
                  <c:v>19.3</c:v>
                </c:pt>
                <c:pt idx="3">
                  <c:v>25.9</c:v>
                </c:pt>
                <c:pt idx="4">
                  <c:v>10.4</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923828965823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75105566265363077"/>
        </c:manualLayout>
      </c:layout>
      <c:lineChart>
        <c:grouping val="standard"/>
        <c:varyColors val="0"/>
        <c:ser>
          <c:idx val="0"/>
          <c:order val="0"/>
          <c:tx>
            <c:strRef>
              <c:f>'16_ábra_chart'!$H$7</c:f>
              <c:strCache>
                <c:ptCount val="1"/>
                <c:pt idx="0">
                  <c:v>Összesen</c:v>
                </c:pt>
              </c:strCache>
            </c:strRef>
          </c:tx>
          <c:spPr>
            <a:ln w="28575" cap="rnd">
              <a:solidFill>
                <a:schemeClr val="tx2"/>
              </a:solidFill>
              <a:prstDash val="sysDash"/>
              <a:round/>
            </a:ln>
            <a:effectLst/>
          </c:spPr>
          <c:marker>
            <c:symbol val="none"/>
          </c:marker>
          <c:cat>
            <c:numRef>
              <c:f>'16_ábra_chart'!$G$8:$G$86</c:f>
              <c:numCache>
                <c:formatCode>m/d/yyyy</c:formatCode>
                <c:ptCount val="7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numCache>
            </c:numRef>
          </c:cat>
          <c:val>
            <c:numRef>
              <c:f>'16_ábra_chart'!$H$8:$H$86</c:f>
              <c:numCache>
                <c:formatCode>0.0</c:formatCode>
                <c:ptCount val="79"/>
                <c:pt idx="0">
                  <c:v>131.83115944196217</c:v>
                </c:pt>
                <c:pt idx="1">
                  <c:v>132.87668828197323</c:v>
                </c:pt>
                <c:pt idx="2">
                  <c:v>133.03630898901685</c:v>
                </c:pt>
                <c:pt idx="3">
                  <c:v>134.78408095261244</c:v>
                </c:pt>
                <c:pt idx="4">
                  <c:v>134.2717875706044</c:v>
                </c:pt>
                <c:pt idx="5">
                  <c:v>136.95686085009478</c:v>
                </c:pt>
                <c:pt idx="6">
                  <c:v>137.55378505723436</c:v>
                </c:pt>
                <c:pt idx="7">
                  <c:v>137.15484110694342</c:v>
                </c:pt>
                <c:pt idx="8">
                  <c:v>137.59990467847317</c:v>
                </c:pt>
                <c:pt idx="9">
                  <c:v>135.61357775155227</c:v>
                </c:pt>
                <c:pt idx="10">
                  <c:v>136.1470940065625</c:v>
                </c:pt>
                <c:pt idx="11">
                  <c:v>137.55311199196666</c:v>
                </c:pt>
                <c:pt idx="12">
                  <c:v>138.92968578955629</c:v>
                </c:pt>
                <c:pt idx="13">
                  <c:v>141.70596863106095</c:v>
                </c:pt>
                <c:pt idx="14">
                  <c:v>140.67746037227477</c:v>
                </c:pt>
                <c:pt idx="15">
                  <c:v>140.87343224189959</c:v>
                </c:pt>
                <c:pt idx="16">
                  <c:v>142.65393046126482</c:v>
                </c:pt>
                <c:pt idx="17">
                  <c:v>142.64280865052442</c:v>
                </c:pt>
                <c:pt idx="18">
                  <c:v>146.07131084643834</c:v>
                </c:pt>
                <c:pt idx="19">
                  <c:v>147.43390817483458</c:v>
                </c:pt>
                <c:pt idx="20">
                  <c:v>148.30777351281918</c:v>
                </c:pt>
                <c:pt idx="21">
                  <c:v>151.17998401718827</c:v>
                </c:pt>
                <c:pt idx="22">
                  <c:v>151.11673262772797</c:v>
                </c:pt>
                <c:pt idx="23">
                  <c:v>153.39972409248003</c:v>
                </c:pt>
                <c:pt idx="24">
                  <c:v>153.50424417371906</c:v>
                </c:pt>
                <c:pt idx="25">
                  <c:v>153.45163645151089</c:v>
                </c:pt>
                <c:pt idx="26">
                  <c:v>156.47780717158926</c:v>
                </c:pt>
                <c:pt idx="27">
                  <c:v>156.4171626396016</c:v>
                </c:pt>
                <c:pt idx="28">
                  <c:v>154.97983095538987</c:v>
                </c:pt>
                <c:pt idx="29">
                  <c:v>159.27533997449748</c:v>
                </c:pt>
                <c:pt idx="30">
                  <c:v>157.13616777004208</c:v>
                </c:pt>
                <c:pt idx="31">
                  <c:v>158.76619818579354</c:v>
                </c:pt>
                <c:pt idx="32">
                  <c:v>159.22997665836496</c:v>
                </c:pt>
                <c:pt idx="33">
                  <c:v>158.47299236578365</c:v>
                </c:pt>
                <c:pt idx="34">
                  <c:v>162.17968855808999</c:v>
                </c:pt>
                <c:pt idx="35">
                  <c:v>161.02840915433296</c:v>
                </c:pt>
                <c:pt idx="36">
                  <c:v>162.84754704408667</c:v>
                </c:pt>
                <c:pt idx="37">
                  <c:v>163.89522563479048</c:v>
                </c:pt>
                <c:pt idx="38">
                  <c:v>162.11631295266145</c:v>
                </c:pt>
                <c:pt idx="39">
                  <c:v>166.20813218372132</c:v>
                </c:pt>
                <c:pt idx="40">
                  <c:v>165.11089323668548</c:v>
                </c:pt>
                <c:pt idx="41">
                  <c:v>162.97458928405791</c:v>
                </c:pt>
                <c:pt idx="42">
                  <c:v>165.58289560749864</c:v>
                </c:pt>
                <c:pt idx="43">
                  <c:v>163.38397779430554</c:v>
                </c:pt>
                <c:pt idx="44">
                  <c:v>164.45579672580268</c:v>
                </c:pt>
                <c:pt idx="45">
                  <c:v>164.85767102365892</c:v>
                </c:pt>
                <c:pt idx="46">
                  <c:v>165.6429543536417</c:v>
                </c:pt>
                <c:pt idx="47">
                  <c:v>165.96202937133464</c:v>
                </c:pt>
                <c:pt idx="48">
                  <c:v>165.29855234861648</c:v>
                </c:pt>
                <c:pt idx="49">
                  <c:v>166.87588711623735</c:v>
                </c:pt>
                <c:pt idx="50">
                  <c:v>165.26149781868156</c:v>
                </c:pt>
                <c:pt idx="51">
                  <c:v>168.5356506231484</c:v>
                </c:pt>
                <c:pt idx="52">
                  <c:v>164.98633285473926</c:v>
                </c:pt>
                <c:pt idx="53">
                  <c:v>168.19673197302444</c:v>
                </c:pt>
                <c:pt idx="54">
                  <c:v>164.39548355569781</c:v>
                </c:pt>
                <c:pt idx="55">
                  <c:v>167.2256581980642</c:v>
                </c:pt>
                <c:pt idx="56">
                  <c:v>166.0407375394613</c:v>
                </c:pt>
                <c:pt idx="57">
                  <c:v>171.83368504978694</c:v>
                </c:pt>
                <c:pt idx="58">
                  <c:v>172.56131570230792</c:v>
                </c:pt>
                <c:pt idx="59">
                  <c:v>173.65884604692832</c:v>
                </c:pt>
                <c:pt idx="60">
                  <c:v>176.69329325882495</c:v>
                </c:pt>
                <c:pt idx="61">
                  <c:v>174.38805703038102</c:v>
                </c:pt>
                <c:pt idx="62">
                  <c:v>61.225372557749012</c:v>
                </c:pt>
                <c:pt idx="63">
                  <c:v>5.7649969767767866</c:v>
                </c:pt>
                <c:pt idx="64">
                  <c:v>12.899264896389759</c:v>
                </c:pt>
                <c:pt idx="65">
                  <c:v>44.243652568510292</c:v>
                </c:pt>
                <c:pt idx="66">
                  <c:v>86.183747049686446</c:v>
                </c:pt>
                <c:pt idx="67">
                  <c:v>98.325014725290671</c:v>
                </c:pt>
                <c:pt idx="68">
                  <c:v>83.927949990648415</c:v>
                </c:pt>
                <c:pt idx="69">
                  <c:v>63.012015522721391</c:v>
                </c:pt>
                <c:pt idx="70">
                  <c:v>23.918721335575228</c:v>
                </c:pt>
                <c:pt idx="71">
                  <c:v>12.875124335542807</c:v>
                </c:pt>
                <c:pt idx="72">
                  <c:v>17.076976747803311</c:v>
                </c:pt>
                <c:pt idx="73">
                  <c:v>18.459849305728419</c:v>
                </c:pt>
                <c:pt idx="74">
                  <c:v>19.697965458009961</c:v>
                </c:pt>
                <c:pt idx="75">
                  <c:v>19.917633117775566</c:v>
                </c:pt>
                <c:pt idx="76">
                  <c:v>42.914842158373581</c:v>
                </c:pt>
                <c:pt idx="77">
                  <c:v>80.377536454393862</c:v>
                </c:pt>
                <c:pt idx="78">
                  <c:v>91.792433484766562</c:v>
                </c:pt>
              </c:numCache>
            </c:numRef>
          </c:val>
          <c:smooth val="0"/>
          <c:extLst>
            <c:ext xmlns:c16="http://schemas.microsoft.com/office/drawing/2014/chart" uri="{C3380CC4-5D6E-409C-BE32-E72D297353CC}">
              <c16:uniqueId val="{00000000-A538-4EE0-884A-C3C52159F2C9}"/>
            </c:ext>
          </c:extLst>
        </c:ser>
        <c:ser>
          <c:idx val="1"/>
          <c:order val="1"/>
          <c:tx>
            <c:strRef>
              <c:f>'16_ábra_chart'!$I$7</c:f>
              <c:strCache>
                <c:ptCount val="1"/>
                <c:pt idx="0">
                  <c:v>Külföldi</c:v>
                </c:pt>
              </c:strCache>
            </c:strRef>
          </c:tx>
          <c:spPr>
            <a:ln w="28575" cap="rnd">
              <a:solidFill>
                <a:schemeClr val="accent1"/>
              </a:solidFill>
              <a:round/>
            </a:ln>
            <a:effectLst/>
          </c:spPr>
          <c:marker>
            <c:symbol val="none"/>
          </c:marker>
          <c:cat>
            <c:numRef>
              <c:f>'16_ábra_chart'!$G$8:$G$86</c:f>
              <c:numCache>
                <c:formatCode>m/d/yyyy</c:formatCode>
                <c:ptCount val="7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numCache>
            </c:numRef>
          </c:cat>
          <c:val>
            <c:numRef>
              <c:f>'16_ábra_chart'!$I$8:$I$86</c:f>
              <c:numCache>
                <c:formatCode>0.0</c:formatCode>
                <c:ptCount val="79"/>
                <c:pt idx="0">
                  <c:v>135.65690997100339</c:v>
                </c:pt>
                <c:pt idx="1">
                  <c:v>137.63311477447428</c:v>
                </c:pt>
                <c:pt idx="2">
                  <c:v>137.3981456790498</c:v>
                </c:pt>
                <c:pt idx="3">
                  <c:v>138.64091324828271</c:v>
                </c:pt>
                <c:pt idx="4">
                  <c:v>137.82733968501302</c:v>
                </c:pt>
                <c:pt idx="5">
                  <c:v>142.05354557348528</c:v>
                </c:pt>
                <c:pt idx="6">
                  <c:v>142.71371209777146</c:v>
                </c:pt>
                <c:pt idx="7">
                  <c:v>141.43919871423546</c:v>
                </c:pt>
                <c:pt idx="8">
                  <c:v>142.09030662572476</c:v>
                </c:pt>
                <c:pt idx="9">
                  <c:v>135.19016501900552</c:v>
                </c:pt>
                <c:pt idx="10">
                  <c:v>137.35874912923524</c:v>
                </c:pt>
                <c:pt idx="11">
                  <c:v>138.50937613842473</c:v>
                </c:pt>
                <c:pt idx="12">
                  <c:v>141.20939095429756</c:v>
                </c:pt>
                <c:pt idx="13">
                  <c:v>144.75286482368395</c:v>
                </c:pt>
                <c:pt idx="14">
                  <c:v>142.15616661038976</c:v>
                </c:pt>
                <c:pt idx="15">
                  <c:v>143.55952348249562</c:v>
                </c:pt>
                <c:pt idx="16">
                  <c:v>145.43287322657085</c:v>
                </c:pt>
                <c:pt idx="17">
                  <c:v>144.41479615803678</c:v>
                </c:pt>
                <c:pt idx="18">
                  <c:v>150.26911044499863</c:v>
                </c:pt>
                <c:pt idx="19">
                  <c:v>151.10911600496937</c:v>
                </c:pt>
                <c:pt idx="20">
                  <c:v>151.61889078783085</c:v>
                </c:pt>
                <c:pt idx="21">
                  <c:v>159.51943246126856</c:v>
                </c:pt>
                <c:pt idx="22">
                  <c:v>155.4308843880118</c:v>
                </c:pt>
                <c:pt idx="23">
                  <c:v>160.24650816876809</c:v>
                </c:pt>
                <c:pt idx="24">
                  <c:v>159.77631843529787</c:v>
                </c:pt>
                <c:pt idx="25">
                  <c:v>159.28721637668048</c:v>
                </c:pt>
                <c:pt idx="26">
                  <c:v>163.30435285175818</c:v>
                </c:pt>
                <c:pt idx="27">
                  <c:v>162.12896143914807</c:v>
                </c:pt>
                <c:pt idx="28">
                  <c:v>158.34914415434338</c:v>
                </c:pt>
                <c:pt idx="29">
                  <c:v>165.73640295368006</c:v>
                </c:pt>
                <c:pt idx="30">
                  <c:v>160.58981483998534</c:v>
                </c:pt>
                <c:pt idx="31">
                  <c:v>163.91768426604096</c:v>
                </c:pt>
                <c:pt idx="32">
                  <c:v>164.31062190262423</c:v>
                </c:pt>
                <c:pt idx="33">
                  <c:v>161.20693366624263</c:v>
                </c:pt>
                <c:pt idx="34">
                  <c:v>168.06134299133217</c:v>
                </c:pt>
                <c:pt idx="35">
                  <c:v>164.74801377726288</c:v>
                </c:pt>
                <c:pt idx="36">
                  <c:v>166.47616885417384</c:v>
                </c:pt>
                <c:pt idx="37">
                  <c:v>168.08796832917574</c:v>
                </c:pt>
                <c:pt idx="38">
                  <c:v>164.6236186608798</c:v>
                </c:pt>
                <c:pt idx="39">
                  <c:v>170.95429881961689</c:v>
                </c:pt>
                <c:pt idx="40">
                  <c:v>168.93609010352839</c:v>
                </c:pt>
                <c:pt idx="41">
                  <c:v>165.20980285568288</c:v>
                </c:pt>
                <c:pt idx="42">
                  <c:v>169.77938244965117</c:v>
                </c:pt>
                <c:pt idx="43">
                  <c:v>164.60346038531128</c:v>
                </c:pt>
                <c:pt idx="44">
                  <c:v>165.50181167367236</c:v>
                </c:pt>
                <c:pt idx="45">
                  <c:v>165.80009942508298</c:v>
                </c:pt>
                <c:pt idx="46">
                  <c:v>168.10281916702002</c:v>
                </c:pt>
                <c:pt idx="47">
                  <c:v>168.59448804693932</c:v>
                </c:pt>
                <c:pt idx="48">
                  <c:v>168.13691144550373</c:v>
                </c:pt>
                <c:pt idx="49">
                  <c:v>171.1091294561358</c:v>
                </c:pt>
                <c:pt idx="50">
                  <c:v>165.48855184921641</c:v>
                </c:pt>
                <c:pt idx="51">
                  <c:v>172.50357767016547</c:v>
                </c:pt>
                <c:pt idx="52">
                  <c:v>166.19046585966396</c:v>
                </c:pt>
                <c:pt idx="53">
                  <c:v>171.26040228821361</c:v>
                </c:pt>
                <c:pt idx="54">
                  <c:v>165.15259869710417</c:v>
                </c:pt>
                <c:pt idx="55">
                  <c:v>172.45743556179701</c:v>
                </c:pt>
                <c:pt idx="56">
                  <c:v>168.83876072132551</c:v>
                </c:pt>
                <c:pt idx="57">
                  <c:v>182.20098158129593</c:v>
                </c:pt>
                <c:pt idx="58">
                  <c:v>185.50043105871347</c:v>
                </c:pt>
                <c:pt idx="59">
                  <c:v>187.28586227906985</c:v>
                </c:pt>
                <c:pt idx="60">
                  <c:v>194.05013668878593</c:v>
                </c:pt>
                <c:pt idx="61">
                  <c:v>188.7725350000313</c:v>
                </c:pt>
                <c:pt idx="62">
                  <c:v>51.380693550669513</c:v>
                </c:pt>
                <c:pt idx="63">
                  <c:v>2.4127559727714791</c:v>
                </c:pt>
                <c:pt idx="64">
                  <c:v>2.4656194019595095</c:v>
                </c:pt>
                <c:pt idx="65">
                  <c:v>11.843884605388357</c:v>
                </c:pt>
                <c:pt idx="66">
                  <c:v>40.158893338054149</c:v>
                </c:pt>
                <c:pt idx="67">
                  <c:v>47.818760522685338</c:v>
                </c:pt>
                <c:pt idx="68">
                  <c:v>14.013106698005107</c:v>
                </c:pt>
                <c:pt idx="69">
                  <c:v>13.503655126349905</c:v>
                </c:pt>
                <c:pt idx="70">
                  <c:v>13.168778181030305</c:v>
                </c:pt>
                <c:pt idx="71">
                  <c:v>7.9425504078012024</c:v>
                </c:pt>
                <c:pt idx="72">
                  <c:v>12.857164185190605</c:v>
                </c:pt>
                <c:pt idx="73">
                  <c:v>13.046312236785459</c:v>
                </c:pt>
                <c:pt idx="74">
                  <c:v>13.493649490463662</c:v>
                </c:pt>
                <c:pt idx="75">
                  <c:v>12.576875078210961</c:v>
                </c:pt>
                <c:pt idx="76">
                  <c:v>13.404173313449203</c:v>
                </c:pt>
                <c:pt idx="77">
                  <c:v>26.499024870814441</c:v>
                </c:pt>
                <c:pt idx="78">
                  <c:v>47.225684451637818</c:v>
                </c:pt>
              </c:numCache>
            </c:numRef>
          </c:val>
          <c:smooth val="0"/>
          <c:extLst>
            <c:ext xmlns:c16="http://schemas.microsoft.com/office/drawing/2014/chart" uri="{C3380CC4-5D6E-409C-BE32-E72D297353CC}">
              <c16:uniqueId val="{00000001-A538-4EE0-884A-C3C52159F2C9}"/>
            </c:ext>
          </c:extLst>
        </c:ser>
        <c:ser>
          <c:idx val="2"/>
          <c:order val="2"/>
          <c:tx>
            <c:strRef>
              <c:f>'16_ábra_chart'!$J$7</c:f>
              <c:strCache>
                <c:ptCount val="1"/>
                <c:pt idx="0">
                  <c:v>Belföldi</c:v>
                </c:pt>
              </c:strCache>
            </c:strRef>
          </c:tx>
          <c:spPr>
            <a:ln w="28575" cap="rnd">
              <a:solidFill>
                <a:schemeClr val="accent3"/>
              </a:solidFill>
              <a:round/>
            </a:ln>
            <a:effectLst/>
          </c:spPr>
          <c:marker>
            <c:symbol val="none"/>
          </c:marker>
          <c:cat>
            <c:numRef>
              <c:f>'16_ábra_chart'!$G$8:$G$86</c:f>
              <c:numCache>
                <c:formatCode>m/d/yyyy</c:formatCode>
                <c:ptCount val="7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numCache>
            </c:numRef>
          </c:cat>
          <c:val>
            <c:numRef>
              <c:f>'16_ábra_chart'!$J$8:$J$86</c:f>
              <c:numCache>
                <c:formatCode>0.0</c:formatCode>
                <c:ptCount val="79"/>
                <c:pt idx="0">
                  <c:v>128.15013259722221</c:v>
                </c:pt>
                <c:pt idx="1">
                  <c:v>128.30019186093853</c:v>
                </c:pt>
                <c:pt idx="2">
                  <c:v>128.83947549804512</c:v>
                </c:pt>
                <c:pt idx="3">
                  <c:v>131.07314812825487</c:v>
                </c:pt>
                <c:pt idx="4">
                  <c:v>130.85073784933829</c:v>
                </c:pt>
                <c:pt idx="5">
                  <c:v>132.05297777053642</c:v>
                </c:pt>
                <c:pt idx="6">
                  <c:v>132.58905204368975</c:v>
                </c:pt>
                <c:pt idx="7">
                  <c:v>133.03255575530019</c:v>
                </c:pt>
                <c:pt idx="8">
                  <c:v>133.27936940414409</c:v>
                </c:pt>
                <c:pt idx="9">
                  <c:v>136.02097327383683</c:v>
                </c:pt>
                <c:pt idx="10">
                  <c:v>134.98127438521811</c:v>
                </c:pt>
                <c:pt idx="11">
                  <c:v>136.6330222038182</c:v>
                </c:pt>
                <c:pt idx="12">
                  <c:v>136.73621921461785</c:v>
                </c:pt>
                <c:pt idx="13">
                  <c:v>138.77433297080472</c:v>
                </c:pt>
                <c:pt idx="14">
                  <c:v>139.25469186798614</c:v>
                </c:pt>
                <c:pt idx="15">
                  <c:v>138.28895270278738</c:v>
                </c:pt>
                <c:pt idx="16">
                  <c:v>139.9801118624209</c:v>
                </c:pt>
                <c:pt idx="17">
                  <c:v>140.93785336549396</c:v>
                </c:pt>
                <c:pt idx="18">
                  <c:v>142.03230911492409</c:v>
                </c:pt>
                <c:pt idx="19">
                  <c:v>143.89772917413137</c:v>
                </c:pt>
                <c:pt idx="20">
                  <c:v>145.1219119458197</c:v>
                </c:pt>
                <c:pt idx="21">
                  <c:v>143.15600718964595</c:v>
                </c:pt>
                <c:pt idx="22">
                  <c:v>146.96578020118102</c:v>
                </c:pt>
                <c:pt idx="23">
                  <c:v>146.81194587912367</c:v>
                </c:pt>
                <c:pt idx="24">
                  <c:v>147.4694351725006</c:v>
                </c:pt>
                <c:pt idx="25">
                  <c:v>147.83680971460964</c:v>
                </c:pt>
                <c:pt idx="26">
                  <c:v>149.909501759411</c:v>
                </c:pt>
                <c:pt idx="27">
                  <c:v>150.92143453258538</c:v>
                </c:pt>
                <c:pt idx="28">
                  <c:v>151.73797494843461</c:v>
                </c:pt>
                <c:pt idx="29">
                  <c:v>153.05869147863049</c:v>
                </c:pt>
                <c:pt idx="30">
                  <c:v>153.8131681441609</c:v>
                </c:pt>
                <c:pt idx="31">
                  <c:v>153.80958682084722</c:v>
                </c:pt>
                <c:pt idx="32">
                  <c:v>154.34152630313341</c:v>
                </c:pt>
                <c:pt idx="33">
                  <c:v>155.8424728788126</c:v>
                </c:pt>
                <c:pt idx="34">
                  <c:v>156.52053025806509</c:v>
                </c:pt>
                <c:pt idx="35">
                  <c:v>157.44951283976971</c:v>
                </c:pt>
                <c:pt idx="36">
                  <c:v>159.35619176858017</c:v>
                </c:pt>
                <c:pt idx="37">
                  <c:v>159.86108951065924</c:v>
                </c:pt>
                <c:pt idx="38">
                  <c:v>159.70385569757892</c:v>
                </c:pt>
                <c:pt idx="39">
                  <c:v>161.64150750087279</c:v>
                </c:pt>
                <c:pt idx="40">
                  <c:v>161.43039910974809</c:v>
                </c:pt>
                <c:pt idx="41">
                  <c:v>160.82393123711503</c:v>
                </c:pt>
                <c:pt idx="42">
                  <c:v>161.545156972347</c:v>
                </c:pt>
                <c:pt idx="43">
                  <c:v>162.21062680863363</c:v>
                </c:pt>
                <c:pt idx="44">
                  <c:v>163.4493513044718</c:v>
                </c:pt>
                <c:pt idx="45">
                  <c:v>163.95089359043294</c:v>
                </c:pt>
                <c:pt idx="46">
                  <c:v>163.27614335963102</c:v>
                </c:pt>
                <c:pt idx="47">
                  <c:v>163.42915353977904</c:v>
                </c:pt>
                <c:pt idx="48">
                  <c:v>162.56756506877622</c:v>
                </c:pt>
                <c:pt idx="49">
                  <c:v>162.80278340098778</c:v>
                </c:pt>
                <c:pt idx="50">
                  <c:v>165.04303297753194</c:v>
                </c:pt>
                <c:pt idx="51">
                  <c:v>164.71782563242689</c:v>
                </c:pt>
                <c:pt idx="52">
                  <c:v>163.82775079819413</c:v>
                </c:pt>
                <c:pt idx="53">
                  <c:v>165.2489567357116</c:v>
                </c:pt>
                <c:pt idx="54">
                  <c:v>163.66700919781169</c:v>
                </c:pt>
                <c:pt idx="55">
                  <c:v>162.19179287532194</c:v>
                </c:pt>
                <c:pt idx="56">
                  <c:v>163.34856031398286</c:v>
                </c:pt>
                <c:pt idx="57">
                  <c:v>161.85857126487733</c:v>
                </c:pt>
                <c:pt idx="58">
                  <c:v>160.11167200166327</c:v>
                </c:pt>
                <c:pt idx="59">
                  <c:v>160.54732395905415</c:v>
                </c:pt>
                <c:pt idx="60">
                  <c:v>159.99303898959354</c:v>
                </c:pt>
                <c:pt idx="61">
                  <c:v>160.54772709984499</c:v>
                </c:pt>
                <c:pt idx="62">
                  <c:v>70.697638830163115</c:v>
                </c:pt>
                <c:pt idx="63">
                  <c:v>8.9904266100242118</c:v>
                </c:pt>
                <c:pt idx="64">
                  <c:v>22.938217740270833</c:v>
                </c:pt>
                <c:pt idx="65">
                  <c:v>75.417775065589765</c:v>
                </c:pt>
                <c:pt idx="66">
                  <c:v>130.46753417895505</c:v>
                </c:pt>
                <c:pt idx="67">
                  <c:v>146.92067618721123</c:v>
                </c:pt>
                <c:pt idx="68">
                  <c:v>151.19799623449086</c:v>
                </c:pt>
                <c:pt idx="69">
                  <c:v>110.64753233823525</c:v>
                </c:pt>
                <c:pt idx="70">
                  <c:v>34.262006667675884</c:v>
                </c:pt>
                <c:pt idx="71">
                  <c:v>17.621104739610509</c:v>
                </c:pt>
                <c:pt idx="72">
                  <c:v>21.137158718591962</c:v>
                </c:pt>
                <c:pt idx="73">
                  <c:v>23.668598575840381</c:v>
                </c:pt>
                <c:pt idx="74">
                  <c:v>25.667579382499245</c:v>
                </c:pt>
                <c:pt idx="75">
                  <c:v>26.980698835014032</c:v>
                </c:pt>
                <c:pt idx="76">
                  <c:v>71.30915679018041</c:v>
                </c:pt>
                <c:pt idx="77">
                  <c:v>132.21788673031534</c:v>
                </c:pt>
                <c:pt idx="78">
                  <c:v>134.67327433636515</c:v>
                </c:pt>
              </c:numCache>
            </c:numRef>
          </c:val>
          <c:smooth val="0"/>
          <c:extLst>
            <c:ext xmlns:c16="http://schemas.microsoft.com/office/drawing/2014/chart" uri="{C3380CC4-5D6E-409C-BE32-E72D297353CC}">
              <c16:uniqueId val="{00000002-A538-4EE0-884A-C3C52159F2C9}"/>
            </c:ext>
          </c:extLst>
        </c:ser>
        <c:dLbls>
          <c:showLegendKey val="0"/>
          <c:showVal val="0"/>
          <c:showCatName val="0"/>
          <c:showSerName val="0"/>
          <c:showPercent val="0"/>
          <c:showBubbleSize val="0"/>
        </c:dLbls>
        <c:marker val="1"/>
        <c:smooth val="0"/>
        <c:axId val="561645264"/>
        <c:axId val="561646904"/>
      </c:lineChart>
      <c:lineChart>
        <c:grouping val="standard"/>
        <c:varyColors val="0"/>
        <c:ser>
          <c:idx val="3"/>
          <c:order val="3"/>
          <c:tx>
            <c:v>fikt</c:v>
          </c:tx>
          <c:spPr>
            <a:ln w="28575" cap="rnd">
              <a:solidFill>
                <a:schemeClr val="accent4"/>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1-5D64-4FFF-A3AD-4946C89D7DBC}"/>
            </c:ext>
          </c:extLst>
        </c:ser>
        <c:dLbls>
          <c:showLegendKey val="0"/>
          <c:showVal val="0"/>
          <c:showCatName val="0"/>
          <c:showSerName val="0"/>
          <c:showPercent val="0"/>
          <c:showBubbleSize val="0"/>
        </c:dLbls>
        <c:marker val="1"/>
        <c:smooth val="0"/>
        <c:axId val="1215842008"/>
        <c:axId val="1215844304"/>
      </c:lineChart>
      <c:date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Offset val="100"/>
        <c:baseTimeUnit val="months"/>
        <c:majorUnit val="12"/>
        <c:majorTimeUnit val="months"/>
      </c:dateAx>
      <c:valAx>
        <c:axId val="561646904"/>
        <c:scaling>
          <c:orientation val="minMax"/>
          <c:max val="20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2010 = 100</a:t>
                </a:r>
              </a:p>
            </c:rich>
          </c:tx>
          <c:layout>
            <c:manualLayout>
              <c:xMode val="edge"/>
              <c:yMode val="edge"/>
              <c:x val="0.10281870820841876"/>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2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2010 = 100</a:t>
                </a:r>
              </a:p>
            </c:rich>
          </c:tx>
          <c:layout>
            <c:manualLayout>
              <c:xMode val="edge"/>
              <c:yMode val="edge"/>
              <c:x val="0.76877430506865219"/>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valAx>
      <c:catAx>
        <c:axId val="1215842008"/>
        <c:scaling>
          <c:orientation val="minMax"/>
        </c:scaling>
        <c:delete val="1"/>
        <c:axPos val="b"/>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0.20404862220486936"/>
          <c:y val="0.92287747918937291"/>
          <c:w val="0.58987357163566212"/>
          <c:h val="7.094344082413016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75105566265363077"/>
        </c:manualLayout>
      </c:layout>
      <c:lineChart>
        <c:grouping val="standard"/>
        <c:varyColors val="0"/>
        <c:ser>
          <c:idx val="0"/>
          <c:order val="0"/>
          <c:tx>
            <c:strRef>
              <c:f>'16_ábra_chart'!$H$6</c:f>
              <c:strCache>
                <c:ptCount val="1"/>
                <c:pt idx="0">
                  <c:v>Total</c:v>
                </c:pt>
              </c:strCache>
            </c:strRef>
          </c:tx>
          <c:spPr>
            <a:ln w="28575" cap="rnd">
              <a:solidFill>
                <a:schemeClr val="tx2"/>
              </a:solidFill>
              <a:prstDash val="sysDash"/>
              <a:round/>
            </a:ln>
            <a:effectLst/>
          </c:spPr>
          <c:marker>
            <c:symbol val="none"/>
          </c:marker>
          <c:cat>
            <c:numRef>
              <c:f>'16_ábra_chart'!$G$8:$G$86</c:f>
              <c:numCache>
                <c:formatCode>m/d/yyyy</c:formatCode>
                <c:ptCount val="7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numCache>
            </c:numRef>
          </c:cat>
          <c:val>
            <c:numRef>
              <c:f>'16_ábra_chart'!$H$8:$H$86</c:f>
              <c:numCache>
                <c:formatCode>0.0</c:formatCode>
                <c:ptCount val="79"/>
                <c:pt idx="0">
                  <c:v>131.83115944196217</c:v>
                </c:pt>
                <c:pt idx="1">
                  <c:v>132.87668828197323</c:v>
                </c:pt>
                <c:pt idx="2">
                  <c:v>133.03630898901685</c:v>
                </c:pt>
                <c:pt idx="3">
                  <c:v>134.78408095261244</c:v>
                </c:pt>
                <c:pt idx="4">
                  <c:v>134.2717875706044</c:v>
                </c:pt>
                <c:pt idx="5">
                  <c:v>136.95686085009478</c:v>
                </c:pt>
                <c:pt idx="6">
                  <c:v>137.55378505723436</c:v>
                </c:pt>
                <c:pt idx="7">
                  <c:v>137.15484110694342</c:v>
                </c:pt>
                <c:pt idx="8">
                  <c:v>137.59990467847317</c:v>
                </c:pt>
                <c:pt idx="9">
                  <c:v>135.61357775155227</c:v>
                </c:pt>
                <c:pt idx="10">
                  <c:v>136.1470940065625</c:v>
                </c:pt>
                <c:pt idx="11">
                  <c:v>137.55311199196666</c:v>
                </c:pt>
                <c:pt idx="12">
                  <c:v>138.92968578955629</c:v>
                </c:pt>
                <c:pt idx="13">
                  <c:v>141.70596863106095</c:v>
                </c:pt>
                <c:pt idx="14">
                  <c:v>140.67746037227477</c:v>
                </c:pt>
                <c:pt idx="15">
                  <c:v>140.87343224189959</c:v>
                </c:pt>
                <c:pt idx="16">
                  <c:v>142.65393046126482</c:v>
                </c:pt>
                <c:pt idx="17">
                  <c:v>142.64280865052442</c:v>
                </c:pt>
                <c:pt idx="18">
                  <c:v>146.07131084643834</c:v>
                </c:pt>
                <c:pt idx="19">
                  <c:v>147.43390817483458</c:v>
                </c:pt>
                <c:pt idx="20">
                  <c:v>148.30777351281918</c:v>
                </c:pt>
                <c:pt idx="21">
                  <c:v>151.17998401718827</c:v>
                </c:pt>
                <c:pt idx="22">
                  <c:v>151.11673262772797</c:v>
                </c:pt>
                <c:pt idx="23">
                  <c:v>153.39972409248003</c:v>
                </c:pt>
                <c:pt idx="24">
                  <c:v>153.50424417371906</c:v>
                </c:pt>
                <c:pt idx="25">
                  <c:v>153.45163645151089</c:v>
                </c:pt>
                <c:pt idx="26">
                  <c:v>156.47780717158926</c:v>
                </c:pt>
                <c:pt idx="27">
                  <c:v>156.4171626396016</c:v>
                </c:pt>
                <c:pt idx="28">
                  <c:v>154.97983095538987</c:v>
                </c:pt>
                <c:pt idx="29">
                  <c:v>159.27533997449748</c:v>
                </c:pt>
                <c:pt idx="30">
                  <c:v>157.13616777004208</c:v>
                </c:pt>
                <c:pt idx="31">
                  <c:v>158.76619818579354</c:v>
                </c:pt>
                <c:pt idx="32">
                  <c:v>159.22997665836496</c:v>
                </c:pt>
                <c:pt idx="33">
                  <c:v>158.47299236578365</c:v>
                </c:pt>
                <c:pt idx="34">
                  <c:v>162.17968855808999</c:v>
                </c:pt>
                <c:pt idx="35">
                  <c:v>161.02840915433296</c:v>
                </c:pt>
                <c:pt idx="36">
                  <c:v>162.84754704408667</c:v>
                </c:pt>
                <c:pt idx="37">
                  <c:v>163.89522563479048</c:v>
                </c:pt>
                <c:pt idx="38">
                  <c:v>162.11631295266145</c:v>
                </c:pt>
                <c:pt idx="39">
                  <c:v>166.20813218372132</c:v>
                </c:pt>
                <c:pt idx="40">
                  <c:v>165.11089323668548</c:v>
                </c:pt>
                <c:pt idx="41">
                  <c:v>162.97458928405791</c:v>
                </c:pt>
                <c:pt idx="42">
                  <c:v>165.58289560749864</c:v>
                </c:pt>
                <c:pt idx="43">
                  <c:v>163.38397779430554</c:v>
                </c:pt>
                <c:pt idx="44">
                  <c:v>164.45579672580268</c:v>
                </c:pt>
                <c:pt idx="45">
                  <c:v>164.85767102365892</c:v>
                </c:pt>
                <c:pt idx="46">
                  <c:v>165.6429543536417</c:v>
                </c:pt>
                <c:pt idx="47">
                  <c:v>165.96202937133464</c:v>
                </c:pt>
                <c:pt idx="48">
                  <c:v>165.29855234861648</c:v>
                </c:pt>
                <c:pt idx="49">
                  <c:v>166.87588711623735</c:v>
                </c:pt>
                <c:pt idx="50">
                  <c:v>165.26149781868156</c:v>
                </c:pt>
                <c:pt idx="51">
                  <c:v>168.5356506231484</c:v>
                </c:pt>
                <c:pt idx="52">
                  <c:v>164.98633285473926</c:v>
                </c:pt>
                <c:pt idx="53">
                  <c:v>168.19673197302444</c:v>
                </c:pt>
                <c:pt idx="54">
                  <c:v>164.39548355569781</c:v>
                </c:pt>
                <c:pt idx="55">
                  <c:v>167.2256581980642</c:v>
                </c:pt>
                <c:pt idx="56">
                  <c:v>166.0407375394613</c:v>
                </c:pt>
                <c:pt idx="57">
                  <c:v>171.83368504978694</c:v>
                </c:pt>
                <c:pt idx="58">
                  <c:v>172.56131570230792</c:v>
                </c:pt>
                <c:pt idx="59">
                  <c:v>173.65884604692832</c:v>
                </c:pt>
                <c:pt idx="60">
                  <c:v>176.69329325882495</c:v>
                </c:pt>
                <c:pt idx="61">
                  <c:v>174.38805703038102</c:v>
                </c:pt>
                <c:pt idx="62">
                  <c:v>61.225372557749012</c:v>
                </c:pt>
                <c:pt idx="63">
                  <c:v>5.7649969767767866</c:v>
                </c:pt>
                <c:pt idx="64">
                  <c:v>12.899264896389759</c:v>
                </c:pt>
                <c:pt idx="65">
                  <c:v>44.243652568510292</c:v>
                </c:pt>
                <c:pt idx="66">
                  <c:v>86.183747049686446</c:v>
                </c:pt>
                <c:pt idx="67">
                  <c:v>98.325014725290671</c:v>
                </c:pt>
                <c:pt idx="68">
                  <c:v>83.927949990648415</c:v>
                </c:pt>
                <c:pt idx="69">
                  <c:v>63.012015522721391</c:v>
                </c:pt>
                <c:pt idx="70">
                  <c:v>23.918721335575228</c:v>
                </c:pt>
                <c:pt idx="71">
                  <c:v>12.875124335542807</c:v>
                </c:pt>
                <c:pt idx="72">
                  <c:v>17.076976747803311</c:v>
                </c:pt>
                <c:pt idx="73">
                  <c:v>18.459849305728419</c:v>
                </c:pt>
                <c:pt idx="74">
                  <c:v>19.697965458009961</c:v>
                </c:pt>
                <c:pt idx="75">
                  <c:v>19.917633117775566</c:v>
                </c:pt>
                <c:pt idx="76">
                  <c:v>42.914842158373581</c:v>
                </c:pt>
                <c:pt idx="77">
                  <c:v>80.377536454393862</c:v>
                </c:pt>
                <c:pt idx="78">
                  <c:v>91.792433484766562</c:v>
                </c:pt>
              </c:numCache>
            </c:numRef>
          </c:val>
          <c:smooth val="0"/>
          <c:extLst>
            <c:ext xmlns:c16="http://schemas.microsoft.com/office/drawing/2014/chart" uri="{C3380CC4-5D6E-409C-BE32-E72D297353CC}">
              <c16:uniqueId val="{00000000-F137-4A5F-8DED-B62288BAFBDB}"/>
            </c:ext>
          </c:extLst>
        </c:ser>
        <c:ser>
          <c:idx val="1"/>
          <c:order val="1"/>
          <c:tx>
            <c:strRef>
              <c:f>'16_ábra_chart'!$I$6</c:f>
              <c:strCache>
                <c:ptCount val="1"/>
                <c:pt idx="0">
                  <c:v>Non-resident</c:v>
                </c:pt>
              </c:strCache>
            </c:strRef>
          </c:tx>
          <c:spPr>
            <a:ln w="28575" cap="rnd">
              <a:solidFill>
                <a:schemeClr val="accent1"/>
              </a:solidFill>
              <a:round/>
            </a:ln>
            <a:effectLst/>
          </c:spPr>
          <c:marker>
            <c:symbol val="none"/>
          </c:marker>
          <c:cat>
            <c:numRef>
              <c:f>'16_ábra_chart'!$G$8:$G$86</c:f>
              <c:numCache>
                <c:formatCode>m/d/yyyy</c:formatCode>
                <c:ptCount val="7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numCache>
            </c:numRef>
          </c:cat>
          <c:val>
            <c:numRef>
              <c:f>'16_ábra_chart'!$I$8:$I$86</c:f>
              <c:numCache>
                <c:formatCode>0.0</c:formatCode>
                <c:ptCount val="79"/>
                <c:pt idx="0">
                  <c:v>135.65690997100339</c:v>
                </c:pt>
                <c:pt idx="1">
                  <c:v>137.63311477447428</c:v>
                </c:pt>
                <c:pt idx="2">
                  <c:v>137.3981456790498</c:v>
                </c:pt>
                <c:pt idx="3">
                  <c:v>138.64091324828271</c:v>
                </c:pt>
                <c:pt idx="4">
                  <c:v>137.82733968501302</c:v>
                </c:pt>
                <c:pt idx="5">
                  <c:v>142.05354557348528</c:v>
                </c:pt>
                <c:pt idx="6">
                  <c:v>142.71371209777146</c:v>
                </c:pt>
                <c:pt idx="7">
                  <c:v>141.43919871423546</c:v>
                </c:pt>
                <c:pt idx="8">
                  <c:v>142.09030662572476</c:v>
                </c:pt>
                <c:pt idx="9">
                  <c:v>135.19016501900552</c:v>
                </c:pt>
                <c:pt idx="10">
                  <c:v>137.35874912923524</c:v>
                </c:pt>
                <c:pt idx="11">
                  <c:v>138.50937613842473</c:v>
                </c:pt>
                <c:pt idx="12">
                  <c:v>141.20939095429756</c:v>
                </c:pt>
                <c:pt idx="13">
                  <c:v>144.75286482368395</c:v>
                </c:pt>
                <c:pt idx="14">
                  <c:v>142.15616661038976</c:v>
                </c:pt>
                <c:pt idx="15">
                  <c:v>143.55952348249562</c:v>
                </c:pt>
                <c:pt idx="16">
                  <c:v>145.43287322657085</c:v>
                </c:pt>
                <c:pt idx="17">
                  <c:v>144.41479615803678</c:v>
                </c:pt>
                <c:pt idx="18">
                  <c:v>150.26911044499863</c:v>
                </c:pt>
                <c:pt idx="19">
                  <c:v>151.10911600496937</c:v>
                </c:pt>
                <c:pt idx="20">
                  <c:v>151.61889078783085</c:v>
                </c:pt>
                <c:pt idx="21">
                  <c:v>159.51943246126856</c:v>
                </c:pt>
                <c:pt idx="22">
                  <c:v>155.4308843880118</c:v>
                </c:pt>
                <c:pt idx="23">
                  <c:v>160.24650816876809</c:v>
                </c:pt>
                <c:pt idx="24">
                  <c:v>159.77631843529787</c:v>
                </c:pt>
                <c:pt idx="25">
                  <c:v>159.28721637668048</c:v>
                </c:pt>
                <c:pt idx="26">
                  <c:v>163.30435285175818</c:v>
                </c:pt>
                <c:pt idx="27">
                  <c:v>162.12896143914807</c:v>
                </c:pt>
                <c:pt idx="28">
                  <c:v>158.34914415434338</c:v>
                </c:pt>
                <c:pt idx="29">
                  <c:v>165.73640295368006</c:v>
                </c:pt>
                <c:pt idx="30">
                  <c:v>160.58981483998534</c:v>
                </c:pt>
                <c:pt idx="31">
                  <c:v>163.91768426604096</c:v>
                </c:pt>
                <c:pt idx="32">
                  <c:v>164.31062190262423</c:v>
                </c:pt>
                <c:pt idx="33">
                  <c:v>161.20693366624263</c:v>
                </c:pt>
                <c:pt idx="34">
                  <c:v>168.06134299133217</c:v>
                </c:pt>
                <c:pt idx="35">
                  <c:v>164.74801377726288</c:v>
                </c:pt>
                <c:pt idx="36">
                  <c:v>166.47616885417384</c:v>
                </c:pt>
                <c:pt idx="37">
                  <c:v>168.08796832917574</c:v>
                </c:pt>
                <c:pt idx="38">
                  <c:v>164.6236186608798</c:v>
                </c:pt>
                <c:pt idx="39">
                  <c:v>170.95429881961689</c:v>
                </c:pt>
                <c:pt idx="40">
                  <c:v>168.93609010352839</c:v>
                </c:pt>
                <c:pt idx="41">
                  <c:v>165.20980285568288</c:v>
                </c:pt>
                <c:pt idx="42">
                  <c:v>169.77938244965117</c:v>
                </c:pt>
                <c:pt idx="43">
                  <c:v>164.60346038531128</c:v>
                </c:pt>
                <c:pt idx="44">
                  <c:v>165.50181167367236</c:v>
                </c:pt>
                <c:pt idx="45">
                  <c:v>165.80009942508298</c:v>
                </c:pt>
                <c:pt idx="46">
                  <c:v>168.10281916702002</c:v>
                </c:pt>
                <c:pt idx="47">
                  <c:v>168.59448804693932</c:v>
                </c:pt>
                <c:pt idx="48">
                  <c:v>168.13691144550373</c:v>
                </c:pt>
                <c:pt idx="49">
                  <c:v>171.1091294561358</c:v>
                </c:pt>
                <c:pt idx="50">
                  <c:v>165.48855184921641</c:v>
                </c:pt>
                <c:pt idx="51">
                  <c:v>172.50357767016547</c:v>
                </c:pt>
                <c:pt idx="52">
                  <c:v>166.19046585966396</c:v>
                </c:pt>
                <c:pt idx="53">
                  <c:v>171.26040228821361</c:v>
                </c:pt>
                <c:pt idx="54">
                  <c:v>165.15259869710417</c:v>
                </c:pt>
                <c:pt idx="55">
                  <c:v>172.45743556179701</c:v>
                </c:pt>
                <c:pt idx="56">
                  <c:v>168.83876072132551</c:v>
                </c:pt>
                <c:pt idx="57">
                  <c:v>182.20098158129593</c:v>
                </c:pt>
                <c:pt idx="58">
                  <c:v>185.50043105871347</c:v>
                </c:pt>
                <c:pt idx="59">
                  <c:v>187.28586227906985</c:v>
                </c:pt>
                <c:pt idx="60">
                  <c:v>194.05013668878593</c:v>
                </c:pt>
                <c:pt idx="61">
                  <c:v>188.7725350000313</c:v>
                </c:pt>
                <c:pt idx="62">
                  <c:v>51.380693550669513</c:v>
                </c:pt>
                <c:pt idx="63">
                  <c:v>2.4127559727714791</c:v>
                </c:pt>
                <c:pt idx="64">
                  <c:v>2.4656194019595095</c:v>
                </c:pt>
                <c:pt idx="65">
                  <c:v>11.843884605388357</c:v>
                </c:pt>
                <c:pt idx="66">
                  <c:v>40.158893338054149</c:v>
                </c:pt>
                <c:pt idx="67">
                  <c:v>47.818760522685338</c:v>
                </c:pt>
                <c:pt idx="68">
                  <c:v>14.013106698005107</c:v>
                </c:pt>
                <c:pt idx="69">
                  <c:v>13.503655126349905</c:v>
                </c:pt>
                <c:pt idx="70">
                  <c:v>13.168778181030305</c:v>
                </c:pt>
                <c:pt idx="71">
                  <c:v>7.9425504078012024</c:v>
                </c:pt>
                <c:pt idx="72">
                  <c:v>12.857164185190605</c:v>
                </c:pt>
                <c:pt idx="73">
                  <c:v>13.046312236785459</c:v>
                </c:pt>
                <c:pt idx="74">
                  <c:v>13.493649490463662</c:v>
                </c:pt>
                <c:pt idx="75">
                  <c:v>12.576875078210961</c:v>
                </c:pt>
                <c:pt idx="76">
                  <c:v>13.404173313449203</c:v>
                </c:pt>
                <c:pt idx="77">
                  <c:v>26.499024870814441</c:v>
                </c:pt>
                <c:pt idx="78">
                  <c:v>47.225684451637818</c:v>
                </c:pt>
              </c:numCache>
            </c:numRef>
          </c:val>
          <c:smooth val="0"/>
          <c:extLst>
            <c:ext xmlns:c16="http://schemas.microsoft.com/office/drawing/2014/chart" uri="{C3380CC4-5D6E-409C-BE32-E72D297353CC}">
              <c16:uniqueId val="{00000001-F137-4A5F-8DED-B62288BAFBDB}"/>
            </c:ext>
          </c:extLst>
        </c:ser>
        <c:ser>
          <c:idx val="2"/>
          <c:order val="2"/>
          <c:tx>
            <c:strRef>
              <c:f>'16_ábra_chart'!$J$6</c:f>
              <c:strCache>
                <c:ptCount val="1"/>
                <c:pt idx="0">
                  <c:v>Domestic</c:v>
                </c:pt>
              </c:strCache>
            </c:strRef>
          </c:tx>
          <c:spPr>
            <a:ln w="28575" cap="rnd">
              <a:solidFill>
                <a:schemeClr val="accent3"/>
              </a:solidFill>
              <a:round/>
            </a:ln>
            <a:effectLst/>
          </c:spPr>
          <c:marker>
            <c:symbol val="none"/>
          </c:marker>
          <c:cat>
            <c:numRef>
              <c:f>'16_ábra_chart'!$G$8:$G$86</c:f>
              <c:numCache>
                <c:formatCode>m/d/yyyy</c:formatCode>
                <c:ptCount val="7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numCache>
            </c:numRef>
          </c:cat>
          <c:val>
            <c:numRef>
              <c:f>'16_ábra_chart'!$J$8:$J$86</c:f>
              <c:numCache>
                <c:formatCode>0.0</c:formatCode>
                <c:ptCount val="79"/>
                <c:pt idx="0">
                  <c:v>128.15013259722221</c:v>
                </c:pt>
                <c:pt idx="1">
                  <c:v>128.30019186093853</c:v>
                </c:pt>
                <c:pt idx="2">
                  <c:v>128.83947549804512</c:v>
                </c:pt>
                <c:pt idx="3">
                  <c:v>131.07314812825487</c:v>
                </c:pt>
                <c:pt idx="4">
                  <c:v>130.85073784933829</c:v>
                </c:pt>
                <c:pt idx="5">
                  <c:v>132.05297777053642</c:v>
                </c:pt>
                <c:pt idx="6">
                  <c:v>132.58905204368975</c:v>
                </c:pt>
                <c:pt idx="7">
                  <c:v>133.03255575530019</c:v>
                </c:pt>
                <c:pt idx="8">
                  <c:v>133.27936940414409</c:v>
                </c:pt>
                <c:pt idx="9">
                  <c:v>136.02097327383683</c:v>
                </c:pt>
                <c:pt idx="10">
                  <c:v>134.98127438521811</c:v>
                </c:pt>
                <c:pt idx="11">
                  <c:v>136.6330222038182</c:v>
                </c:pt>
                <c:pt idx="12">
                  <c:v>136.73621921461785</c:v>
                </c:pt>
                <c:pt idx="13">
                  <c:v>138.77433297080472</c:v>
                </c:pt>
                <c:pt idx="14">
                  <c:v>139.25469186798614</c:v>
                </c:pt>
                <c:pt idx="15">
                  <c:v>138.28895270278738</c:v>
                </c:pt>
                <c:pt idx="16">
                  <c:v>139.9801118624209</c:v>
                </c:pt>
                <c:pt idx="17">
                  <c:v>140.93785336549396</c:v>
                </c:pt>
                <c:pt idx="18">
                  <c:v>142.03230911492409</c:v>
                </c:pt>
                <c:pt idx="19">
                  <c:v>143.89772917413137</c:v>
                </c:pt>
                <c:pt idx="20">
                  <c:v>145.1219119458197</c:v>
                </c:pt>
                <c:pt idx="21">
                  <c:v>143.15600718964595</c:v>
                </c:pt>
                <c:pt idx="22">
                  <c:v>146.96578020118102</c:v>
                </c:pt>
                <c:pt idx="23">
                  <c:v>146.81194587912367</c:v>
                </c:pt>
                <c:pt idx="24">
                  <c:v>147.4694351725006</c:v>
                </c:pt>
                <c:pt idx="25">
                  <c:v>147.83680971460964</c:v>
                </c:pt>
                <c:pt idx="26">
                  <c:v>149.909501759411</c:v>
                </c:pt>
                <c:pt idx="27">
                  <c:v>150.92143453258538</c:v>
                </c:pt>
                <c:pt idx="28">
                  <c:v>151.73797494843461</c:v>
                </c:pt>
                <c:pt idx="29">
                  <c:v>153.05869147863049</c:v>
                </c:pt>
                <c:pt idx="30">
                  <c:v>153.8131681441609</c:v>
                </c:pt>
                <c:pt idx="31">
                  <c:v>153.80958682084722</c:v>
                </c:pt>
                <c:pt idx="32">
                  <c:v>154.34152630313341</c:v>
                </c:pt>
                <c:pt idx="33">
                  <c:v>155.8424728788126</c:v>
                </c:pt>
                <c:pt idx="34">
                  <c:v>156.52053025806509</c:v>
                </c:pt>
                <c:pt idx="35">
                  <c:v>157.44951283976971</c:v>
                </c:pt>
                <c:pt idx="36">
                  <c:v>159.35619176858017</c:v>
                </c:pt>
                <c:pt idx="37">
                  <c:v>159.86108951065924</c:v>
                </c:pt>
                <c:pt idx="38">
                  <c:v>159.70385569757892</c:v>
                </c:pt>
                <c:pt idx="39">
                  <c:v>161.64150750087279</c:v>
                </c:pt>
                <c:pt idx="40">
                  <c:v>161.43039910974809</c:v>
                </c:pt>
                <c:pt idx="41">
                  <c:v>160.82393123711503</c:v>
                </c:pt>
                <c:pt idx="42">
                  <c:v>161.545156972347</c:v>
                </c:pt>
                <c:pt idx="43">
                  <c:v>162.21062680863363</c:v>
                </c:pt>
                <c:pt idx="44">
                  <c:v>163.4493513044718</c:v>
                </c:pt>
                <c:pt idx="45">
                  <c:v>163.95089359043294</c:v>
                </c:pt>
                <c:pt idx="46">
                  <c:v>163.27614335963102</c:v>
                </c:pt>
                <c:pt idx="47">
                  <c:v>163.42915353977904</c:v>
                </c:pt>
                <c:pt idx="48">
                  <c:v>162.56756506877622</c:v>
                </c:pt>
                <c:pt idx="49">
                  <c:v>162.80278340098778</c:v>
                </c:pt>
                <c:pt idx="50">
                  <c:v>165.04303297753194</c:v>
                </c:pt>
                <c:pt idx="51">
                  <c:v>164.71782563242689</c:v>
                </c:pt>
                <c:pt idx="52">
                  <c:v>163.82775079819413</c:v>
                </c:pt>
                <c:pt idx="53">
                  <c:v>165.2489567357116</c:v>
                </c:pt>
                <c:pt idx="54">
                  <c:v>163.66700919781169</c:v>
                </c:pt>
                <c:pt idx="55">
                  <c:v>162.19179287532194</c:v>
                </c:pt>
                <c:pt idx="56">
                  <c:v>163.34856031398286</c:v>
                </c:pt>
                <c:pt idx="57">
                  <c:v>161.85857126487733</c:v>
                </c:pt>
                <c:pt idx="58">
                  <c:v>160.11167200166327</c:v>
                </c:pt>
                <c:pt idx="59">
                  <c:v>160.54732395905415</c:v>
                </c:pt>
                <c:pt idx="60">
                  <c:v>159.99303898959354</c:v>
                </c:pt>
                <c:pt idx="61">
                  <c:v>160.54772709984499</c:v>
                </c:pt>
                <c:pt idx="62">
                  <c:v>70.697638830163115</c:v>
                </c:pt>
                <c:pt idx="63">
                  <c:v>8.9904266100242118</c:v>
                </c:pt>
                <c:pt idx="64">
                  <c:v>22.938217740270833</c:v>
                </c:pt>
                <c:pt idx="65">
                  <c:v>75.417775065589765</c:v>
                </c:pt>
                <c:pt idx="66">
                  <c:v>130.46753417895505</c:v>
                </c:pt>
                <c:pt idx="67">
                  <c:v>146.92067618721123</c:v>
                </c:pt>
                <c:pt idx="68">
                  <c:v>151.19799623449086</c:v>
                </c:pt>
                <c:pt idx="69">
                  <c:v>110.64753233823525</c:v>
                </c:pt>
                <c:pt idx="70">
                  <c:v>34.262006667675884</c:v>
                </c:pt>
                <c:pt idx="71">
                  <c:v>17.621104739610509</c:v>
                </c:pt>
                <c:pt idx="72">
                  <c:v>21.137158718591962</c:v>
                </c:pt>
                <c:pt idx="73">
                  <c:v>23.668598575840381</c:v>
                </c:pt>
                <c:pt idx="74">
                  <c:v>25.667579382499245</c:v>
                </c:pt>
                <c:pt idx="75">
                  <c:v>26.980698835014032</c:v>
                </c:pt>
                <c:pt idx="76">
                  <c:v>71.30915679018041</c:v>
                </c:pt>
                <c:pt idx="77">
                  <c:v>132.21788673031534</c:v>
                </c:pt>
                <c:pt idx="78">
                  <c:v>134.67327433636515</c:v>
                </c:pt>
              </c:numCache>
            </c:numRef>
          </c:val>
          <c:smooth val="0"/>
          <c:extLst>
            <c:ext xmlns:c16="http://schemas.microsoft.com/office/drawing/2014/chart" uri="{C3380CC4-5D6E-409C-BE32-E72D297353CC}">
              <c16:uniqueId val="{00000002-F137-4A5F-8DED-B62288BAFBDB}"/>
            </c:ext>
          </c:extLst>
        </c:ser>
        <c:dLbls>
          <c:showLegendKey val="0"/>
          <c:showVal val="0"/>
          <c:showCatName val="0"/>
          <c:showSerName val="0"/>
          <c:showPercent val="0"/>
          <c:showBubbleSize val="0"/>
        </c:dLbls>
        <c:marker val="1"/>
        <c:smooth val="0"/>
        <c:axId val="561645264"/>
        <c:axId val="561646904"/>
      </c:lineChart>
      <c:lineChart>
        <c:grouping val="standard"/>
        <c:varyColors val="0"/>
        <c:ser>
          <c:idx val="3"/>
          <c:order val="3"/>
          <c:tx>
            <c:v>fikt</c:v>
          </c:tx>
          <c:spPr>
            <a:ln w="28575" cap="rnd">
              <a:solidFill>
                <a:schemeClr val="accent4"/>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3-F137-4A5F-8DED-B62288BAFBDB}"/>
            </c:ext>
          </c:extLst>
        </c:ser>
        <c:dLbls>
          <c:showLegendKey val="0"/>
          <c:showVal val="0"/>
          <c:showCatName val="0"/>
          <c:showSerName val="0"/>
          <c:showPercent val="0"/>
          <c:showBubbleSize val="0"/>
        </c:dLbls>
        <c:marker val="1"/>
        <c:smooth val="0"/>
        <c:axId val="1215842008"/>
        <c:axId val="1215844304"/>
      </c:lineChart>
      <c:date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Offset val="100"/>
        <c:baseTimeUnit val="months"/>
        <c:majorUnit val="12"/>
        <c:majorTimeUnit val="months"/>
      </c:dateAx>
      <c:valAx>
        <c:axId val="561646904"/>
        <c:scaling>
          <c:orientation val="minMax"/>
          <c:max val="20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2010 = 100</a:t>
                </a:r>
              </a:p>
            </c:rich>
          </c:tx>
          <c:layout>
            <c:manualLayout>
              <c:xMode val="edge"/>
              <c:yMode val="edge"/>
              <c:x val="0.10281870820841876"/>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2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2010 = 100</a:t>
                </a:r>
              </a:p>
            </c:rich>
          </c:tx>
          <c:layout>
            <c:manualLayout>
              <c:xMode val="edge"/>
              <c:yMode val="edge"/>
              <c:x val="0.76877430506865219"/>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valAx>
      <c:catAx>
        <c:axId val="1215842008"/>
        <c:scaling>
          <c:orientation val="minMax"/>
        </c:scaling>
        <c:delete val="1"/>
        <c:axPos val="b"/>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0.1885288171922779"/>
          <c:y val="0.92287747918937291"/>
          <c:w val="0.62285315728741919"/>
          <c:h val="7.094344082413016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697900645187067E-2"/>
          <c:w val="0.81919083333333331"/>
          <c:h val="0.5995078201466153"/>
        </c:manualLayout>
      </c:layout>
      <c:barChart>
        <c:barDir val="col"/>
        <c:grouping val="clustered"/>
        <c:varyColors val="0"/>
        <c:ser>
          <c:idx val="1"/>
          <c:order val="0"/>
          <c:tx>
            <c:strRef>
              <c:f>'17_ábra_chart'!$H$14</c:f>
              <c:strCache>
                <c:ptCount val="1"/>
                <c:pt idx="0">
                  <c:v>Kiadható szállodai szobák száma</c:v>
                </c:pt>
              </c:strCache>
            </c:strRef>
          </c:tx>
          <c:spPr>
            <a:solidFill>
              <a:srgbClr val="232157"/>
            </a:solidFill>
            <a:ln>
              <a:solidFill>
                <a:schemeClr val="tx1"/>
              </a:solidFill>
            </a:ln>
            <a:effectLst/>
          </c:spPr>
          <c:invertIfNegative val="0"/>
          <c:cat>
            <c:multiLvlStrRef>
              <c:f>'17_ábra_chart'!$F$15:$G$57</c:f>
              <c:multiLvlStrCache>
                <c:ptCount val="43"/>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lvl>
                <c:lvl>
                  <c:pt idx="0">
                    <c:v>2018</c:v>
                  </c:pt>
                  <c:pt idx="12">
                    <c:v>2019</c:v>
                  </c:pt>
                  <c:pt idx="24">
                    <c:v>2020</c:v>
                  </c:pt>
                  <c:pt idx="36">
                    <c:v>2021</c:v>
                  </c:pt>
                </c:lvl>
              </c:multiLvlStrCache>
            </c:multiLvlStrRef>
          </c:cat>
          <c:val>
            <c:numRef>
              <c:f>'17_ábra_chart'!$H$15:$H$57</c:f>
              <c:numCache>
                <c:formatCode>0</c:formatCode>
                <c:ptCount val="43"/>
                <c:pt idx="0">
                  <c:v>54.55</c:v>
                </c:pt>
                <c:pt idx="1">
                  <c:v>54.517000000000003</c:v>
                </c:pt>
                <c:pt idx="2">
                  <c:v>55.548000000000002</c:v>
                </c:pt>
                <c:pt idx="3">
                  <c:v>57.398000000000003</c:v>
                </c:pt>
                <c:pt idx="4">
                  <c:v>58.472999999999999</c:v>
                </c:pt>
                <c:pt idx="5">
                  <c:v>59.814</c:v>
                </c:pt>
                <c:pt idx="6">
                  <c:v>61.539000000000001</c:v>
                </c:pt>
                <c:pt idx="7">
                  <c:v>61.554000000000002</c:v>
                </c:pt>
                <c:pt idx="8">
                  <c:v>59.973999999999997</c:v>
                </c:pt>
                <c:pt idx="9">
                  <c:v>57.831000000000003</c:v>
                </c:pt>
                <c:pt idx="10">
                  <c:v>56.472999999999999</c:v>
                </c:pt>
                <c:pt idx="11">
                  <c:v>55.933999999999997</c:v>
                </c:pt>
                <c:pt idx="12">
                  <c:v>55.506999999999998</c:v>
                </c:pt>
                <c:pt idx="13">
                  <c:v>55.027999999999999</c:v>
                </c:pt>
                <c:pt idx="14">
                  <c:v>55.807000000000002</c:v>
                </c:pt>
                <c:pt idx="15">
                  <c:v>57.616</c:v>
                </c:pt>
                <c:pt idx="16">
                  <c:v>58.808</c:v>
                </c:pt>
                <c:pt idx="17">
                  <c:v>60.323999999999998</c:v>
                </c:pt>
                <c:pt idx="18">
                  <c:v>61.695999999999998</c:v>
                </c:pt>
                <c:pt idx="19">
                  <c:v>61.924999999999997</c:v>
                </c:pt>
                <c:pt idx="20">
                  <c:v>60.146000000000001</c:v>
                </c:pt>
                <c:pt idx="21">
                  <c:v>58.716999999999999</c:v>
                </c:pt>
                <c:pt idx="22">
                  <c:v>57.18</c:v>
                </c:pt>
                <c:pt idx="23">
                  <c:v>56.914999999999999</c:v>
                </c:pt>
                <c:pt idx="24">
                  <c:v>56.436</c:v>
                </c:pt>
                <c:pt idx="25">
                  <c:v>55.98</c:v>
                </c:pt>
                <c:pt idx="26">
                  <c:v>53.875</c:v>
                </c:pt>
                <c:pt idx="27">
                  <c:v>26.474</c:v>
                </c:pt>
                <c:pt idx="28">
                  <c:v>34.429000000000002</c:v>
                </c:pt>
                <c:pt idx="29">
                  <c:v>44.369</c:v>
                </c:pt>
                <c:pt idx="30">
                  <c:v>51.566000000000003</c:v>
                </c:pt>
                <c:pt idx="31">
                  <c:v>53.37</c:v>
                </c:pt>
                <c:pt idx="32">
                  <c:v>50.712000000000003</c:v>
                </c:pt>
                <c:pt idx="33">
                  <c:v>46.87</c:v>
                </c:pt>
                <c:pt idx="34">
                  <c:v>41.064999999999998</c:v>
                </c:pt>
                <c:pt idx="35">
                  <c:v>27.827999999999999</c:v>
                </c:pt>
                <c:pt idx="36">
                  <c:v>25.742999999999999</c:v>
                </c:pt>
                <c:pt idx="37">
                  <c:v>26.05</c:v>
                </c:pt>
                <c:pt idx="38">
                  <c:v>27.861000000000001</c:v>
                </c:pt>
                <c:pt idx="39">
                  <c:v>26.818000000000001</c:v>
                </c:pt>
                <c:pt idx="40">
                  <c:v>41.423000000000002</c:v>
                </c:pt>
                <c:pt idx="41">
                  <c:v>45.795999999999999</c:v>
                </c:pt>
                <c:pt idx="42">
                  <c:v>51.133000000000003</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'17_ábra_chart'!$I$14</c:f>
              <c:strCache>
                <c:ptCount val="1"/>
                <c:pt idx="0">
                  <c:v>A szállodák bruttó bevételének alakulása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'17_ábra_chart'!$F$15:$G$57</c:f>
              <c:multiLvlStrCache>
                <c:ptCount val="43"/>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pt idx="32">
                    <c:v>szept</c:v>
                  </c:pt>
                  <c:pt idx="33">
                    <c:v>okt</c:v>
                  </c:pt>
                  <c:pt idx="34">
                    <c:v>nov</c:v>
                  </c:pt>
                  <c:pt idx="35">
                    <c:v>dec</c:v>
                  </c:pt>
                  <c:pt idx="36">
                    <c:v>jan</c:v>
                  </c:pt>
                  <c:pt idx="37">
                    <c:v>feb</c:v>
                  </c:pt>
                  <c:pt idx="38">
                    <c:v>márc</c:v>
                  </c:pt>
                  <c:pt idx="39">
                    <c:v>ápr</c:v>
                  </c:pt>
                  <c:pt idx="40">
                    <c:v>máj</c:v>
                  </c:pt>
                  <c:pt idx="41">
                    <c:v>jún</c:v>
                  </c:pt>
                  <c:pt idx="42">
                    <c:v>júl</c:v>
                  </c:pt>
                </c:lvl>
                <c:lvl>
                  <c:pt idx="0">
                    <c:v>2018</c:v>
                  </c:pt>
                  <c:pt idx="12">
                    <c:v>2019</c:v>
                  </c:pt>
                  <c:pt idx="24">
                    <c:v>2020</c:v>
                  </c:pt>
                  <c:pt idx="36">
                    <c:v>2021</c:v>
                  </c:pt>
                </c:lvl>
              </c:multiLvlStrCache>
            </c:multiLvlStrRef>
          </c:cat>
          <c:val>
            <c:numRef>
              <c:f>'17_ábra_chart'!$I$15:$I$57</c:f>
              <c:numCache>
                <c:formatCode>0</c:formatCode>
                <c:ptCount val="43"/>
                <c:pt idx="0">
                  <c:v>59.039114186554428</c:v>
                </c:pt>
                <c:pt idx="1">
                  <c:v>57.62034563764071</c:v>
                </c:pt>
                <c:pt idx="2">
                  <c:v>74.857197589063958</c:v>
                </c:pt>
                <c:pt idx="3">
                  <c:v>85.355907078387332</c:v>
                </c:pt>
                <c:pt idx="4">
                  <c:v>98.21663607812053</c:v>
                </c:pt>
                <c:pt idx="5">
                  <c:v>99.2060619081022</c:v>
                </c:pt>
                <c:pt idx="6">
                  <c:v>118.94854895748257</c:v>
                </c:pt>
                <c:pt idx="7">
                  <c:v>127.13176983455222</c:v>
                </c:pt>
                <c:pt idx="8">
                  <c:v>106.05208620429349</c:v>
                </c:pt>
                <c:pt idx="9">
                  <c:v>101.93568568622106</c:v>
                </c:pt>
                <c:pt idx="10">
                  <c:v>83.536578508526475</c:v>
                </c:pt>
                <c:pt idx="11">
                  <c:v>84.51816684181685</c:v>
                </c:pt>
                <c:pt idx="12">
                  <c:v>65.236701886128131</c:v>
                </c:pt>
                <c:pt idx="13">
                  <c:v>62.600340927876772</c:v>
                </c:pt>
                <c:pt idx="14">
                  <c:v>77.684768278088981</c:v>
                </c:pt>
                <c:pt idx="15">
                  <c:v>93.895421620709868</c:v>
                </c:pt>
                <c:pt idx="16">
                  <c:v>108.35183200798934</c:v>
                </c:pt>
                <c:pt idx="17">
                  <c:v>112.83867776522291</c:v>
                </c:pt>
                <c:pt idx="18">
                  <c:v>125.37625776664396</c:v>
                </c:pt>
                <c:pt idx="19">
                  <c:v>138.53637138967852</c:v>
                </c:pt>
                <c:pt idx="20">
                  <c:v>114.45185788997392</c:v>
                </c:pt>
                <c:pt idx="21">
                  <c:v>111.30059568123416</c:v>
                </c:pt>
                <c:pt idx="22">
                  <c:v>91.838652746267172</c:v>
                </c:pt>
                <c:pt idx="23">
                  <c:v>97.888522040186288</c:v>
                </c:pt>
                <c:pt idx="24">
                  <c:v>76.063639246001486</c:v>
                </c:pt>
                <c:pt idx="25">
                  <c:v>74.073552064668931</c:v>
                </c:pt>
                <c:pt idx="26">
                  <c:v>32.287308742738055</c:v>
                </c:pt>
                <c:pt idx="27">
                  <c:v>2.0340774323844157</c:v>
                </c:pt>
                <c:pt idx="28">
                  <c:v>5.9145877070252997</c:v>
                </c:pt>
                <c:pt idx="29">
                  <c:v>24.392210325924495</c:v>
                </c:pt>
                <c:pt idx="30">
                  <c:v>71.812693420081658</c:v>
                </c:pt>
                <c:pt idx="31">
                  <c:v>89.99023146619129</c:v>
                </c:pt>
                <c:pt idx="32">
                  <c:v>38.811494326683352</c:v>
                </c:pt>
                <c:pt idx="33">
                  <c:v>35.938613412658142</c:v>
                </c:pt>
                <c:pt idx="34">
                  <c:v>13.234865322008535</c:v>
                </c:pt>
                <c:pt idx="35">
                  <c:v>5.8588121472899424</c:v>
                </c:pt>
                <c:pt idx="36">
                  <c:v>6.1356772884418609</c:v>
                </c:pt>
                <c:pt idx="37">
                  <c:v>6.8675047529759183</c:v>
                </c:pt>
                <c:pt idx="38">
                  <c:v>8.9071648274720179</c:v>
                </c:pt>
                <c:pt idx="39">
                  <c:v>8.5948880549470204</c:v>
                </c:pt>
                <c:pt idx="40">
                  <c:v>25.343952716159642</c:v>
                </c:pt>
                <c:pt idx="41">
                  <c:v>50.002373934798172</c:v>
                </c:pt>
                <c:pt idx="42">
                  <c:v>92.130153855436831</c:v>
                </c:pt>
              </c:numCache>
            </c:numRef>
          </c:val>
          <c:smooth val="0"/>
          <c:extLst>
            <c:ext xmlns:c16="http://schemas.microsoft.com/office/drawing/2014/chart" uri="{C3380CC4-5D6E-409C-BE32-E72D297353CC}">
              <c16:uniqueId val="{00000001-28E9-4D0C-BE07-8FFE30FCCD8D}"/>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770747361111111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012277777777778"/>
          <c:y val="0.86721091424804742"/>
          <c:w val="0.73622652777777775"/>
          <c:h val="0.1210299023230729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5632999999999997"/>
        </c:manualLayout>
      </c:layout>
      <c:barChart>
        <c:barDir val="col"/>
        <c:grouping val="clustered"/>
        <c:varyColors val="0"/>
        <c:ser>
          <c:idx val="1"/>
          <c:order val="0"/>
          <c:tx>
            <c:strRef>
              <c:f>'17_ábra_chart'!$H$13</c:f>
              <c:strCache>
                <c:ptCount val="1"/>
                <c:pt idx="0">
                  <c:v>Number of available hotel rooms</c:v>
                </c:pt>
              </c:strCache>
            </c:strRef>
          </c:tx>
          <c:spPr>
            <a:solidFill>
              <a:srgbClr val="232157"/>
            </a:solidFill>
            <a:ln>
              <a:solidFill>
                <a:schemeClr val="tx1"/>
              </a:solidFill>
            </a:ln>
            <a:effectLst/>
          </c:spPr>
          <c:invertIfNegative val="0"/>
          <c:cat>
            <c:multiLvlStrRef>
              <c:f>'17_ábra_chart'!$D$15:$E$57</c:f>
              <c:multiLvlStrCache>
                <c:ptCount val="43"/>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pt idx="32">
                    <c:v>Sept</c:v>
                  </c:pt>
                  <c:pt idx="33">
                    <c:v>Oct</c:v>
                  </c:pt>
                  <c:pt idx="34">
                    <c:v>Nov</c:v>
                  </c:pt>
                  <c:pt idx="35">
                    <c:v>Dec</c:v>
                  </c:pt>
                  <c:pt idx="36">
                    <c:v>Jan</c:v>
                  </c:pt>
                  <c:pt idx="37">
                    <c:v>Feb</c:v>
                  </c:pt>
                  <c:pt idx="38">
                    <c:v>Mar</c:v>
                  </c:pt>
                  <c:pt idx="39">
                    <c:v>Apr</c:v>
                  </c:pt>
                  <c:pt idx="40">
                    <c:v>May</c:v>
                  </c:pt>
                  <c:pt idx="41">
                    <c:v>June</c:v>
                  </c:pt>
                  <c:pt idx="42">
                    <c:v>July</c:v>
                  </c:pt>
                </c:lvl>
                <c:lvl>
                  <c:pt idx="0">
                    <c:v>2018</c:v>
                  </c:pt>
                  <c:pt idx="12">
                    <c:v>2019</c:v>
                  </c:pt>
                  <c:pt idx="24">
                    <c:v>2020</c:v>
                  </c:pt>
                  <c:pt idx="36">
                    <c:v>2021</c:v>
                  </c:pt>
                </c:lvl>
              </c:multiLvlStrCache>
            </c:multiLvlStrRef>
          </c:cat>
          <c:val>
            <c:numRef>
              <c:f>'17_ábra_chart'!$H$15:$H$57</c:f>
              <c:numCache>
                <c:formatCode>0</c:formatCode>
                <c:ptCount val="43"/>
                <c:pt idx="0">
                  <c:v>54.55</c:v>
                </c:pt>
                <c:pt idx="1">
                  <c:v>54.517000000000003</c:v>
                </c:pt>
                <c:pt idx="2">
                  <c:v>55.548000000000002</c:v>
                </c:pt>
                <c:pt idx="3">
                  <c:v>57.398000000000003</c:v>
                </c:pt>
                <c:pt idx="4">
                  <c:v>58.472999999999999</c:v>
                </c:pt>
                <c:pt idx="5">
                  <c:v>59.814</c:v>
                </c:pt>
                <c:pt idx="6">
                  <c:v>61.539000000000001</c:v>
                </c:pt>
                <c:pt idx="7">
                  <c:v>61.554000000000002</c:v>
                </c:pt>
                <c:pt idx="8">
                  <c:v>59.973999999999997</c:v>
                </c:pt>
                <c:pt idx="9">
                  <c:v>57.831000000000003</c:v>
                </c:pt>
                <c:pt idx="10">
                  <c:v>56.472999999999999</c:v>
                </c:pt>
                <c:pt idx="11">
                  <c:v>55.933999999999997</c:v>
                </c:pt>
                <c:pt idx="12">
                  <c:v>55.506999999999998</c:v>
                </c:pt>
                <c:pt idx="13">
                  <c:v>55.027999999999999</c:v>
                </c:pt>
                <c:pt idx="14">
                  <c:v>55.807000000000002</c:v>
                </c:pt>
                <c:pt idx="15">
                  <c:v>57.616</c:v>
                </c:pt>
                <c:pt idx="16">
                  <c:v>58.808</c:v>
                </c:pt>
                <c:pt idx="17">
                  <c:v>60.323999999999998</c:v>
                </c:pt>
                <c:pt idx="18">
                  <c:v>61.695999999999998</c:v>
                </c:pt>
                <c:pt idx="19">
                  <c:v>61.924999999999997</c:v>
                </c:pt>
                <c:pt idx="20">
                  <c:v>60.146000000000001</c:v>
                </c:pt>
                <c:pt idx="21">
                  <c:v>58.716999999999999</c:v>
                </c:pt>
                <c:pt idx="22">
                  <c:v>57.18</c:v>
                </c:pt>
                <c:pt idx="23">
                  <c:v>56.914999999999999</c:v>
                </c:pt>
                <c:pt idx="24">
                  <c:v>56.436</c:v>
                </c:pt>
                <c:pt idx="25">
                  <c:v>55.98</c:v>
                </c:pt>
                <c:pt idx="26">
                  <c:v>53.875</c:v>
                </c:pt>
                <c:pt idx="27">
                  <c:v>26.474</c:v>
                </c:pt>
                <c:pt idx="28">
                  <c:v>34.429000000000002</c:v>
                </c:pt>
                <c:pt idx="29">
                  <c:v>44.369</c:v>
                </c:pt>
                <c:pt idx="30">
                  <c:v>51.566000000000003</c:v>
                </c:pt>
                <c:pt idx="31">
                  <c:v>53.37</c:v>
                </c:pt>
                <c:pt idx="32">
                  <c:v>50.712000000000003</c:v>
                </c:pt>
                <c:pt idx="33">
                  <c:v>46.87</c:v>
                </c:pt>
                <c:pt idx="34">
                  <c:v>41.064999999999998</c:v>
                </c:pt>
                <c:pt idx="35">
                  <c:v>27.827999999999999</c:v>
                </c:pt>
                <c:pt idx="36">
                  <c:v>25.742999999999999</c:v>
                </c:pt>
                <c:pt idx="37">
                  <c:v>26.05</c:v>
                </c:pt>
                <c:pt idx="38">
                  <c:v>27.861000000000001</c:v>
                </c:pt>
                <c:pt idx="39">
                  <c:v>26.818000000000001</c:v>
                </c:pt>
                <c:pt idx="40">
                  <c:v>41.423000000000002</c:v>
                </c:pt>
                <c:pt idx="41">
                  <c:v>45.795999999999999</c:v>
                </c:pt>
                <c:pt idx="42">
                  <c:v>51.133000000000003</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'17_ábra_chart'!$I$13</c:f>
              <c:strCache>
                <c:ptCount val="1"/>
                <c:pt idx="0">
                  <c:v>Gross hotel turnover development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'17_ábra_chart'!$D$16:$E$57</c:f>
              <c:multiLvlStrCache>
                <c:ptCount val="42"/>
                <c:lvl>
                  <c:pt idx="0">
                    <c:v>Feb</c:v>
                  </c:pt>
                  <c:pt idx="1">
                    <c:v>Mar</c:v>
                  </c:pt>
                  <c:pt idx="2">
                    <c:v>Apr</c:v>
                  </c:pt>
                  <c:pt idx="3">
                    <c:v>May</c:v>
                  </c:pt>
                  <c:pt idx="4">
                    <c:v>June</c:v>
                  </c:pt>
                  <c:pt idx="5">
                    <c:v>July</c:v>
                  </c:pt>
                  <c:pt idx="6">
                    <c:v>Aug</c:v>
                  </c:pt>
                  <c:pt idx="7">
                    <c:v>Sept</c:v>
                  </c:pt>
                  <c:pt idx="8">
                    <c:v>Oct</c:v>
                  </c:pt>
                  <c:pt idx="9">
                    <c:v>Nov</c:v>
                  </c:pt>
                  <c:pt idx="10">
                    <c:v>Dec</c:v>
                  </c:pt>
                  <c:pt idx="11">
                    <c:v>Jan</c:v>
                  </c:pt>
                  <c:pt idx="12">
                    <c:v>Feb</c:v>
                  </c:pt>
                  <c:pt idx="13">
                    <c:v>Mar</c:v>
                  </c:pt>
                  <c:pt idx="14">
                    <c:v>Apr</c:v>
                  </c:pt>
                  <c:pt idx="15">
                    <c:v>May</c:v>
                  </c:pt>
                  <c:pt idx="16">
                    <c:v>June</c:v>
                  </c:pt>
                  <c:pt idx="17">
                    <c:v>July</c:v>
                  </c:pt>
                  <c:pt idx="18">
                    <c:v>Aug</c:v>
                  </c:pt>
                  <c:pt idx="19">
                    <c:v>Sept</c:v>
                  </c:pt>
                  <c:pt idx="20">
                    <c:v>Oct</c:v>
                  </c:pt>
                  <c:pt idx="21">
                    <c:v>Nov</c:v>
                  </c:pt>
                  <c:pt idx="22">
                    <c:v>Dec</c:v>
                  </c:pt>
                  <c:pt idx="23">
                    <c:v>Jan</c:v>
                  </c:pt>
                  <c:pt idx="24">
                    <c:v>Feb</c:v>
                  </c:pt>
                  <c:pt idx="25">
                    <c:v>Mar</c:v>
                  </c:pt>
                  <c:pt idx="26">
                    <c:v>Apr</c:v>
                  </c:pt>
                  <c:pt idx="27">
                    <c:v>May</c:v>
                  </c:pt>
                  <c:pt idx="28">
                    <c:v>June</c:v>
                  </c:pt>
                  <c:pt idx="29">
                    <c:v>July</c:v>
                  </c:pt>
                  <c:pt idx="30">
                    <c:v>Aug</c:v>
                  </c:pt>
                  <c:pt idx="31">
                    <c:v>Sept</c:v>
                  </c:pt>
                  <c:pt idx="32">
                    <c:v>Oct</c:v>
                  </c:pt>
                  <c:pt idx="33">
                    <c:v>Nov</c:v>
                  </c:pt>
                  <c:pt idx="34">
                    <c:v>Dec</c:v>
                  </c:pt>
                  <c:pt idx="35">
                    <c:v>Jan</c:v>
                  </c:pt>
                  <c:pt idx="36">
                    <c:v>Feb</c:v>
                  </c:pt>
                  <c:pt idx="37">
                    <c:v>Mar</c:v>
                  </c:pt>
                  <c:pt idx="38">
                    <c:v>Apr</c:v>
                  </c:pt>
                  <c:pt idx="39">
                    <c:v>May</c:v>
                  </c:pt>
                  <c:pt idx="40">
                    <c:v>June</c:v>
                  </c:pt>
                  <c:pt idx="41">
                    <c:v>July</c:v>
                  </c:pt>
                </c:lvl>
                <c:lvl>
                  <c:pt idx="11">
                    <c:v>2019</c:v>
                  </c:pt>
                  <c:pt idx="23">
                    <c:v>2020</c:v>
                  </c:pt>
                  <c:pt idx="35">
                    <c:v>2021</c:v>
                  </c:pt>
                </c:lvl>
              </c:multiLvlStrCache>
            </c:multiLvlStrRef>
          </c:cat>
          <c:val>
            <c:numRef>
              <c:f>'17_ábra_chart'!$I$15:$I$57</c:f>
              <c:numCache>
                <c:formatCode>0</c:formatCode>
                <c:ptCount val="43"/>
                <c:pt idx="0">
                  <c:v>59.039114186554428</c:v>
                </c:pt>
                <c:pt idx="1">
                  <c:v>57.62034563764071</c:v>
                </c:pt>
                <c:pt idx="2">
                  <c:v>74.857197589063958</c:v>
                </c:pt>
                <c:pt idx="3">
                  <c:v>85.355907078387332</c:v>
                </c:pt>
                <c:pt idx="4">
                  <c:v>98.21663607812053</c:v>
                </c:pt>
                <c:pt idx="5">
                  <c:v>99.2060619081022</c:v>
                </c:pt>
                <c:pt idx="6">
                  <c:v>118.94854895748257</c:v>
                </c:pt>
                <c:pt idx="7">
                  <c:v>127.13176983455222</c:v>
                </c:pt>
                <c:pt idx="8">
                  <c:v>106.05208620429349</c:v>
                </c:pt>
                <c:pt idx="9">
                  <c:v>101.93568568622106</c:v>
                </c:pt>
                <c:pt idx="10">
                  <c:v>83.536578508526475</c:v>
                </c:pt>
                <c:pt idx="11">
                  <c:v>84.51816684181685</c:v>
                </c:pt>
                <c:pt idx="12">
                  <c:v>65.236701886128131</c:v>
                </c:pt>
                <c:pt idx="13">
                  <c:v>62.600340927876772</c:v>
                </c:pt>
                <c:pt idx="14">
                  <c:v>77.684768278088981</c:v>
                </c:pt>
                <c:pt idx="15">
                  <c:v>93.895421620709868</c:v>
                </c:pt>
                <c:pt idx="16">
                  <c:v>108.35183200798934</c:v>
                </c:pt>
                <c:pt idx="17">
                  <c:v>112.83867776522291</c:v>
                </c:pt>
                <c:pt idx="18">
                  <c:v>125.37625776664396</c:v>
                </c:pt>
                <c:pt idx="19">
                  <c:v>138.53637138967852</c:v>
                </c:pt>
                <c:pt idx="20">
                  <c:v>114.45185788997392</c:v>
                </c:pt>
                <c:pt idx="21">
                  <c:v>111.30059568123416</c:v>
                </c:pt>
                <c:pt idx="22">
                  <c:v>91.838652746267172</c:v>
                </c:pt>
                <c:pt idx="23">
                  <c:v>97.888522040186288</c:v>
                </c:pt>
                <c:pt idx="24">
                  <c:v>76.063639246001486</c:v>
                </c:pt>
                <c:pt idx="25">
                  <c:v>74.073552064668931</c:v>
                </c:pt>
                <c:pt idx="26">
                  <c:v>32.287308742738055</c:v>
                </c:pt>
                <c:pt idx="27">
                  <c:v>2.0340774323844157</c:v>
                </c:pt>
                <c:pt idx="28">
                  <c:v>5.9145877070252997</c:v>
                </c:pt>
                <c:pt idx="29">
                  <c:v>24.392210325924495</c:v>
                </c:pt>
                <c:pt idx="30">
                  <c:v>71.812693420081658</c:v>
                </c:pt>
                <c:pt idx="31">
                  <c:v>89.99023146619129</c:v>
                </c:pt>
                <c:pt idx="32">
                  <c:v>38.811494326683352</c:v>
                </c:pt>
                <c:pt idx="33">
                  <c:v>35.938613412658142</c:v>
                </c:pt>
                <c:pt idx="34">
                  <c:v>13.234865322008535</c:v>
                </c:pt>
                <c:pt idx="35">
                  <c:v>5.8588121472899424</c:v>
                </c:pt>
                <c:pt idx="36">
                  <c:v>6.1356772884418609</c:v>
                </c:pt>
                <c:pt idx="37">
                  <c:v>6.8675047529759183</c:v>
                </c:pt>
                <c:pt idx="38">
                  <c:v>8.9071648274720179</c:v>
                </c:pt>
                <c:pt idx="39">
                  <c:v>8.5948880549470204</c:v>
                </c:pt>
                <c:pt idx="40">
                  <c:v>25.343952716159642</c:v>
                </c:pt>
                <c:pt idx="41">
                  <c:v>50.002373934798172</c:v>
                </c:pt>
                <c:pt idx="42">
                  <c:v>92.130153855436831</c:v>
                </c:pt>
              </c:numCache>
            </c:numRef>
          </c:val>
          <c:smooth val="0"/>
          <c:extLst>
            <c:ext xmlns:c16="http://schemas.microsoft.com/office/drawing/2014/chart" uri="{C3380CC4-5D6E-409C-BE32-E72D297353CC}">
              <c16:uniqueId val="{00000001-F890-4E57-AC09-6413A82D4A0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noMultiLvlLbl val="0"/>
      </c:catAx>
      <c:valAx>
        <c:axId val="898639000"/>
        <c:scaling>
          <c:orientation val="minMax"/>
          <c:max val="1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3486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2019 = 100</a:t>
                </a:r>
              </a:p>
            </c:rich>
          </c:tx>
          <c:layout>
            <c:manualLayout>
              <c:xMode val="edge"/>
              <c:yMode val="edge"/>
              <c:x val="0.7690555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10"/>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894222222222222"/>
          <c:y val="0.8961203703703704"/>
          <c:w val="0.72387930555555557"/>
          <c:h val="8.976851851851851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462091298909358"/>
        </c:manualLayout>
      </c:layout>
      <c:barChart>
        <c:barDir val="col"/>
        <c:grouping val="stacked"/>
        <c:varyColors val="0"/>
        <c:ser>
          <c:idx val="1"/>
          <c:order val="0"/>
          <c:tx>
            <c:strRef>
              <c:f>'18_ábra_chart'!$G$16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Ref>
              <c:f>'18_ábra_chart'!$H$16:$O$16</c:f>
              <c:numCache>
                <c:formatCode>#,##0</c:formatCode>
                <c:ptCount val="8"/>
                <c:pt idx="0">
                  <c:v>689</c:v>
                </c:pt>
                <c:pt idx="1">
                  <c:v>751</c:v>
                </c:pt>
                <c:pt idx="2">
                  <c:v>501</c:v>
                </c:pt>
                <c:pt idx="3">
                  <c:v>147</c:v>
                </c:pt>
                <c:pt idx="4">
                  <c:v>185</c:v>
                </c:pt>
                <c:pt idx="5">
                  <c:v>280</c:v>
                </c:pt>
                <c:pt idx="6" formatCode="General">
                  <c:v>149</c:v>
                </c:pt>
              </c:numCache>
            </c:numRef>
          </c:val>
          <c:extLst>
            <c:ext xmlns:c16="http://schemas.microsoft.com/office/drawing/2014/chart" uri="{C3380CC4-5D6E-409C-BE32-E72D297353CC}">
              <c16:uniqueId val="{00000001-330A-4AD2-9D4C-601DFE8FD3E3}"/>
            </c:ext>
          </c:extLst>
        </c:ser>
        <c:ser>
          <c:idx val="0"/>
          <c:order val="1"/>
          <c:tx>
            <c:strRef>
              <c:f>'18_ábra_chart'!$G$15</c:f>
              <c:strCache>
                <c:ptCount val="1"/>
                <c:pt idx="0">
                  <c:v>Átadott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6D66-4999-B622-C669311CA856}"/>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Ref>
              <c:f>'18_ábra_chart'!$H$15:$O$15</c:f>
              <c:numCache>
                <c:formatCode>#,##0</c:formatCode>
                <c:ptCount val="8"/>
                <c:pt idx="0">
                  <c:v>252</c:v>
                </c:pt>
                <c:pt idx="1">
                  <c:v>136</c:v>
                </c:pt>
                <c:pt idx="2">
                  <c:v>343</c:v>
                </c:pt>
                <c:pt idx="3">
                  <c:v>582</c:v>
                </c:pt>
                <c:pt idx="4">
                  <c:v>1062</c:v>
                </c:pt>
                <c:pt idx="5">
                  <c:v>514</c:v>
                </c:pt>
                <c:pt idx="6" formatCode="General">
                  <c:v>849</c:v>
                </c:pt>
              </c:numCache>
            </c:numRef>
          </c:val>
          <c:extLst>
            <c:ext xmlns:c16="http://schemas.microsoft.com/office/drawing/2014/chart" uri="{C3380CC4-5D6E-409C-BE32-E72D297353CC}">
              <c16:uniqueId val="{00000008-330A-4AD2-9D4C-601DFE8FD3E3}"/>
            </c:ext>
          </c:extLst>
        </c:ser>
        <c:ser>
          <c:idx val="3"/>
          <c:order val="2"/>
          <c:tx>
            <c:strRef>
              <c:f>'18_ábra_chart'!$G$18</c:f>
              <c:strCache>
                <c:ptCount val="1"/>
                <c:pt idx="0">
                  <c:v>Tervezett - Budapesten kívül</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Ref>
              <c:f>'18_ábra_chart'!$H$18:$O$18</c:f>
              <c:numCache>
                <c:formatCode>#,##0</c:formatCode>
                <c:ptCount val="8"/>
                <c:pt idx="6">
                  <c:v>307</c:v>
                </c:pt>
                <c:pt idx="7" formatCode="General">
                  <c:v>961</c:v>
                </c:pt>
              </c:numCache>
            </c:numRef>
          </c:val>
          <c:extLst>
            <c:ext xmlns:c16="http://schemas.microsoft.com/office/drawing/2014/chart" uri="{C3380CC4-5D6E-409C-BE32-E72D297353CC}">
              <c16:uniqueId val="{00000003-31BA-47B4-81B8-2AAA2C49ECFF}"/>
            </c:ext>
          </c:extLst>
        </c:ser>
        <c:ser>
          <c:idx val="2"/>
          <c:order val="3"/>
          <c:tx>
            <c:strRef>
              <c:f>'18_ábra_chart'!$G$17</c:f>
              <c:strCache>
                <c:ptCount val="1"/>
                <c:pt idx="0">
                  <c:v>Tervezett - Budapest</c:v>
                </c:pt>
              </c:strCache>
            </c:strRef>
          </c:tx>
          <c:spPr>
            <a:solidFill>
              <a:srgbClr val="DA000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Ref>
              <c:f>'18_ábra_chart'!$H$17:$O$17</c:f>
              <c:numCache>
                <c:formatCode>General</c:formatCode>
                <c:ptCount val="8"/>
                <c:pt idx="6">
                  <c:v>616</c:v>
                </c:pt>
                <c:pt idx="7">
                  <c:v>842</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314388228067236"/>
              <c:y val="2.3517060367454069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462091298909358"/>
        </c:manualLayout>
      </c:layout>
      <c:barChart>
        <c:barDir val="col"/>
        <c:grouping val="stacked"/>
        <c:varyColors val="0"/>
        <c:ser>
          <c:idx val="1"/>
          <c:order val="0"/>
          <c:tx>
            <c:strRef>
              <c:f>'18_ábra_chart'!$F$16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Ref>
              <c:f>'18_ábra_chart'!$H$16:$O$16</c:f>
              <c:numCache>
                <c:formatCode>#,##0</c:formatCode>
                <c:ptCount val="8"/>
                <c:pt idx="0">
                  <c:v>689</c:v>
                </c:pt>
                <c:pt idx="1">
                  <c:v>751</c:v>
                </c:pt>
                <c:pt idx="2">
                  <c:v>501</c:v>
                </c:pt>
                <c:pt idx="3">
                  <c:v>147</c:v>
                </c:pt>
                <c:pt idx="4">
                  <c:v>185</c:v>
                </c:pt>
                <c:pt idx="5">
                  <c:v>280</c:v>
                </c:pt>
                <c:pt idx="6" formatCode="General">
                  <c:v>149</c:v>
                </c:pt>
              </c:numCache>
            </c:numRef>
          </c:val>
          <c:extLst>
            <c:ext xmlns:c16="http://schemas.microsoft.com/office/drawing/2014/chart" uri="{C3380CC4-5D6E-409C-BE32-E72D297353CC}">
              <c16:uniqueId val="{00000001-B088-4AD5-B32F-EAE1E4159A69}"/>
            </c:ext>
          </c:extLst>
        </c:ser>
        <c:ser>
          <c:idx val="0"/>
          <c:order val="1"/>
          <c:tx>
            <c:strRef>
              <c:f>'18_ábra_chart'!$F$15</c:f>
              <c:strCache>
                <c:ptCount val="1"/>
                <c:pt idx="0">
                  <c:v>Completed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B088-4AD5-B32F-EAE1E4159A69}"/>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Ref>
              <c:f>'18_ábra_chart'!$H$15:$O$15</c:f>
              <c:numCache>
                <c:formatCode>#,##0</c:formatCode>
                <c:ptCount val="8"/>
                <c:pt idx="0">
                  <c:v>252</c:v>
                </c:pt>
                <c:pt idx="1">
                  <c:v>136</c:v>
                </c:pt>
                <c:pt idx="2">
                  <c:v>343</c:v>
                </c:pt>
                <c:pt idx="3">
                  <c:v>582</c:v>
                </c:pt>
                <c:pt idx="4">
                  <c:v>1062</c:v>
                </c:pt>
                <c:pt idx="5">
                  <c:v>514</c:v>
                </c:pt>
                <c:pt idx="6" formatCode="General">
                  <c:v>849</c:v>
                </c:pt>
              </c:numCache>
            </c:numRef>
          </c:val>
          <c:extLst>
            <c:ext xmlns:c16="http://schemas.microsoft.com/office/drawing/2014/chart" uri="{C3380CC4-5D6E-409C-BE32-E72D297353CC}">
              <c16:uniqueId val="{00000003-B088-4AD5-B32F-EAE1E4159A69}"/>
            </c:ext>
          </c:extLst>
        </c:ser>
        <c:ser>
          <c:idx val="3"/>
          <c:order val="2"/>
          <c:tx>
            <c:strRef>
              <c:f>'18_ábra_chart'!$F$18</c:f>
              <c:strCache>
                <c:ptCount val="1"/>
                <c:pt idx="0">
                  <c:v>Planned - Outside of Budapest</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Ref>
              <c:f>'18_ábra_chart'!$H$18:$O$18</c:f>
              <c:numCache>
                <c:formatCode>#,##0</c:formatCode>
                <c:ptCount val="8"/>
                <c:pt idx="6">
                  <c:v>307</c:v>
                </c:pt>
                <c:pt idx="7" formatCode="General">
                  <c:v>961</c:v>
                </c:pt>
              </c:numCache>
            </c:numRef>
          </c:val>
          <c:extLst>
            <c:ext xmlns:c16="http://schemas.microsoft.com/office/drawing/2014/chart" uri="{C3380CC4-5D6E-409C-BE32-E72D297353CC}">
              <c16:uniqueId val="{00000004-B088-4AD5-B32F-EAE1E4159A69}"/>
            </c:ext>
          </c:extLst>
        </c:ser>
        <c:ser>
          <c:idx val="2"/>
          <c:order val="3"/>
          <c:tx>
            <c:strRef>
              <c:f>'18_ábra_chart'!$F$17</c:f>
              <c:strCache>
                <c:ptCount val="1"/>
                <c:pt idx="0">
                  <c:v>Planned - Budapest</c:v>
                </c:pt>
              </c:strCache>
            </c:strRef>
          </c:tx>
          <c:spPr>
            <a:solidFill>
              <a:srgbClr val="DA000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Ref>
              <c:f>'18_ábra_chart'!$H$17:$O$17</c:f>
              <c:numCache>
                <c:formatCode>General</c:formatCode>
                <c:ptCount val="8"/>
                <c:pt idx="6">
                  <c:v>616</c:v>
                </c:pt>
                <c:pt idx="7">
                  <c:v>842</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numRef>
              <c:f>'18_ábra_chart'!$H$14:$O$14</c:f>
              <c:numCache>
                <c:formatCode>General</c:formatCode>
                <c:ptCount val="8"/>
                <c:pt idx="0">
                  <c:v>2015</c:v>
                </c:pt>
                <c:pt idx="1">
                  <c:v>2016</c:v>
                </c:pt>
                <c:pt idx="2">
                  <c:v>2017</c:v>
                </c:pt>
                <c:pt idx="3">
                  <c:v>2018</c:v>
                </c:pt>
                <c:pt idx="4">
                  <c:v>2019</c:v>
                </c:pt>
                <c:pt idx="5">
                  <c:v>2020</c:v>
                </c:pt>
                <c:pt idx="6">
                  <c:v>2021</c:v>
                </c:pt>
                <c:pt idx="7">
                  <c:v>2022</c:v>
                </c:pt>
              </c:numCache>
            </c:num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252497416705748"/>
              <c:y val="1.5659360175135942E-4"/>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'19_ábra_chart'!$E$14</c:f>
              <c:strCache>
                <c:ptCount val="1"/>
                <c:pt idx="0">
                  <c:v>Iroda</c:v>
                </c:pt>
              </c:strCache>
            </c:strRef>
          </c:tx>
          <c:spPr>
            <a:solidFill>
              <a:srgbClr val="232157"/>
            </a:solidFill>
            <a:ln>
              <a:solidFill>
                <a:schemeClr val="tx1"/>
              </a:solidFill>
            </a:ln>
            <a:effectLst/>
          </c:spPr>
          <c:invertIfNegative val="0"/>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'19_ábra_chart'!$F$14:$U$14</c:f>
              <c:numCache>
                <c:formatCode>0</c:formatCode>
                <c:ptCount val="16"/>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400.33303419186933</c:v>
                </c:pt>
                <c:pt idx="14">
                  <c:v>612.3030341918693</c:v>
                </c:pt>
                <c:pt idx="15">
                  <c:v>509.4</c:v>
                </c:pt>
              </c:numCache>
            </c:numRef>
          </c:val>
          <c:extLst>
            <c:ext xmlns:c16="http://schemas.microsoft.com/office/drawing/2014/chart" uri="{C3380CC4-5D6E-409C-BE32-E72D297353CC}">
              <c16:uniqueId val="{00000000-D4C2-4402-BEBF-2D2184D64D86}"/>
            </c:ext>
          </c:extLst>
        </c:ser>
        <c:ser>
          <c:idx val="0"/>
          <c:order val="1"/>
          <c:tx>
            <c:strRef>
              <c:f>'19_ábra_chart'!$E$13</c:f>
              <c:strCache>
                <c:ptCount val="1"/>
                <c:pt idx="0">
                  <c:v>Kiskereskedelem</c:v>
                </c:pt>
              </c:strCache>
            </c:strRef>
          </c:tx>
          <c:spPr>
            <a:solidFill>
              <a:srgbClr val="C00000"/>
            </a:solidFill>
            <a:ln>
              <a:solidFill>
                <a:schemeClr val="tx1"/>
              </a:solidFill>
            </a:ln>
            <a:effectLst/>
          </c:spPr>
          <c:invertIfNegative val="0"/>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'19_ábra_chart'!$F$13:$U$13</c:f>
              <c:numCache>
                <c:formatCode>0</c:formatCode>
                <c:ptCount val="16"/>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16.399999999999999</c:v>
                </c:pt>
                <c:pt idx="14">
                  <c:v>80.400000000000006</c:v>
                </c:pt>
                <c:pt idx="15">
                  <c:v>1.4</c:v>
                </c:pt>
              </c:numCache>
            </c:numRef>
          </c:val>
          <c:extLst>
            <c:ext xmlns:c16="http://schemas.microsoft.com/office/drawing/2014/chart" uri="{C3380CC4-5D6E-409C-BE32-E72D297353CC}">
              <c16:uniqueId val="{00000001-D4C2-4402-BEBF-2D2184D64D86}"/>
            </c:ext>
          </c:extLst>
        </c:ser>
        <c:ser>
          <c:idx val="2"/>
          <c:order val="2"/>
          <c:tx>
            <c:strRef>
              <c:f>'19_ábra_chart'!$E$15</c:f>
              <c:strCache>
                <c:ptCount val="1"/>
                <c:pt idx="0">
                  <c:v>Ipar-logisztika</c:v>
                </c:pt>
              </c:strCache>
            </c:strRef>
          </c:tx>
          <c:spPr>
            <a:solidFill>
              <a:srgbClr val="DA8E1B"/>
            </a:solidFill>
            <a:ln>
              <a:solidFill>
                <a:schemeClr val="tx1"/>
              </a:solidFill>
            </a:ln>
            <a:effectLst/>
          </c:spPr>
          <c:invertIfNegative val="0"/>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'19_ábra_chart'!$F$15:$U$15</c:f>
              <c:numCache>
                <c:formatCode>0</c:formatCode>
                <c:ptCount val="16"/>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13.2</c:v>
                </c:pt>
                <c:pt idx="14">
                  <c:v>148.76999999999998</c:v>
                </c:pt>
                <c:pt idx="15">
                  <c:v>21.9</c:v>
                </c:pt>
              </c:numCache>
            </c:numRef>
          </c:val>
          <c:extLst>
            <c:ext xmlns:c16="http://schemas.microsoft.com/office/drawing/2014/chart" uri="{C3380CC4-5D6E-409C-BE32-E72D297353CC}">
              <c16:uniqueId val="{00000002-D4C2-4402-BEBF-2D2184D64D86}"/>
            </c:ext>
          </c:extLst>
        </c:ser>
        <c:ser>
          <c:idx val="3"/>
          <c:order val="3"/>
          <c:tx>
            <c:strRef>
              <c:f>'19_ábra_chart'!$E$16</c:f>
              <c:strCache>
                <c:ptCount val="1"/>
                <c:pt idx="0">
                  <c:v>Hotel</c:v>
                </c:pt>
              </c:strCache>
            </c:strRef>
          </c:tx>
          <c:spPr>
            <a:solidFill>
              <a:srgbClr val="8DA22D"/>
            </a:solidFill>
            <a:ln>
              <a:solidFill>
                <a:schemeClr val="tx1"/>
              </a:solidFill>
            </a:ln>
            <a:effectLst/>
          </c:spPr>
          <c:invertIfNegative val="0"/>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'19_ábra_chart'!$F$16:$U$16</c:f>
              <c:numCache>
                <c:formatCode>0</c:formatCode>
                <c:ptCount val="16"/>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66</c:v>
                </c:pt>
                <c:pt idx="14">
                  <c:v>165.7</c:v>
                </c:pt>
                <c:pt idx="15">
                  <c:v>44.7</c:v>
                </c:pt>
              </c:numCache>
            </c:numRef>
          </c:val>
          <c:extLst>
            <c:ext xmlns:c16="http://schemas.microsoft.com/office/drawing/2014/chart" uri="{C3380CC4-5D6E-409C-BE32-E72D297353CC}">
              <c16:uniqueId val="{00000003-D4C2-4402-BEBF-2D2184D64D86}"/>
            </c:ext>
          </c:extLst>
        </c:ser>
        <c:ser>
          <c:idx val="4"/>
          <c:order val="4"/>
          <c:tx>
            <c:strRef>
              <c:f>'19_ábra_chart'!$E$17</c:f>
              <c:strCache>
                <c:ptCount val="1"/>
                <c:pt idx="0">
                  <c:v>Fejlesztési telek</c:v>
                </c:pt>
              </c:strCache>
            </c:strRef>
          </c:tx>
          <c:spPr>
            <a:solidFill>
              <a:srgbClr val="A8A8A8"/>
            </a:solidFill>
            <a:ln>
              <a:solidFill>
                <a:schemeClr val="tx1"/>
              </a:solidFill>
            </a:ln>
            <a:effectLst/>
          </c:spPr>
          <c:invertIfNegative val="0"/>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'19_ábra_chart'!$F$17:$U$17</c:f>
              <c:numCache>
                <c:formatCode>0</c:formatCode>
                <c:ptCount val="16"/>
                <c:pt idx="0">
                  <c:v>29.55</c:v>
                </c:pt>
                <c:pt idx="1">
                  <c:v>0</c:v>
                </c:pt>
                <c:pt idx="2">
                  <c:v>0</c:v>
                </c:pt>
                <c:pt idx="3">
                  <c:v>0</c:v>
                </c:pt>
                <c:pt idx="4">
                  <c:v>0</c:v>
                </c:pt>
                <c:pt idx="5">
                  <c:v>0</c:v>
                </c:pt>
                <c:pt idx="6">
                  <c:v>23.6</c:v>
                </c:pt>
                <c:pt idx="7">
                  <c:v>33</c:v>
                </c:pt>
                <c:pt idx="8">
                  <c:v>16.32</c:v>
                </c:pt>
                <c:pt idx="9">
                  <c:v>55.2</c:v>
                </c:pt>
                <c:pt idx="10">
                  <c:v>0</c:v>
                </c:pt>
                <c:pt idx="11">
                  <c:v>0</c:v>
                </c:pt>
                <c:pt idx="12">
                  <c:v>83.35</c:v>
                </c:pt>
                <c:pt idx="13">
                  <c:v>52</c:v>
                </c:pt>
                <c:pt idx="14">
                  <c:v>69.099999999999994</c:v>
                </c:pt>
                <c:pt idx="15">
                  <c:v>54.085714285714289</c:v>
                </c:pt>
              </c:numCache>
            </c:numRef>
          </c:val>
          <c:extLst>
            <c:ext xmlns:c16="http://schemas.microsoft.com/office/drawing/2014/chart" uri="{C3380CC4-5D6E-409C-BE32-E72D297353CC}">
              <c16:uniqueId val="{00000004-D4C2-4402-BEBF-2D2184D64D86}"/>
            </c:ext>
          </c:extLst>
        </c:ser>
        <c:ser>
          <c:idx val="5"/>
          <c:order val="5"/>
          <c:tx>
            <c:strRef>
              <c:f>'19_ábra_chart'!$E$18</c:f>
              <c:strCache>
                <c:ptCount val="1"/>
                <c:pt idx="0">
                  <c:v>Egyéb</c:v>
                </c:pt>
              </c:strCache>
            </c:strRef>
          </c:tx>
          <c:spPr>
            <a:solidFill>
              <a:srgbClr val="78A3D5"/>
            </a:solidFill>
            <a:ln>
              <a:solidFill>
                <a:schemeClr val="tx1"/>
              </a:solidFill>
            </a:ln>
            <a:effectLst/>
          </c:spPr>
          <c:invertIfNegative val="0"/>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'19_ábra_chart'!$F$18:$U$18</c:f>
              <c:numCache>
                <c:formatCode>0</c:formatCode>
                <c:ptCount val="16"/>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0</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'19_ábra_chart'!$E$19</c:f>
              <c:strCache>
                <c:ptCount val="1"/>
                <c:pt idx="0">
                  <c:v>Prime iroda hozam (j.t.)</c:v>
                </c:pt>
              </c:strCache>
            </c:strRef>
          </c:tx>
          <c:spPr>
            <a:ln w="28575" cap="rnd">
              <a:solidFill>
                <a:srgbClr val="905699"/>
              </a:solidFill>
              <a:round/>
            </a:ln>
            <a:effectLst/>
          </c:spPr>
          <c:marker>
            <c:symbol val="none"/>
          </c:marker>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'19_ábra_chart'!$F$19:$U$19</c:f>
              <c:numCache>
                <c:formatCode>#,##0.00</c:formatCode>
                <c:ptCount val="16"/>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5.75</c:v>
                </c:pt>
                <c:pt idx="15">
                  <c:v>5.25</c:v>
                </c:pt>
              </c:numCache>
            </c:numRef>
          </c:val>
          <c:smooth val="0"/>
          <c:extLst>
            <c:ext xmlns:c16="http://schemas.microsoft.com/office/drawing/2014/chart" uri="{C3380CC4-5D6E-409C-BE32-E72D297353CC}">
              <c16:uniqueId val="{00000006-D4C2-4402-BEBF-2D2184D64D86}"/>
            </c:ext>
          </c:extLst>
        </c:ser>
        <c:ser>
          <c:idx val="8"/>
          <c:order val="7"/>
          <c:tx>
            <c:strRef>
              <c:f>'19_ábra_chart'!$E$20</c:f>
              <c:strCache>
                <c:ptCount val="1"/>
                <c:pt idx="0">
                  <c:v>Prime ipar-logisztika hozam (j.t.)</c:v>
                </c:pt>
              </c:strCache>
            </c:strRef>
          </c:tx>
          <c:spPr>
            <a:ln w="28575" cap="rnd">
              <a:solidFill>
                <a:srgbClr val="A99A6F"/>
              </a:solidFill>
              <a:round/>
            </a:ln>
            <a:effectLst/>
          </c:spPr>
          <c:marker>
            <c:symbol val="none"/>
          </c:marker>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'19_ábra_chart'!$F$20:$U$20</c:f>
              <c:numCache>
                <c:formatCode>#,##0.00</c:formatCode>
                <c:ptCount val="16"/>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7.25</c:v>
                </c:pt>
                <c:pt idx="14">
                  <c:v>7</c:v>
                </c:pt>
                <c:pt idx="15">
                  <c:v>6.5</c:v>
                </c:pt>
              </c:numCache>
            </c:numRef>
          </c:val>
          <c:smooth val="0"/>
          <c:extLst>
            <c:ext xmlns:c16="http://schemas.microsoft.com/office/drawing/2014/chart" uri="{C3380CC4-5D6E-409C-BE32-E72D297353CC}">
              <c16:uniqueId val="{00000007-D4C2-4402-BEBF-2D2184D64D86}"/>
            </c:ext>
          </c:extLst>
        </c:ser>
        <c:ser>
          <c:idx val="9"/>
          <c:order val="8"/>
          <c:tx>
            <c:strRef>
              <c:f>'19_ábra_chart'!$E$21</c:f>
              <c:strCache>
                <c:ptCount val="1"/>
                <c:pt idx="0">
                  <c:v>Prime bevásárlóközpont hozam (j.t.)</c:v>
                </c:pt>
              </c:strCache>
            </c:strRef>
          </c:tx>
          <c:spPr>
            <a:ln w="28575" cap="rnd">
              <a:solidFill>
                <a:srgbClr val="69AAA3"/>
              </a:solidFill>
              <a:round/>
            </a:ln>
            <a:effectLst/>
          </c:spPr>
          <c:marker>
            <c:symbol val="none"/>
          </c:marker>
          <c:cat>
            <c:strRef>
              <c:f>'19_ábra_chart'!$F$12:$U$12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'19_ábra_chart'!$F$21:$U$21</c:f>
              <c:numCache>
                <c:formatCode>#,##0.00</c:formatCode>
                <c:ptCount val="16"/>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6.25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'19_ábra_chart'!$D$14</c:f>
              <c:strCache>
                <c:ptCount val="1"/>
                <c:pt idx="0">
                  <c:v>Office</c:v>
                </c:pt>
              </c:strCache>
            </c:strRef>
          </c:tx>
          <c:spPr>
            <a:solidFill>
              <a:srgbClr val="232157"/>
            </a:solidFill>
            <a:ln>
              <a:solidFill>
                <a:schemeClr val="tx1"/>
              </a:solidFill>
            </a:ln>
            <a:effectLst/>
          </c:spPr>
          <c:invertIfNegative val="0"/>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'19_ábra_chart'!$F$14:$U$14</c:f>
              <c:numCache>
                <c:formatCode>0</c:formatCode>
                <c:ptCount val="16"/>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400.33303419186933</c:v>
                </c:pt>
                <c:pt idx="14">
                  <c:v>612.3030341918693</c:v>
                </c:pt>
                <c:pt idx="15">
                  <c:v>509.4</c:v>
                </c:pt>
              </c:numCache>
            </c:numRef>
          </c:val>
          <c:extLst>
            <c:ext xmlns:c16="http://schemas.microsoft.com/office/drawing/2014/chart" uri="{C3380CC4-5D6E-409C-BE32-E72D297353CC}">
              <c16:uniqueId val="{00000000-E378-4534-AA91-CF87BD77C0DA}"/>
            </c:ext>
          </c:extLst>
        </c:ser>
        <c:ser>
          <c:idx val="0"/>
          <c:order val="1"/>
          <c:tx>
            <c:strRef>
              <c:f>'19_ábra_chart'!$D$13</c:f>
              <c:strCache>
                <c:ptCount val="1"/>
                <c:pt idx="0">
                  <c:v>Retail</c:v>
                </c:pt>
              </c:strCache>
            </c:strRef>
          </c:tx>
          <c:spPr>
            <a:solidFill>
              <a:srgbClr val="C00000"/>
            </a:solidFill>
            <a:ln>
              <a:solidFill>
                <a:schemeClr val="tx1"/>
              </a:solidFill>
            </a:ln>
            <a:effectLst/>
          </c:spPr>
          <c:invertIfNegative val="0"/>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'19_ábra_chart'!$F$13:$U$13</c:f>
              <c:numCache>
                <c:formatCode>0</c:formatCode>
                <c:ptCount val="16"/>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16.399999999999999</c:v>
                </c:pt>
                <c:pt idx="14">
                  <c:v>80.400000000000006</c:v>
                </c:pt>
                <c:pt idx="15">
                  <c:v>1.4</c:v>
                </c:pt>
              </c:numCache>
            </c:numRef>
          </c:val>
          <c:extLst>
            <c:ext xmlns:c16="http://schemas.microsoft.com/office/drawing/2014/chart" uri="{C3380CC4-5D6E-409C-BE32-E72D297353CC}">
              <c16:uniqueId val="{00000001-E378-4534-AA91-CF87BD77C0DA}"/>
            </c:ext>
          </c:extLst>
        </c:ser>
        <c:ser>
          <c:idx val="2"/>
          <c:order val="2"/>
          <c:tx>
            <c:strRef>
              <c:f>'19_ábra_chart'!$D$15</c:f>
              <c:strCache>
                <c:ptCount val="1"/>
                <c:pt idx="0">
                  <c:v>Industrial-logistics</c:v>
                </c:pt>
              </c:strCache>
            </c:strRef>
          </c:tx>
          <c:spPr>
            <a:solidFill>
              <a:srgbClr val="DA8E1B"/>
            </a:solidFill>
            <a:ln>
              <a:solidFill>
                <a:schemeClr val="tx1"/>
              </a:solidFill>
            </a:ln>
            <a:effectLst/>
          </c:spPr>
          <c:invertIfNegative val="0"/>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'19_ábra_chart'!$F$15:$U$15</c:f>
              <c:numCache>
                <c:formatCode>0</c:formatCode>
                <c:ptCount val="16"/>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13.2</c:v>
                </c:pt>
                <c:pt idx="14">
                  <c:v>148.76999999999998</c:v>
                </c:pt>
                <c:pt idx="15">
                  <c:v>21.9</c:v>
                </c:pt>
              </c:numCache>
            </c:numRef>
          </c:val>
          <c:extLst>
            <c:ext xmlns:c16="http://schemas.microsoft.com/office/drawing/2014/chart" uri="{C3380CC4-5D6E-409C-BE32-E72D297353CC}">
              <c16:uniqueId val="{00000002-E378-4534-AA91-CF87BD77C0DA}"/>
            </c:ext>
          </c:extLst>
        </c:ser>
        <c:ser>
          <c:idx val="3"/>
          <c:order val="3"/>
          <c:tx>
            <c:strRef>
              <c:f>'19_ábra_chart'!$D$16</c:f>
              <c:strCache>
                <c:ptCount val="1"/>
                <c:pt idx="0">
                  <c:v>Hotel</c:v>
                </c:pt>
              </c:strCache>
            </c:strRef>
          </c:tx>
          <c:spPr>
            <a:solidFill>
              <a:srgbClr val="8DA22D"/>
            </a:solidFill>
            <a:ln>
              <a:solidFill>
                <a:schemeClr val="tx1"/>
              </a:solidFill>
            </a:ln>
            <a:effectLst/>
          </c:spPr>
          <c:invertIfNegative val="0"/>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'19_ábra_chart'!$F$16:$U$16</c:f>
              <c:numCache>
                <c:formatCode>0</c:formatCode>
                <c:ptCount val="16"/>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66</c:v>
                </c:pt>
                <c:pt idx="14">
                  <c:v>165.7</c:v>
                </c:pt>
                <c:pt idx="15">
                  <c:v>44.7</c:v>
                </c:pt>
              </c:numCache>
            </c:numRef>
          </c:val>
          <c:extLst>
            <c:ext xmlns:c16="http://schemas.microsoft.com/office/drawing/2014/chart" uri="{C3380CC4-5D6E-409C-BE32-E72D297353CC}">
              <c16:uniqueId val="{00000003-E378-4534-AA91-CF87BD77C0DA}"/>
            </c:ext>
          </c:extLst>
        </c:ser>
        <c:ser>
          <c:idx val="4"/>
          <c:order val="4"/>
          <c:tx>
            <c:strRef>
              <c:f>'19_ábra_chart'!$D$17</c:f>
              <c:strCache>
                <c:ptCount val="1"/>
                <c:pt idx="0">
                  <c:v>Development land</c:v>
                </c:pt>
              </c:strCache>
            </c:strRef>
          </c:tx>
          <c:spPr>
            <a:solidFill>
              <a:srgbClr val="A8A8A8"/>
            </a:solidFill>
            <a:ln>
              <a:solidFill>
                <a:schemeClr val="tx1"/>
              </a:solidFill>
            </a:ln>
            <a:effectLst/>
          </c:spPr>
          <c:invertIfNegative val="0"/>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'19_ábra_chart'!$F$17:$U$17</c:f>
              <c:numCache>
                <c:formatCode>0</c:formatCode>
                <c:ptCount val="16"/>
                <c:pt idx="0">
                  <c:v>29.55</c:v>
                </c:pt>
                <c:pt idx="1">
                  <c:v>0</c:v>
                </c:pt>
                <c:pt idx="2">
                  <c:v>0</c:v>
                </c:pt>
                <c:pt idx="3">
                  <c:v>0</c:v>
                </c:pt>
                <c:pt idx="4">
                  <c:v>0</c:v>
                </c:pt>
                <c:pt idx="5">
                  <c:v>0</c:v>
                </c:pt>
                <c:pt idx="6">
                  <c:v>23.6</c:v>
                </c:pt>
                <c:pt idx="7">
                  <c:v>33</c:v>
                </c:pt>
                <c:pt idx="8">
                  <c:v>16.32</c:v>
                </c:pt>
                <c:pt idx="9">
                  <c:v>55.2</c:v>
                </c:pt>
                <c:pt idx="10">
                  <c:v>0</c:v>
                </c:pt>
                <c:pt idx="11">
                  <c:v>0</c:v>
                </c:pt>
                <c:pt idx="12">
                  <c:v>83.35</c:v>
                </c:pt>
                <c:pt idx="13">
                  <c:v>52</c:v>
                </c:pt>
                <c:pt idx="14">
                  <c:v>69.099999999999994</c:v>
                </c:pt>
                <c:pt idx="15">
                  <c:v>54.085714285714289</c:v>
                </c:pt>
              </c:numCache>
            </c:numRef>
          </c:val>
          <c:extLst>
            <c:ext xmlns:c16="http://schemas.microsoft.com/office/drawing/2014/chart" uri="{C3380CC4-5D6E-409C-BE32-E72D297353CC}">
              <c16:uniqueId val="{00000004-E378-4534-AA91-CF87BD77C0DA}"/>
            </c:ext>
          </c:extLst>
        </c:ser>
        <c:ser>
          <c:idx val="5"/>
          <c:order val="5"/>
          <c:tx>
            <c:strRef>
              <c:f>'19_ábra_chart'!$D$18</c:f>
              <c:strCache>
                <c:ptCount val="1"/>
                <c:pt idx="0">
                  <c:v>Other</c:v>
                </c:pt>
              </c:strCache>
            </c:strRef>
          </c:tx>
          <c:spPr>
            <a:solidFill>
              <a:srgbClr val="78A3D5"/>
            </a:solidFill>
            <a:ln>
              <a:solidFill>
                <a:schemeClr val="tx1"/>
              </a:solidFill>
            </a:ln>
            <a:effectLst/>
          </c:spPr>
          <c:invertIfNegative val="0"/>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'19_ábra_chart'!$F$18:$U$18</c:f>
              <c:numCache>
                <c:formatCode>0</c:formatCode>
                <c:ptCount val="16"/>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0</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'19_ábra_chart'!$D$19</c:f>
              <c:strCache>
                <c:ptCount val="1"/>
                <c:pt idx="0">
                  <c:v>Prime office yield (rhs)</c:v>
                </c:pt>
              </c:strCache>
            </c:strRef>
          </c:tx>
          <c:spPr>
            <a:ln w="28575" cap="rnd">
              <a:solidFill>
                <a:srgbClr val="905699"/>
              </a:solidFill>
              <a:round/>
            </a:ln>
            <a:effectLst/>
          </c:spPr>
          <c:marker>
            <c:symbol val="none"/>
          </c:marker>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'19_ábra_chart'!$F$19:$U$19</c:f>
              <c:numCache>
                <c:formatCode>#,##0.00</c:formatCode>
                <c:ptCount val="16"/>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5.75</c:v>
                </c:pt>
                <c:pt idx="15">
                  <c:v>5.25</c:v>
                </c:pt>
              </c:numCache>
            </c:numRef>
          </c:val>
          <c:smooth val="0"/>
          <c:extLst>
            <c:ext xmlns:c16="http://schemas.microsoft.com/office/drawing/2014/chart" uri="{C3380CC4-5D6E-409C-BE32-E72D297353CC}">
              <c16:uniqueId val="{00000006-E378-4534-AA91-CF87BD77C0DA}"/>
            </c:ext>
          </c:extLst>
        </c:ser>
        <c:ser>
          <c:idx val="8"/>
          <c:order val="7"/>
          <c:tx>
            <c:strRef>
              <c:f>'19_ábra_chart'!$D$20</c:f>
              <c:strCache>
                <c:ptCount val="1"/>
                <c:pt idx="0">
                  <c:v>Prime industrial yield (rhs)</c:v>
                </c:pt>
              </c:strCache>
            </c:strRef>
          </c:tx>
          <c:spPr>
            <a:ln w="28575" cap="rnd">
              <a:solidFill>
                <a:srgbClr val="A99A6F"/>
              </a:solidFill>
              <a:round/>
            </a:ln>
            <a:effectLst/>
          </c:spPr>
          <c:marker>
            <c:symbol val="none"/>
          </c:marker>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'19_ábra_chart'!$F$20:$U$20</c:f>
              <c:numCache>
                <c:formatCode>#,##0.00</c:formatCode>
                <c:ptCount val="16"/>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7.25</c:v>
                </c:pt>
                <c:pt idx="14">
                  <c:v>7</c:v>
                </c:pt>
                <c:pt idx="15">
                  <c:v>6.5</c:v>
                </c:pt>
              </c:numCache>
            </c:numRef>
          </c:val>
          <c:smooth val="0"/>
          <c:extLst>
            <c:ext xmlns:c16="http://schemas.microsoft.com/office/drawing/2014/chart" uri="{C3380CC4-5D6E-409C-BE32-E72D297353CC}">
              <c16:uniqueId val="{00000007-E378-4534-AA91-CF87BD77C0DA}"/>
            </c:ext>
          </c:extLst>
        </c:ser>
        <c:ser>
          <c:idx val="9"/>
          <c:order val="8"/>
          <c:tx>
            <c:strRef>
              <c:f>'19_ábra_chart'!$D$21</c:f>
              <c:strCache>
                <c:ptCount val="1"/>
                <c:pt idx="0">
                  <c:v>Prime shopping centre yield (rhs)</c:v>
                </c:pt>
              </c:strCache>
            </c:strRef>
          </c:tx>
          <c:spPr>
            <a:ln w="28575" cap="rnd">
              <a:solidFill>
                <a:srgbClr val="69AAA3"/>
              </a:solidFill>
              <a:round/>
            </a:ln>
            <a:effectLst/>
          </c:spPr>
          <c:marker>
            <c:symbol val="none"/>
          </c:marker>
          <c:cat>
            <c:strRef>
              <c:f>'19_ábra_chart'!$F$11:$U$11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'19_ábra_chart'!$F$21:$U$21</c:f>
              <c:numCache>
                <c:formatCode>#,##0.00</c:formatCode>
                <c:ptCount val="16"/>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6.25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57923700592251337"/>
        </c:manualLayout>
      </c:layout>
      <c:barChart>
        <c:barDir val="col"/>
        <c:grouping val="stacked"/>
        <c:varyColors val="0"/>
        <c:ser>
          <c:idx val="0"/>
          <c:order val="0"/>
          <c:tx>
            <c:strRef>
              <c:f>'20_ábra_chart'!$E$14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'20_ábra_chart'!$F$13:$K$13</c:f>
              <c:strCache>
                <c:ptCount val="6"/>
                <c:pt idx="0">
                  <c:v>2016</c:v>
                </c:pt>
                <c:pt idx="1">
                  <c:v>2017</c:v>
                </c:pt>
                <c:pt idx="2">
                  <c:v>2018</c:v>
                </c:pt>
                <c:pt idx="3">
                  <c:v>2019</c:v>
                </c:pt>
                <c:pt idx="4">
                  <c:v>2020</c:v>
                </c:pt>
                <c:pt idx="5">
                  <c:v>2021 I-II.</c:v>
                </c:pt>
              </c:strCache>
            </c:strRef>
          </c:cat>
          <c:val>
            <c:numRef>
              <c:f>'20_ábra_chart'!$F$14:$K$14</c:f>
              <c:numCache>
                <c:formatCode>#,##0</c:formatCode>
                <c:ptCount val="6"/>
                <c:pt idx="0">
                  <c:v>0.62777852115530086</c:v>
                </c:pt>
                <c:pt idx="1">
                  <c:v>4.6554595013799869</c:v>
                </c:pt>
                <c:pt idx="2">
                  <c:v>11.478834524463991</c:v>
                </c:pt>
                <c:pt idx="3">
                  <c:v>32.532560211667523</c:v>
                </c:pt>
                <c:pt idx="4">
                  <c:v>34.575520168022734</c:v>
                </c:pt>
                <c:pt idx="5">
                  <c:v>48.898289747534172</c:v>
                </c:pt>
              </c:numCache>
            </c:numRef>
          </c:val>
          <c:extLst>
            <c:ext xmlns:c16="http://schemas.microsoft.com/office/drawing/2014/chart" uri="{C3380CC4-5D6E-409C-BE32-E72D297353CC}">
              <c16:uniqueId val="{00000000-819E-4B81-9C21-5A62D929A860}"/>
            </c:ext>
          </c:extLst>
        </c:ser>
        <c:ser>
          <c:idx val="7"/>
          <c:order val="1"/>
          <c:tx>
            <c:strRef>
              <c:f>'20_ábra_chart'!$E$15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'20_ábra_chart'!$F$13:$K$13</c:f>
              <c:strCache>
                <c:ptCount val="6"/>
                <c:pt idx="0">
                  <c:v>2016</c:v>
                </c:pt>
                <c:pt idx="1">
                  <c:v>2017</c:v>
                </c:pt>
                <c:pt idx="2">
                  <c:v>2018</c:v>
                </c:pt>
                <c:pt idx="3">
                  <c:v>2019</c:v>
                </c:pt>
                <c:pt idx="4">
                  <c:v>2020</c:v>
                </c:pt>
                <c:pt idx="5">
                  <c:v>2021 I-II.</c:v>
                </c:pt>
              </c:strCache>
            </c:strRef>
          </c:cat>
          <c:val>
            <c:numRef>
              <c:f>'20_ábra_chart'!$F$15:$K$15</c:f>
              <c:numCache>
                <c:formatCode>#,##0</c:formatCode>
                <c:ptCount val="6"/>
                <c:pt idx="0">
                  <c:v>58.521513742097142</c:v>
                </c:pt>
                <c:pt idx="1">
                  <c:v>47.492643872174455</c:v>
                </c:pt>
                <c:pt idx="2">
                  <c:v>29.367784496976356</c:v>
                </c:pt>
                <c:pt idx="3">
                  <c:v>13.081774211910602</c:v>
                </c:pt>
                <c:pt idx="4">
                  <c:v>31.870444497158179</c:v>
                </c:pt>
                <c:pt idx="5">
                  <c:v>11.829246222061357</c:v>
                </c:pt>
              </c:numCache>
            </c:numRef>
          </c:val>
          <c:extLst>
            <c:ext xmlns:c16="http://schemas.microsoft.com/office/drawing/2014/chart" uri="{C3380CC4-5D6E-409C-BE32-E72D297353CC}">
              <c16:uniqueId val="{00000001-9774-49B9-A167-438173E1314B}"/>
            </c:ext>
          </c:extLst>
        </c:ser>
        <c:ser>
          <c:idx val="1"/>
          <c:order val="2"/>
          <c:tx>
            <c:strRef>
              <c:f>'20_ábra_chart'!$E$16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F835-4B6F-B6A6-CBF6A9478A2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'20_ábra_chart'!$F$13:$K$13</c:f>
              <c:strCache>
                <c:ptCount val="6"/>
                <c:pt idx="0">
                  <c:v>2016</c:v>
                </c:pt>
                <c:pt idx="1">
                  <c:v>2017</c:v>
                </c:pt>
                <c:pt idx="2">
                  <c:v>2018</c:v>
                </c:pt>
                <c:pt idx="3">
                  <c:v>2019</c:v>
                </c:pt>
                <c:pt idx="4">
                  <c:v>2020</c:v>
                </c:pt>
                <c:pt idx="5">
                  <c:v>2021 I-II.</c:v>
                </c:pt>
              </c:strCache>
            </c:strRef>
          </c:cat>
          <c:val>
            <c:numRef>
              <c:f>'20_ábra_chart'!$F$16:$K$16</c:f>
              <c:numCache>
                <c:formatCode>#,##0</c:formatCode>
                <c:ptCount val="6"/>
                <c:pt idx="0">
                  <c:v>23.033725527838968</c:v>
                </c:pt>
                <c:pt idx="1">
                  <c:v>28.512123354850484</c:v>
                </c:pt>
                <c:pt idx="2">
                  <c:v>39.263331500824627</c:v>
                </c:pt>
                <c:pt idx="3">
                  <c:v>15.352093332600337</c:v>
                </c:pt>
                <c:pt idx="4">
                  <c:v>8.4736862397076091</c:v>
                </c:pt>
                <c:pt idx="5">
                  <c:v>0</c:v>
                </c:pt>
              </c:numCache>
            </c:numRef>
          </c:val>
          <c:extLst>
            <c:ext xmlns:c16="http://schemas.microsoft.com/office/drawing/2014/chart" uri="{C3380CC4-5D6E-409C-BE32-E72D297353CC}">
              <c16:uniqueId val="{00000001-819E-4B81-9C21-5A62D929A860}"/>
            </c:ext>
          </c:extLst>
        </c:ser>
        <c:ser>
          <c:idx val="2"/>
          <c:order val="3"/>
          <c:tx>
            <c:strRef>
              <c:f>'20_ábra_chart'!$E$17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'20_ábra_chart'!$F$13:$K$13</c:f>
              <c:strCache>
                <c:ptCount val="6"/>
                <c:pt idx="0">
                  <c:v>2016</c:v>
                </c:pt>
                <c:pt idx="1">
                  <c:v>2017</c:v>
                </c:pt>
                <c:pt idx="2">
                  <c:v>2018</c:v>
                </c:pt>
                <c:pt idx="3">
                  <c:v>2019</c:v>
                </c:pt>
                <c:pt idx="4">
                  <c:v>2020</c:v>
                </c:pt>
                <c:pt idx="5">
                  <c:v>2021 I-II.</c:v>
                </c:pt>
              </c:strCache>
            </c:strRef>
          </c:cat>
          <c:val>
            <c:numRef>
              <c:f>'20_ábra_chart'!$F$17:$K$17</c:f>
              <c:numCache>
                <c:formatCode>#,##0</c:formatCode>
                <c:ptCount val="6"/>
                <c:pt idx="0">
                  <c:v>7.0750639334202363</c:v>
                </c:pt>
                <c:pt idx="1">
                  <c:v>9.9393262015008776</c:v>
                </c:pt>
                <c:pt idx="2">
                  <c:v>10.48927982407916</c:v>
                </c:pt>
                <c:pt idx="3">
                  <c:v>25.019546306487843</c:v>
                </c:pt>
                <c:pt idx="4">
                  <c:v>13.921470614970207</c:v>
                </c:pt>
                <c:pt idx="5">
                  <c:v>30.895394081983529</c:v>
                </c:pt>
              </c:numCache>
            </c:numRef>
          </c:val>
          <c:extLst>
            <c:ext xmlns:c16="http://schemas.microsoft.com/office/drawing/2014/chart" uri="{C3380CC4-5D6E-409C-BE32-E72D297353CC}">
              <c16:uniqueId val="{00000002-819E-4B81-9C21-5A62D929A860}"/>
            </c:ext>
          </c:extLst>
        </c:ser>
        <c:ser>
          <c:idx val="3"/>
          <c:order val="4"/>
          <c:tx>
            <c:strRef>
              <c:f>'20_ábra_chart'!$E$18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'20_ábra_chart'!$F$13:$K$13</c:f>
              <c:strCache>
                <c:ptCount val="6"/>
                <c:pt idx="0">
                  <c:v>2016</c:v>
                </c:pt>
                <c:pt idx="1">
                  <c:v>2017</c:v>
                </c:pt>
                <c:pt idx="2">
                  <c:v>2018</c:v>
                </c:pt>
                <c:pt idx="3">
                  <c:v>2019</c:v>
                </c:pt>
                <c:pt idx="4">
                  <c:v>2020</c:v>
                </c:pt>
                <c:pt idx="5">
                  <c:v>2021 I-II.</c:v>
                </c:pt>
              </c:strCache>
            </c:strRef>
          </c:cat>
          <c:val>
            <c:numRef>
              <c:f>'20_ábra_chart'!$F$18:$K$18</c:f>
              <c:numCache>
                <c:formatCode>#,##0</c:formatCode>
                <c:ptCount val="6"/>
                <c:pt idx="0">
                  <c:v>4.4076329970313681</c:v>
                </c:pt>
                <c:pt idx="1">
                  <c:v>4.1348281289204172</c:v>
                </c:pt>
                <c:pt idx="2">
                  <c:v>2.3859263331500822</c:v>
                </c:pt>
                <c:pt idx="3">
                  <c:v>6.2535115740770877</c:v>
                </c:pt>
                <c:pt idx="4">
                  <c:v>4.4412522177414875</c:v>
                </c:pt>
                <c:pt idx="5">
                  <c:v>8.3770699484209601</c:v>
                </c:pt>
              </c:numCache>
            </c:numRef>
          </c:val>
          <c:extLst>
            <c:ext xmlns:c16="http://schemas.microsoft.com/office/drawing/2014/chart" uri="{C3380CC4-5D6E-409C-BE32-E72D297353CC}">
              <c16:uniqueId val="{00000005-819E-4B81-9C21-5A62D929A860}"/>
            </c:ext>
          </c:extLst>
        </c:ser>
        <c:ser>
          <c:idx val="4"/>
          <c:order val="5"/>
          <c:tx>
            <c:strRef>
              <c:f>'20_ábra_chart'!$E$19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819E-4B81-9C21-5A62D929A860}"/>
                </c:ext>
              </c:extLst>
            </c:dLbl>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'20_ábra_chart'!$F$13:$K$13</c:f>
              <c:strCache>
                <c:ptCount val="6"/>
                <c:pt idx="0">
                  <c:v>2016</c:v>
                </c:pt>
                <c:pt idx="1">
                  <c:v>2017</c:v>
                </c:pt>
                <c:pt idx="2">
                  <c:v>2018</c:v>
                </c:pt>
                <c:pt idx="3">
                  <c:v>2019</c:v>
                </c:pt>
                <c:pt idx="4">
                  <c:v>2020</c:v>
                </c:pt>
                <c:pt idx="5">
                  <c:v>2021 I-II.</c:v>
                </c:pt>
              </c:strCache>
            </c:strRef>
          </c:cat>
          <c:val>
            <c:numRef>
              <c:f>'20_ábra_chart'!$F$19:$K$19</c:f>
              <c:numCache>
                <c:formatCode>#,##0</c:formatCode>
                <c:ptCount val="6"/>
                <c:pt idx="0">
                  <c:v>3.8922268311628656</c:v>
                </c:pt>
                <c:pt idx="1">
                  <c:v>0.62726671380671062</c:v>
                </c:pt>
                <c:pt idx="2">
                  <c:v>1.0005497526113247</c:v>
                </c:pt>
                <c:pt idx="3">
                  <c:v>2.2715042041282651</c:v>
                </c:pt>
                <c:pt idx="4">
                  <c:v>0</c:v>
                </c:pt>
                <c:pt idx="5">
                  <c:v>0</c:v>
                </c:pt>
              </c:numCache>
            </c:numRef>
          </c:val>
          <c:extLst>
            <c:ext xmlns:c16="http://schemas.microsoft.com/office/drawing/2014/chart" uri="{C3380CC4-5D6E-409C-BE32-E72D297353CC}">
              <c16:uniqueId val="{00000007-819E-4B81-9C21-5A62D929A860}"/>
            </c:ext>
          </c:extLst>
        </c:ser>
        <c:ser>
          <c:idx val="5"/>
          <c:order val="6"/>
          <c:tx>
            <c:strRef>
              <c:f>'20_ábra_chart'!$E$20</c:f>
              <c:strCache>
                <c:ptCount val="1"/>
                <c:pt idx="0">
                  <c:v>Egyéb</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'20_ábra_chart'!$F$13:$K$13</c:f>
              <c:strCache>
                <c:ptCount val="6"/>
                <c:pt idx="0">
                  <c:v>2016</c:v>
                </c:pt>
                <c:pt idx="1">
                  <c:v>2017</c:v>
                </c:pt>
                <c:pt idx="2">
                  <c:v>2018</c:v>
                </c:pt>
                <c:pt idx="3">
                  <c:v>2019</c:v>
                </c:pt>
                <c:pt idx="4">
                  <c:v>2020</c:v>
                </c:pt>
                <c:pt idx="5">
                  <c:v>2021 I-II.</c:v>
                </c:pt>
              </c:strCache>
            </c:strRef>
          </c:cat>
          <c:val>
            <c:numRef>
              <c:f>'20_ábra_chart'!$F$20:$K$20</c:f>
              <c:numCache>
                <c:formatCode>#,##0</c:formatCode>
                <c:ptCount val="6"/>
                <c:pt idx="0">
                  <c:v>2.2223359648897651</c:v>
                </c:pt>
                <c:pt idx="1">
                  <c:v>4.6383522273670774</c:v>
                </c:pt>
                <c:pt idx="2">
                  <c:v>6.0142935678944474</c:v>
                </c:pt>
                <c:pt idx="3">
                  <c:v>5.4890101591283491</c:v>
                </c:pt>
                <c:pt idx="4">
                  <c:v>6.7176262623997811</c:v>
                </c:pt>
                <c:pt idx="5">
                  <c:v>0</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strRef>
              <c:f>'20_ábra_chart'!$F$13:$K$13</c:f>
              <c:strCache>
                <c:ptCount val="6"/>
                <c:pt idx="0">
                  <c:v>2016</c:v>
                </c:pt>
                <c:pt idx="1">
                  <c:v>2017</c:v>
                </c:pt>
                <c:pt idx="2">
                  <c:v>2018</c:v>
                </c:pt>
                <c:pt idx="3">
                  <c:v>2019</c:v>
                </c:pt>
                <c:pt idx="4">
                  <c:v>2020</c:v>
                </c:pt>
                <c:pt idx="5">
                  <c:v>2021 I-II.</c:v>
                </c:pt>
              </c:strCache>
            </c:str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233466037005818E-2"/>
          <c:y val="6.2069881013741328E-2"/>
          <c:w val="0.84505835925821304"/>
          <c:h val="0.71991902241349393"/>
        </c:manualLayout>
      </c:layout>
      <c:lineChart>
        <c:grouping val="standard"/>
        <c:varyColors val="0"/>
        <c:ser>
          <c:idx val="1"/>
          <c:order val="1"/>
          <c:tx>
            <c:strRef>
              <c:f>'2_ábra_chart'!$G$9</c:f>
              <c:strCache>
                <c:ptCount val="1"/>
                <c:pt idx="0">
                  <c:v>Construction industry</c:v>
                </c:pt>
              </c:strCache>
            </c:strRef>
          </c:tx>
          <c:spPr>
            <a:ln w="31750" cap="rnd">
              <a:solidFill>
                <a:schemeClr val="tx2"/>
              </a:solidFill>
              <a:round/>
            </a:ln>
            <a:effectLst/>
          </c:spPr>
          <c:marker>
            <c:symbol val="none"/>
          </c:marker>
          <c:cat>
            <c:numRef>
              <c:f>'2_ábra_chart'!$E$11:$E$77</c:f>
              <c:numCache>
                <c:formatCode>m/d/yyyy</c:formatCode>
                <c:ptCount val="67"/>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numCache>
            </c:numRef>
          </c:cat>
          <c:val>
            <c:numRef>
              <c:f>'2_ábra_chart'!$G$11:$G$77</c:f>
              <c:numCache>
                <c:formatCode>0.0</c:formatCode>
                <c:ptCount val="67"/>
                <c:pt idx="0">
                  <c:v>7.0666666666666664</c:v>
                </c:pt>
                <c:pt idx="1">
                  <c:v>6.833333333333333</c:v>
                </c:pt>
                <c:pt idx="2">
                  <c:v>7.2</c:v>
                </c:pt>
                <c:pt idx="3">
                  <c:v>7.6333333333333337</c:v>
                </c:pt>
                <c:pt idx="4">
                  <c:v>7.1000000000000005</c:v>
                </c:pt>
                <c:pt idx="5">
                  <c:v>8.9</c:v>
                </c:pt>
                <c:pt idx="6">
                  <c:v>9.6666666666666661</c:v>
                </c:pt>
                <c:pt idx="7">
                  <c:v>11.533333333333333</c:v>
                </c:pt>
                <c:pt idx="8">
                  <c:v>10.200000000000001</c:v>
                </c:pt>
                <c:pt idx="9">
                  <c:v>8.3000000000000007</c:v>
                </c:pt>
                <c:pt idx="10">
                  <c:v>9.4</c:v>
                </c:pt>
                <c:pt idx="11">
                  <c:v>9.3333333333333339</c:v>
                </c:pt>
                <c:pt idx="12">
                  <c:v>11.200000000000001</c:v>
                </c:pt>
                <c:pt idx="13">
                  <c:v>11.166666666666666</c:v>
                </c:pt>
                <c:pt idx="14">
                  <c:v>7</c:v>
                </c:pt>
                <c:pt idx="15">
                  <c:v>7.4333333333333336</c:v>
                </c:pt>
                <c:pt idx="16">
                  <c:v>4.3666666666666671</c:v>
                </c:pt>
                <c:pt idx="17">
                  <c:v>1.8666666666666665</c:v>
                </c:pt>
                <c:pt idx="18">
                  <c:v>0.89999999999999991</c:v>
                </c:pt>
                <c:pt idx="19">
                  <c:v>0.33333333333333331</c:v>
                </c:pt>
                <c:pt idx="20">
                  <c:v>2.0666666666666669</c:v>
                </c:pt>
                <c:pt idx="21">
                  <c:v>2.4</c:v>
                </c:pt>
                <c:pt idx="22">
                  <c:v>2.7333333333333329</c:v>
                </c:pt>
                <c:pt idx="23">
                  <c:v>2.5</c:v>
                </c:pt>
                <c:pt idx="24">
                  <c:v>3.1666666666666665</c:v>
                </c:pt>
                <c:pt idx="25">
                  <c:v>3.6</c:v>
                </c:pt>
                <c:pt idx="26">
                  <c:v>2.9666666666666668</c:v>
                </c:pt>
                <c:pt idx="27">
                  <c:v>2.3000000000000003</c:v>
                </c:pt>
                <c:pt idx="28">
                  <c:v>1.9333333333333333</c:v>
                </c:pt>
                <c:pt idx="29">
                  <c:v>2.3666666666666667</c:v>
                </c:pt>
                <c:pt idx="30">
                  <c:v>2.6333333333333333</c:v>
                </c:pt>
                <c:pt idx="31">
                  <c:v>1.3333333333333333</c:v>
                </c:pt>
                <c:pt idx="32">
                  <c:v>2.4</c:v>
                </c:pt>
                <c:pt idx="33">
                  <c:v>2.2666666666666666</c:v>
                </c:pt>
                <c:pt idx="34">
                  <c:v>4.666666666666667</c:v>
                </c:pt>
                <c:pt idx="35">
                  <c:v>5.833333333333333</c:v>
                </c:pt>
                <c:pt idx="36">
                  <c:v>7.5</c:v>
                </c:pt>
                <c:pt idx="37">
                  <c:v>9.7666666666666675</c:v>
                </c:pt>
                <c:pt idx="38">
                  <c:v>14.433333333333332</c:v>
                </c:pt>
                <c:pt idx="39">
                  <c:v>16.600000000000001</c:v>
                </c:pt>
                <c:pt idx="40">
                  <c:v>14.366666666666667</c:v>
                </c:pt>
                <c:pt idx="41">
                  <c:v>18.066666666666666</c:v>
                </c:pt>
                <c:pt idx="42">
                  <c:v>22.133333333333336</c:v>
                </c:pt>
                <c:pt idx="43">
                  <c:v>27</c:v>
                </c:pt>
                <c:pt idx="44">
                  <c:v>29.866666666666664</c:v>
                </c:pt>
                <c:pt idx="45">
                  <c:v>33.666666666666664</c:v>
                </c:pt>
                <c:pt idx="46">
                  <c:v>42.43333333333333</c:v>
                </c:pt>
                <c:pt idx="47">
                  <c:v>43.5</c:v>
                </c:pt>
                <c:pt idx="48">
                  <c:v>46.466666666666669</c:v>
                </c:pt>
                <c:pt idx="49">
                  <c:v>49.133333333333333</c:v>
                </c:pt>
                <c:pt idx="50">
                  <c:v>55.033333333333331</c:v>
                </c:pt>
                <c:pt idx="51">
                  <c:v>60.333333333333336</c:v>
                </c:pt>
                <c:pt idx="52">
                  <c:v>61.333333333333336</c:v>
                </c:pt>
                <c:pt idx="53">
                  <c:v>63.366666666666667</c:v>
                </c:pt>
                <c:pt idx="54">
                  <c:v>64.466666666666669</c:v>
                </c:pt>
                <c:pt idx="55">
                  <c:v>67.3</c:v>
                </c:pt>
                <c:pt idx="56">
                  <c:v>68.833333333333329</c:v>
                </c:pt>
                <c:pt idx="57">
                  <c:v>68.433333333333337</c:v>
                </c:pt>
                <c:pt idx="58">
                  <c:v>65.7</c:v>
                </c:pt>
                <c:pt idx="59">
                  <c:v>62.866666666666667</c:v>
                </c:pt>
                <c:pt idx="60">
                  <c:v>63.866666666666667</c:v>
                </c:pt>
                <c:pt idx="61">
                  <c:v>33.533333333333331</c:v>
                </c:pt>
                <c:pt idx="62">
                  <c:v>34.6</c:v>
                </c:pt>
                <c:pt idx="63">
                  <c:v>33.1</c:v>
                </c:pt>
                <c:pt idx="64">
                  <c:v>37.366666666666667</c:v>
                </c:pt>
                <c:pt idx="65">
                  <c:v>45.166666666666664</c:v>
                </c:pt>
              </c:numCache>
            </c:numRef>
          </c:val>
          <c:smooth val="0"/>
          <c:extLst>
            <c:ext xmlns:c16="http://schemas.microsoft.com/office/drawing/2014/chart" uri="{C3380CC4-5D6E-409C-BE32-E72D297353CC}">
              <c16:uniqueId val="{00000000-7078-43D9-ABAD-D4F0F59CE15E}"/>
            </c:ext>
          </c:extLst>
        </c:ser>
        <c:ser>
          <c:idx val="2"/>
          <c:order val="2"/>
          <c:tx>
            <c:strRef>
              <c:f>'2_ábra_chart'!$H$9</c:f>
              <c:strCache>
                <c:ptCount val="1"/>
                <c:pt idx="0">
                  <c:v>Services</c:v>
                </c:pt>
              </c:strCache>
            </c:strRef>
          </c:tx>
          <c:spPr>
            <a:ln w="31750" cap="rnd">
              <a:solidFill>
                <a:schemeClr val="accent3"/>
              </a:solidFill>
              <a:prstDash val="sysDash"/>
              <a:round/>
            </a:ln>
            <a:effectLst/>
          </c:spPr>
          <c:marker>
            <c:symbol val="none"/>
          </c:marker>
          <c:cat>
            <c:numRef>
              <c:f>'2_ábra_chart'!$E$11:$E$77</c:f>
              <c:numCache>
                <c:formatCode>m/d/yyyy</c:formatCode>
                <c:ptCount val="67"/>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numCache>
            </c:numRef>
          </c:cat>
          <c:val>
            <c:numRef>
              <c:f>'2_ábra_chart'!$H$11:$H$77</c:f>
              <c:numCache>
                <c:formatCode>0.0</c:formatCode>
                <c:ptCount val="67"/>
                <c:pt idx="0">
                  <c:v>2.7</c:v>
                </c:pt>
                <c:pt idx="1">
                  <c:v>2.9</c:v>
                </c:pt>
                <c:pt idx="2">
                  <c:v>2.2999999999999998</c:v>
                </c:pt>
                <c:pt idx="3">
                  <c:v>3.5</c:v>
                </c:pt>
                <c:pt idx="4">
                  <c:v>4.5999999999999996</c:v>
                </c:pt>
                <c:pt idx="5">
                  <c:v>3.2</c:v>
                </c:pt>
                <c:pt idx="6">
                  <c:v>3.1</c:v>
                </c:pt>
                <c:pt idx="7">
                  <c:v>4.5999999999999996</c:v>
                </c:pt>
                <c:pt idx="8">
                  <c:v>5.2</c:v>
                </c:pt>
                <c:pt idx="9">
                  <c:v>5.4</c:v>
                </c:pt>
                <c:pt idx="10">
                  <c:v>7</c:v>
                </c:pt>
                <c:pt idx="11">
                  <c:v>6.5</c:v>
                </c:pt>
                <c:pt idx="12">
                  <c:v>6.6</c:v>
                </c:pt>
                <c:pt idx="13">
                  <c:v>6.8</c:v>
                </c:pt>
                <c:pt idx="14">
                  <c:v>6.4</c:v>
                </c:pt>
                <c:pt idx="15">
                  <c:v>8</c:v>
                </c:pt>
                <c:pt idx="16">
                  <c:v>7.5</c:v>
                </c:pt>
                <c:pt idx="17">
                  <c:v>2.1</c:v>
                </c:pt>
                <c:pt idx="18">
                  <c:v>3.1</c:v>
                </c:pt>
                <c:pt idx="19">
                  <c:v>3.5</c:v>
                </c:pt>
                <c:pt idx="20">
                  <c:v>2.4</c:v>
                </c:pt>
                <c:pt idx="21">
                  <c:v>4.8</c:v>
                </c:pt>
                <c:pt idx="22">
                  <c:v>3.2</c:v>
                </c:pt>
                <c:pt idx="23">
                  <c:v>2.7</c:v>
                </c:pt>
                <c:pt idx="24">
                  <c:v>3.8</c:v>
                </c:pt>
                <c:pt idx="25">
                  <c:v>3.3</c:v>
                </c:pt>
                <c:pt idx="26">
                  <c:v>5</c:v>
                </c:pt>
                <c:pt idx="27">
                  <c:v>5.4</c:v>
                </c:pt>
                <c:pt idx="28">
                  <c:v>2.6</c:v>
                </c:pt>
                <c:pt idx="29">
                  <c:v>4.0999999999999996</c:v>
                </c:pt>
                <c:pt idx="30">
                  <c:v>2.9</c:v>
                </c:pt>
                <c:pt idx="31">
                  <c:v>3</c:v>
                </c:pt>
                <c:pt idx="32">
                  <c:v>3</c:v>
                </c:pt>
                <c:pt idx="33">
                  <c:v>4.5</c:v>
                </c:pt>
                <c:pt idx="34">
                  <c:v>9.8000000000000007</c:v>
                </c:pt>
                <c:pt idx="35">
                  <c:v>6.6</c:v>
                </c:pt>
                <c:pt idx="36">
                  <c:v>5.7</c:v>
                </c:pt>
                <c:pt idx="37">
                  <c:v>4.4000000000000004</c:v>
                </c:pt>
                <c:pt idx="38">
                  <c:v>5.2</c:v>
                </c:pt>
                <c:pt idx="39">
                  <c:v>8.4</c:v>
                </c:pt>
                <c:pt idx="40">
                  <c:v>15.1</c:v>
                </c:pt>
                <c:pt idx="41">
                  <c:v>20.5</c:v>
                </c:pt>
                <c:pt idx="42">
                  <c:v>14.4</c:v>
                </c:pt>
                <c:pt idx="43">
                  <c:v>23.1</c:v>
                </c:pt>
                <c:pt idx="44">
                  <c:v>28.1</c:v>
                </c:pt>
                <c:pt idx="45">
                  <c:v>30.9</c:v>
                </c:pt>
                <c:pt idx="46">
                  <c:v>34</c:v>
                </c:pt>
                <c:pt idx="47">
                  <c:v>39.5</c:v>
                </c:pt>
                <c:pt idx="48">
                  <c:v>31.2</c:v>
                </c:pt>
                <c:pt idx="49">
                  <c:v>40.799999999999997</c:v>
                </c:pt>
                <c:pt idx="50">
                  <c:v>30.9</c:v>
                </c:pt>
                <c:pt idx="51">
                  <c:v>36.6</c:v>
                </c:pt>
                <c:pt idx="52">
                  <c:v>32.4</c:v>
                </c:pt>
                <c:pt idx="53">
                  <c:v>29.6</c:v>
                </c:pt>
                <c:pt idx="54">
                  <c:v>38.299999999999997</c:v>
                </c:pt>
                <c:pt idx="55">
                  <c:v>34.799999999999997</c:v>
                </c:pt>
                <c:pt idx="56">
                  <c:v>34.200000000000003</c:v>
                </c:pt>
                <c:pt idx="57">
                  <c:v>30.7</c:v>
                </c:pt>
                <c:pt idx="58">
                  <c:v>35.700000000000003</c:v>
                </c:pt>
                <c:pt idx="59">
                  <c:v>16</c:v>
                </c:pt>
                <c:pt idx="60">
                  <c:v>23.7</c:v>
                </c:pt>
                <c:pt idx="61">
                  <c:v>14.1</c:v>
                </c:pt>
                <c:pt idx="62">
                  <c:v>11</c:v>
                </c:pt>
                <c:pt idx="63">
                  <c:v>13.5</c:v>
                </c:pt>
                <c:pt idx="64">
                  <c:v>14.9</c:v>
                </c:pt>
                <c:pt idx="65">
                  <c:v>17.2</c:v>
                </c:pt>
                <c:pt idx="66">
                  <c:v>19.3</c:v>
                </c:pt>
              </c:numCache>
            </c:numRef>
          </c:val>
          <c:smooth val="0"/>
          <c:extLst>
            <c:ext xmlns:c16="http://schemas.microsoft.com/office/drawing/2014/chart" uri="{C3380CC4-5D6E-409C-BE32-E72D297353CC}">
              <c16:uniqueId val="{00000001-7078-43D9-ABAD-D4F0F59CE15E}"/>
            </c:ext>
          </c:extLst>
        </c:ser>
        <c:dLbls>
          <c:showLegendKey val="0"/>
          <c:showVal val="0"/>
          <c:showCatName val="0"/>
          <c:showSerName val="0"/>
          <c:showPercent val="0"/>
          <c:showBubbleSize val="0"/>
        </c:dLbls>
        <c:marker val="1"/>
        <c:smooth val="0"/>
        <c:axId val="870165656"/>
        <c:axId val="870166312"/>
      </c:lineChart>
      <c:lineChart>
        <c:grouping val="standard"/>
        <c:varyColors val="0"/>
        <c:ser>
          <c:idx val="0"/>
          <c:order val="0"/>
          <c:tx>
            <c:strRef>
              <c:f>'2_ábra_chart'!$F$9</c:f>
              <c:strCache>
                <c:ptCount val="1"/>
                <c:pt idx="0">
                  <c:v>Industry</c:v>
                </c:pt>
              </c:strCache>
            </c:strRef>
          </c:tx>
          <c:spPr>
            <a:ln w="31750" cap="rnd">
              <a:solidFill>
                <a:schemeClr val="accent1"/>
              </a:solidFill>
              <a:round/>
            </a:ln>
            <a:effectLst/>
          </c:spPr>
          <c:marker>
            <c:symbol val="none"/>
          </c:marker>
          <c:cat>
            <c:numRef>
              <c:f>'2_ábra_chart'!$E$11:$E$77</c:f>
              <c:numCache>
                <c:formatCode>m/d/yyyy</c:formatCode>
                <c:ptCount val="67"/>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numCache>
            </c:numRef>
          </c:cat>
          <c:val>
            <c:numRef>
              <c:f>'2_ábra_chart'!$F$11:$F$77</c:f>
              <c:numCache>
                <c:formatCode>0.0</c:formatCode>
                <c:ptCount val="67"/>
                <c:pt idx="0">
                  <c:v>25.7</c:v>
                </c:pt>
                <c:pt idx="1">
                  <c:v>18.399999999999999</c:v>
                </c:pt>
                <c:pt idx="2">
                  <c:v>20.7</c:v>
                </c:pt>
                <c:pt idx="3">
                  <c:v>22.7</c:v>
                </c:pt>
                <c:pt idx="4">
                  <c:v>13</c:v>
                </c:pt>
                <c:pt idx="5">
                  <c:v>25</c:v>
                </c:pt>
                <c:pt idx="6">
                  <c:v>25.1</c:v>
                </c:pt>
                <c:pt idx="7">
                  <c:v>24.1</c:v>
                </c:pt>
                <c:pt idx="8">
                  <c:v>26.2</c:v>
                </c:pt>
                <c:pt idx="9">
                  <c:v>25.8</c:v>
                </c:pt>
                <c:pt idx="10">
                  <c:v>31</c:v>
                </c:pt>
                <c:pt idx="11">
                  <c:v>27.7</c:v>
                </c:pt>
                <c:pt idx="12">
                  <c:v>33.799999999999997</c:v>
                </c:pt>
                <c:pt idx="13">
                  <c:v>32.799999999999997</c:v>
                </c:pt>
                <c:pt idx="14">
                  <c:v>32.299999999999997</c:v>
                </c:pt>
                <c:pt idx="15">
                  <c:v>26.2</c:v>
                </c:pt>
                <c:pt idx="16">
                  <c:v>16.8</c:v>
                </c:pt>
                <c:pt idx="17">
                  <c:v>7.7</c:v>
                </c:pt>
                <c:pt idx="18">
                  <c:v>6.5</c:v>
                </c:pt>
                <c:pt idx="19">
                  <c:v>8.8000000000000007</c:v>
                </c:pt>
                <c:pt idx="20">
                  <c:v>9.6</c:v>
                </c:pt>
                <c:pt idx="21">
                  <c:v>10.7</c:v>
                </c:pt>
                <c:pt idx="22">
                  <c:v>12.3</c:v>
                </c:pt>
                <c:pt idx="23">
                  <c:v>15.7</c:v>
                </c:pt>
                <c:pt idx="24">
                  <c:v>20.399999999999999</c:v>
                </c:pt>
                <c:pt idx="25">
                  <c:v>17.5</c:v>
                </c:pt>
                <c:pt idx="26">
                  <c:v>17.899999999999999</c:v>
                </c:pt>
                <c:pt idx="27">
                  <c:v>14</c:v>
                </c:pt>
                <c:pt idx="28">
                  <c:v>16.899999999999999</c:v>
                </c:pt>
                <c:pt idx="29">
                  <c:v>21.8</c:v>
                </c:pt>
                <c:pt idx="30">
                  <c:v>16.5</c:v>
                </c:pt>
                <c:pt idx="31">
                  <c:v>15.5</c:v>
                </c:pt>
                <c:pt idx="32">
                  <c:v>17.7</c:v>
                </c:pt>
                <c:pt idx="33">
                  <c:v>14.3</c:v>
                </c:pt>
                <c:pt idx="34">
                  <c:v>16.600000000000001</c:v>
                </c:pt>
                <c:pt idx="35">
                  <c:v>17</c:v>
                </c:pt>
                <c:pt idx="36">
                  <c:v>17.8</c:v>
                </c:pt>
                <c:pt idx="37">
                  <c:v>23.7</c:v>
                </c:pt>
                <c:pt idx="38">
                  <c:v>22.9</c:v>
                </c:pt>
                <c:pt idx="39">
                  <c:v>29.5</c:v>
                </c:pt>
                <c:pt idx="40">
                  <c:v>31.1</c:v>
                </c:pt>
                <c:pt idx="41">
                  <c:v>37.9</c:v>
                </c:pt>
                <c:pt idx="42">
                  <c:v>39.1</c:v>
                </c:pt>
                <c:pt idx="43">
                  <c:v>38.700000000000003</c:v>
                </c:pt>
                <c:pt idx="44">
                  <c:v>42.1</c:v>
                </c:pt>
                <c:pt idx="45">
                  <c:v>45.5</c:v>
                </c:pt>
                <c:pt idx="46">
                  <c:v>52.3</c:v>
                </c:pt>
                <c:pt idx="47">
                  <c:v>52.3</c:v>
                </c:pt>
                <c:pt idx="48">
                  <c:v>54.2</c:v>
                </c:pt>
                <c:pt idx="49">
                  <c:v>55.9</c:v>
                </c:pt>
                <c:pt idx="50">
                  <c:v>60</c:v>
                </c:pt>
                <c:pt idx="51">
                  <c:v>57.9</c:v>
                </c:pt>
                <c:pt idx="52">
                  <c:v>62.7</c:v>
                </c:pt>
                <c:pt idx="53">
                  <c:v>55.7</c:v>
                </c:pt>
                <c:pt idx="54">
                  <c:v>58.9</c:v>
                </c:pt>
                <c:pt idx="55">
                  <c:v>63.9</c:v>
                </c:pt>
                <c:pt idx="56">
                  <c:v>67</c:v>
                </c:pt>
                <c:pt idx="57">
                  <c:v>68.099999999999994</c:v>
                </c:pt>
                <c:pt idx="58">
                  <c:v>53.7</c:v>
                </c:pt>
                <c:pt idx="59">
                  <c:v>48.4</c:v>
                </c:pt>
                <c:pt idx="60">
                  <c:v>41.3</c:v>
                </c:pt>
                <c:pt idx="61">
                  <c:v>15.3</c:v>
                </c:pt>
                <c:pt idx="62">
                  <c:v>17.2</c:v>
                </c:pt>
                <c:pt idx="63">
                  <c:v>20.9</c:v>
                </c:pt>
                <c:pt idx="64">
                  <c:v>25.2</c:v>
                </c:pt>
                <c:pt idx="65">
                  <c:v>35.9</c:v>
                </c:pt>
                <c:pt idx="66">
                  <c:v>41.1</c:v>
                </c:pt>
              </c:numCache>
            </c:numRef>
          </c:val>
          <c:smooth val="0"/>
          <c:extLst>
            <c:ext xmlns:c16="http://schemas.microsoft.com/office/drawing/2014/chart" uri="{C3380CC4-5D6E-409C-BE32-E72D297353CC}">
              <c16:uniqueId val="{00000002-7078-43D9-ABAD-D4F0F59CE15E}"/>
            </c:ext>
          </c:extLst>
        </c:ser>
        <c:dLbls>
          <c:showLegendKey val="0"/>
          <c:showVal val="0"/>
          <c:showCatName val="0"/>
          <c:showSerName val="0"/>
          <c:showPercent val="0"/>
          <c:showBubbleSize val="0"/>
        </c:dLbls>
        <c:marker val="1"/>
        <c:smooth val="0"/>
        <c:axId val="870158768"/>
        <c:axId val="870129904"/>
      </c:lineChart>
      <c:dateAx>
        <c:axId val="870165656"/>
        <c:scaling>
          <c:orientation val="minMax"/>
          <c:min val="41699"/>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0166312"/>
        <c:crosses val="autoZero"/>
        <c:auto val="1"/>
        <c:lblOffset val="100"/>
        <c:baseTimeUnit val="months"/>
        <c:majorUnit val="12"/>
        <c:majorTimeUnit val="months"/>
      </c:dateAx>
      <c:valAx>
        <c:axId val="870166312"/>
        <c:scaling>
          <c:orientation val="minMax"/>
          <c:max val="70"/>
        </c:scaling>
        <c:delete val="0"/>
        <c:axPos val="l"/>
        <c:majorGridlines>
          <c:spPr>
            <a:ln w="9525" cap="flat" cmpd="sng" algn="ctr">
              <a:solidFill>
                <a:sysClr val="window" lastClr="FFFFFF">
                  <a:lumMod val="75000"/>
                </a:sysClr>
              </a:solidFill>
              <a:prstDash val="sysDash"/>
              <a:round/>
            </a:ln>
            <a:effectLst/>
          </c:spPr>
        </c:majorGridlines>
        <c:title>
          <c:tx>
            <c:rich>
              <a:bodyPr rot="0" spcFirstLastPara="1" vertOverflow="ellipsis" wrap="square" anchor="ctr" anchorCtr="1"/>
              <a:lstStyle/>
              <a:p>
                <a:pPr>
                  <a:defRPr sz="1600" b="0" i="0" u="none" strike="noStrike" kern="1200" baseline="0">
                    <a:solidFill>
                      <a:srgbClr val="000000"/>
                    </a:solidFill>
                    <a:latin typeface="+mn-lt"/>
                    <a:ea typeface="+mn-ea"/>
                    <a:cs typeface="+mn-cs"/>
                  </a:defRPr>
                </a:pPr>
                <a:r>
                  <a:rPr lang="hu-HU"/>
                  <a:t>Per</a:t>
                </a:r>
                <a:r>
                  <a:rPr lang="hu-HU" baseline="0"/>
                  <a:t> cent</a:t>
                </a:r>
                <a:endParaRPr lang="hu-HU"/>
              </a:p>
            </c:rich>
          </c:tx>
          <c:layout>
            <c:manualLayout>
              <c:xMode val="edge"/>
              <c:yMode val="edge"/>
              <c:x val="8.2073752239575082E-2"/>
              <c:y val="1.81427293357982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0165656"/>
        <c:crosses val="autoZero"/>
        <c:crossBetween val="between"/>
      </c:valAx>
      <c:valAx>
        <c:axId val="870129904"/>
        <c:scaling>
          <c:orientation val="minMax"/>
          <c:max val="70"/>
        </c:scaling>
        <c:delete val="0"/>
        <c:axPos val="r"/>
        <c:title>
          <c:tx>
            <c:rich>
              <a:bodyPr rot="0" spcFirstLastPara="1" vertOverflow="ellipsis" wrap="square" anchor="ctr" anchorCtr="1"/>
              <a:lstStyle/>
              <a:p>
                <a:pPr>
                  <a:defRPr sz="1600" b="0" i="0" u="none" strike="noStrike" kern="1200" baseline="0">
                    <a:solidFill>
                      <a:srgbClr val="000000"/>
                    </a:solidFill>
                    <a:latin typeface="+mn-lt"/>
                    <a:ea typeface="+mn-ea"/>
                    <a:cs typeface="+mn-cs"/>
                  </a:defRPr>
                </a:pPr>
                <a:r>
                  <a:rPr lang="hu-HU"/>
                  <a:t>Per cent</a:t>
                </a:r>
              </a:p>
            </c:rich>
          </c:tx>
          <c:layout>
            <c:manualLayout>
              <c:xMode val="edge"/>
              <c:yMode val="edge"/>
              <c:x val="0.82537196564787274"/>
              <c:y val="1.81427293357982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0158768"/>
        <c:crosses val="max"/>
        <c:crossBetween val="between"/>
      </c:valAx>
      <c:dateAx>
        <c:axId val="870158768"/>
        <c:scaling>
          <c:orientation val="minMax"/>
        </c:scaling>
        <c:delete val="1"/>
        <c:axPos val="b"/>
        <c:numFmt formatCode="m/d/yyyy" sourceLinked="1"/>
        <c:majorTickMark val="out"/>
        <c:minorTickMark val="none"/>
        <c:tickLblPos val="nextTo"/>
        <c:crossAx val="870129904"/>
        <c:crosses val="autoZero"/>
        <c:auto val="1"/>
        <c:lblOffset val="100"/>
        <c:baseTimeUnit val="months"/>
      </c:dateAx>
      <c:spPr>
        <a:noFill/>
        <a:ln>
          <a:solidFill>
            <a:schemeClr val="tx1"/>
          </a:solidFill>
        </a:ln>
        <a:effectLst/>
      </c:spPr>
    </c:plotArea>
    <c:legend>
      <c:legendPos val="b"/>
      <c:layout>
        <c:manualLayout>
          <c:xMode val="edge"/>
          <c:yMode val="edge"/>
          <c:x val="0.12800040721832182"/>
          <c:y val="0.91158256268207727"/>
          <c:w val="0.74553336028786044"/>
          <c:h val="7.152066152444039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8603655329640414"/>
        </c:manualLayout>
      </c:layout>
      <c:barChart>
        <c:barDir val="col"/>
        <c:grouping val="stacked"/>
        <c:varyColors val="0"/>
        <c:ser>
          <c:idx val="0"/>
          <c:order val="0"/>
          <c:tx>
            <c:strRef>
              <c:f>'20_ábra_chart'!$D$14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'20_ábra_chart'!$F$12:$K$12</c:f>
              <c:strCache>
                <c:ptCount val="6"/>
                <c:pt idx="0">
                  <c:v>2016</c:v>
                </c:pt>
                <c:pt idx="1">
                  <c:v>2017</c:v>
                </c:pt>
                <c:pt idx="2">
                  <c:v>2018</c:v>
                </c:pt>
                <c:pt idx="3">
                  <c:v>2019</c:v>
                </c:pt>
                <c:pt idx="4">
                  <c:v>2020</c:v>
                </c:pt>
                <c:pt idx="5">
                  <c:v>2021 H1</c:v>
                </c:pt>
              </c:strCache>
            </c:strRef>
          </c:cat>
          <c:val>
            <c:numRef>
              <c:f>'20_ábra_chart'!$F$14:$K$14</c:f>
              <c:numCache>
                <c:formatCode>#,##0</c:formatCode>
                <c:ptCount val="6"/>
                <c:pt idx="0">
                  <c:v>0.62777852115530086</c:v>
                </c:pt>
                <c:pt idx="1">
                  <c:v>4.6554595013799869</c:v>
                </c:pt>
                <c:pt idx="2">
                  <c:v>11.478834524463991</c:v>
                </c:pt>
                <c:pt idx="3">
                  <c:v>32.532560211667523</c:v>
                </c:pt>
                <c:pt idx="4">
                  <c:v>34.575520168022734</c:v>
                </c:pt>
                <c:pt idx="5">
                  <c:v>48.898289747534172</c:v>
                </c:pt>
              </c:numCache>
            </c:numRef>
          </c:val>
          <c:extLst>
            <c:ext xmlns:c16="http://schemas.microsoft.com/office/drawing/2014/chart" uri="{C3380CC4-5D6E-409C-BE32-E72D297353CC}">
              <c16:uniqueId val="{00000000-544A-4C88-8CB0-A3A96AD56352}"/>
            </c:ext>
          </c:extLst>
        </c:ser>
        <c:ser>
          <c:idx val="7"/>
          <c:order val="1"/>
          <c:tx>
            <c:strRef>
              <c:f>'20_ábra_chart'!$D$15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'20_ábra_chart'!$F$12:$K$12</c:f>
              <c:strCache>
                <c:ptCount val="6"/>
                <c:pt idx="0">
                  <c:v>2016</c:v>
                </c:pt>
                <c:pt idx="1">
                  <c:v>2017</c:v>
                </c:pt>
                <c:pt idx="2">
                  <c:v>2018</c:v>
                </c:pt>
                <c:pt idx="3">
                  <c:v>2019</c:v>
                </c:pt>
                <c:pt idx="4">
                  <c:v>2020</c:v>
                </c:pt>
                <c:pt idx="5">
                  <c:v>2021 H1</c:v>
                </c:pt>
              </c:strCache>
            </c:strRef>
          </c:cat>
          <c:val>
            <c:numRef>
              <c:f>'20_ábra_chart'!$F$15:$K$15</c:f>
              <c:numCache>
                <c:formatCode>#,##0</c:formatCode>
                <c:ptCount val="6"/>
                <c:pt idx="0">
                  <c:v>58.521513742097142</c:v>
                </c:pt>
                <c:pt idx="1">
                  <c:v>47.492643872174455</c:v>
                </c:pt>
                <c:pt idx="2">
                  <c:v>29.367784496976356</c:v>
                </c:pt>
                <c:pt idx="3">
                  <c:v>13.081774211910602</c:v>
                </c:pt>
                <c:pt idx="4">
                  <c:v>31.870444497158179</c:v>
                </c:pt>
                <c:pt idx="5">
                  <c:v>11.829246222061357</c:v>
                </c:pt>
              </c:numCache>
            </c:numRef>
          </c:val>
          <c:extLst>
            <c:ext xmlns:c16="http://schemas.microsoft.com/office/drawing/2014/chart" uri="{C3380CC4-5D6E-409C-BE32-E72D297353CC}">
              <c16:uniqueId val="{00000001-1280-4C64-AA0F-5ABEC7BF22AE}"/>
            </c:ext>
          </c:extLst>
        </c:ser>
        <c:ser>
          <c:idx val="1"/>
          <c:order val="2"/>
          <c:tx>
            <c:strRef>
              <c:f>'20_ábra_chart'!$D$16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'20_ábra_chart'!$F$12:$K$12</c:f>
              <c:strCache>
                <c:ptCount val="6"/>
                <c:pt idx="0">
                  <c:v>2016</c:v>
                </c:pt>
                <c:pt idx="1">
                  <c:v>2017</c:v>
                </c:pt>
                <c:pt idx="2">
                  <c:v>2018</c:v>
                </c:pt>
                <c:pt idx="3">
                  <c:v>2019</c:v>
                </c:pt>
                <c:pt idx="4">
                  <c:v>2020</c:v>
                </c:pt>
                <c:pt idx="5">
                  <c:v>2021 H1</c:v>
                </c:pt>
              </c:strCache>
            </c:strRef>
          </c:cat>
          <c:val>
            <c:numRef>
              <c:f>'20_ábra_chart'!$F$16:$K$16</c:f>
              <c:numCache>
                <c:formatCode>#,##0</c:formatCode>
                <c:ptCount val="6"/>
                <c:pt idx="0">
                  <c:v>23.033725527838968</c:v>
                </c:pt>
                <c:pt idx="1">
                  <c:v>28.512123354850484</c:v>
                </c:pt>
                <c:pt idx="2">
                  <c:v>39.263331500824627</c:v>
                </c:pt>
                <c:pt idx="3">
                  <c:v>15.352093332600337</c:v>
                </c:pt>
                <c:pt idx="4">
                  <c:v>8.4736862397076091</c:v>
                </c:pt>
                <c:pt idx="5">
                  <c:v>0</c:v>
                </c:pt>
              </c:numCache>
            </c:numRef>
          </c:val>
          <c:extLst>
            <c:ext xmlns:c16="http://schemas.microsoft.com/office/drawing/2014/chart" uri="{C3380CC4-5D6E-409C-BE32-E72D297353CC}">
              <c16:uniqueId val="{00000001-544A-4C88-8CB0-A3A96AD56352}"/>
            </c:ext>
          </c:extLst>
        </c:ser>
        <c:ser>
          <c:idx val="2"/>
          <c:order val="3"/>
          <c:tx>
            <c:strRef>
              <c:f>'20_ábra_chart'!$D$17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'20_ábra_chart'!$F$12:$K$12</c:f>
              <c:strCache>
                <c:ptCount val="6"/>
                <c:pt idx="0">
                  <c:v>2016</c:v>
                </c:pt>
                <c:pt idx="1">
                  <c:v>2017</c:v>
                </c:pt>
                <c:pt idx="2">
                  <c:v>2018</c:v>
                </c:pt>
                <c:pt idx="3">
                  <c:v>2019</c:v>
                </c:pt>
                <c:pt idx="4">
                  <c:v>2020</c:v>
                </c:pt>
                <c:pt idx="5">
                  <c:v>2021 H1</c:v>
                </c:pt>
              </c:strCache>
            </c:strRef>
          </c:cat>
          <c:val>
            <c:numRef>
              <c:f>'20_ábra_chart'!$F$17:$K$17</c:f>
              <c:numCache>
                <c:formatCode>#,##0</c:formatCode>
                <c:ptCount val="6"/>
                <c:pt idx="0">
                  <c:v>7.0750639334202363</c:v>
                </c:pt>
                <c:pt idx="1">
                  <c:v>9.9393262015008776</c:v>
                </c:pt>
                <c:pt idx="2">
                  <c:v>10.48927982407916</c:v>
                </c:pt>
                <c:pt idx="3">
                  <c:v>25.019546306487843</c:v>
                </c:pt>
                <c:pt idx="4">
                  <c:v>13.921470614970207</c:v>
                </c:pt>
                <c:pt idx="5">
                  <c:v>30.895394081983529</c:v>
                </c:pt>
              </c:numCache>
            </c:numRef>
          </c:val>
          <c:extLst>
            <c:ext xmlns:c16="http://schemas.microsoft.com/office/drawing/2014/chart" uri="{C3380CC4-5D6E-409C-BE32-E72D297353CC}">
              <c16:uniqueId val="{00000002-544A-4C88-8CB0-A3A96AD56352}"/>
            </c:ext>
          </c:extLst>
        </c:ser>
        <c:ser>
          <c:idx val="3"/>
          <c:order val="4"/>
          <c:tx>
            <c:strRef>
              <c:f>'20_ábra_chart'!$D$18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'20_ábra_chart'!$F$12:$K$12</c:f>
              <c:strCache>
                <c:ptCount val="6"/>
                <c:pt idx="0">
                  <c:v>2016</c:v>
                </c:pt>
                <c:pt idx="1">
                  <c:v>2017</c:v>
                </c:pt>
                <c:pt idx="2">
                  <c:v>2018</c:v>
                </c:pt>
                <c:pt idx="3">
                  <c:v>2019</c:v>
                </c:pt>
                <c:pt idx="4">
                  <c:v>2020</c:v>
                </c:pt>
                <c:pt idx="5">
                  <c:v>2021 H1</c:v>
                </c:pt>
              </c:strCache>
            </c:strRef>
          </c:cat>
          <c:val>
            <c:numRef>
              <c:f>'20_ábra_chart'!$F$18:$K$18</c:f>
              <c:numCache>
                <c:formatCode>#,##0</c:formatCode>
                <c:ptCount val="6"/>
                <c:pt idx="0">
                  <c:v>4.4076329970313681</c:v>
                </c:pt>
                <c:pt idx="1">
                  <c:v>4.1348281289204172</c:v>
                </c:pt>
                <c:pt idx="2">
                  <c:v>2.3859263331500822</c:v>
                </c:pt>
                <c:pt idx="3">
                  <c:v>6.2535115740770877</c:v>
                </c:pt>
                <c:pt idx="4">
                  <c:v>4.4412522177414875</c:v>
                </c:pt>
                <c:pt idx="5">
                  <c:v>8.3770699484209601</c:v>
                </c:pt>
              </c:numCache>
            </c:numRef>
          </c:val>
          <c:extLst>
            <c:ext xmlns:c16="http://schemas.microsoft.com/office/drawing/2014/chart" uri="{C3380CC4-5D6E-409C-BE32-E72D297353CC}">
              <c16:uniqueId val="{00000005-544A-4C88-8CB0-A3A96AD56352}"/>
            </c:ext>
          </c:extLst>
        </c:ser>
        <c:ser>
          <c:idx val="4"/>
          <c:order val="5"/>
          <c:tx>
            <c:strRef>
              <c:f>'20_ábra_chart'!$D$19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44A-4C88-8CB0-A3A96AD56352}"/>
                </c:ext>
              </c:extLst>
            </c:dLbl>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'20_ábra_chart'!$F$12:$K$12</c:f>
              <c:strCache>
                <c:ptCount val="6"/>
                <c:pt idx="0">
                  <c:v>2016</c:v>
                </c:pt>
                <c:pt idx="1">
                  <c:v>2017</c:v>
                </c:pt>
                <c:pt idx="2">
                  <c:v>2018</c:v>
                </c:pt>
                <c:pt idx="3">
                  <c:v>2019</c:v>
                </c:pt>
                <c:pt idx="4">
                  <c:v>2020</c:v>
                </c:pt>
                <c:pt idx="5">
                  <c:v>2021 H1</c:v>
                </c:pt>
              </c:strCache>
            </c:strRef>
          </c:cat>
          <c:val>
            <c:numRef>
              <c:f>'20_ábra_chart'!$F$19:$K$19</c:f>
              <c:numCache>
                <c:formatCode>#,##0</c:formatCode>
                <c:ptCount val="6"/>
                <c:pt idx="0">
                  <c:v>3.8922268311628656</c:v>
                </c:pt>
                <c:pt idx="1">
                  <c:v>0.62726671380671062</c:v>
                </c:pt>
                <c:pt idx="2">
                  <c:v>1.0005497526113247</c:v>
                </c:pt>
                <c:pt idx="3">
                  <c:v>2.2715042041282651</c:v>
                </c:pt>
                <c:pt idx="4">
                  <c:v>0</c:v>
                </c:pt>
                <c:pt idx="5">
                  <c:v>0</c:v>
                </c:pt>
              </c:numCache>
            </c:numRef>
          </c:val>
          <c:extLst>
            <c:ext xmlns:c16="http://schemas.microsoft.com/office/drawing/2014/chart" uri="{C3380CC4-5D6E-409C-BE32-E72D297353CC}">
              <c16:uniqueId val="{00000007-544A-4C88-8CB0-A3A96AD56352}"/>
            </c:ext>
          </c:extLst>
        </c:ser>
        <c:ser>
          <c:idx val="5"/>
          <c:order val="7"/>
          <c:tx>
            <c:strRef>
              <c:f>'20_ábra_chart'!$D$20</c:f>
              <c:strCache>
                <c:ptCount val="1"/>
                <c:pt idx="0">
                  <c:v>Other</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'20_ábra_chart'!$F$12:$K$12</c:f>
              <c:strCache>
                <c:ptCount val="6"/>
                <c:pt idx="0">
                  <c:v>2016</c:v>
                </c:pt>
                <c:pt idx="1">
                  <c:v>2017</c:v>
                </c:pt>
                <c:pt idx="2">
                  <c:v>2018</c:v>
                </c:pt>
                <c:pt idx="3">
                  <c:v>2019</c:v>
                </c:pt>
                <c:pt idx="4">
                  <c:v>2020</c:v>
                </c:pt>
                <c:pt idx="5">
                  <c:v>2021 H1</c:v>
                </c:pt>
              </c:strCache>
            </c:strRef>
          </c:cat>
          <c:val>
            <c:numRef>
              <c:f>'20_ábra_chart'!$F$20:$K$20</c:f>
              <c:numCache>
                <c:formatCode>#,##0</c:formatCode>
                <c:ptCount val="6"/>
                <c:pt idx="0">
                  <c:v>2.2223359648897651</c:v>
                </c:pt>
                <c:pt idx="1">
                  <c:v>4.6383522273670774</c:v>
                </c:pt>
                <c:pt idx="2">
                  <c:v>6.0142935678944474</c:v>
                </c:pt>
                <c:pt idx="3">
                  <c:v>5.4890101591283491</c:v>
                </c:pt>
                <c:pt idx="4">
                  <c:v>6.7176262623997811</c:v>
                </c:pt>
                <c:pt idx="5">
                  <c:v>0</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strRef>
              <c:f>'20_ábra_chart'!$F$12:$K$12</c:f>
              <c:strCache>
                <c:ptCount val="6"/>
                <c:pt idx="0">
                  <c:v>2016</c:v>
                </c:pt>
                <c:pt idx="1">
                  <c:v>2017</c:v>
                </c:pt>
                <c:pt idx="2">
                  <c:v>2018</c:v>
                </c:pt>
                <c:pt idx="3">
                  <c:v>2019</c:v>
                </c:pt>
                <c:pt idx="4">
                  <c:v>2020</c:v>
                </c:pt>
                <c:pt idx="5">
                  <c:v>2021 H1</c:v>
                </c:pt>
              </c:strCache>
            </c:str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'21_ábra_chart'!$J$8</c:f>
              <c:strCache>
                <c:ptCount val="1"/>
                <c:pt idx="0">
                  <c:v>Befektetési volumen</c:v>
                </c:pt>
              </c:strCache>
            </c:strRef>
          </c:tx>
          <c:spPr>
            <a:solidFill>
              <a:srgbClr val="E57200"/>
            </a:solidFill>
            <a:ln>
              <a:solidFill>
                <a:schemeClr val="tx1"/>
              </a:solidFill>
            </a:ln>
            <a:effectLst/>
          </c:spPr>
          <c:invertIfNegative val="0"/>
          <c:cat>
            <c:multiLvlStrRef>
              <c:f>'21_ábra_chart'!$H$9:$I$62</c:f>
              <c:multiLvlStrCache>
                <c:ptCount val="54"/>
                <c:lvl>
                  <c:pt idx="0">
                    <c:v>2013</c:v>
                  </c:pt>
                  <c:pt idx="1">
                    <c:v>2014</c:v>
                  </c:pt>
                  <c:pt idx="2">
                    <c:v>2015</c:v>
                  </c:pt>
                  <c:pt idx="3">
                    <c:v>2016</c:v>
                  </c:pt>
                  <c:pt idx="4">
                    <c:v>2017</c:v>
                  </c:pt>
                  <c:pt idx="5">
                    <c:v>2018</c:v>
                  </c:pt>
                  <c:pt idx="6">
                    <c:v>2019</c:v>
                  </c:pt>
                  <c:pt idx="7">
                    <c:v>2020</c:v>
                  </c:pt>
                  <c:pt idx="8">
                    <c:v>2021 I-II.</c:v>
                  </c:pt>
                  <c:pt idx="9">
                    <c:v>2013</c:v>
                  </c:pt>
                  <c:pt idx="10">
                    <c:v>2014</c:v>
                  </c:pt>
                  <c:pt idx="11">
                    <c:v>2015</c:v>
                  </c:pt>
                  <c:pt idx="12">
                    <c:v>2016</c:v>
                  </c:pt>
                  <c:pt idx="13">
                    <c:v>2017</c:v>
                  </c:pt>
                  <c:pt idx="14">
                    <c:v>2018</c:v>
                  </c:pt>
                  <c:pt idx="15">
                    <c:v>2019</c:v>
                  </c:pt>
                  <c:pt idx="16">
                    <c:v>2020</c:v>
                  </c:pt>
                  <c:pt idx="17">
                    <c:v>2021 I-II.</c:v>
                  </c:pt>
                  <c:pt idx="18">
                    <c:v>2013</c:v>
                  </c:pt>
                  <c:pt idx="19">
                    <c:v>2014</c:v>
                  </c:pt>
                  <c:pt idx="20">
                    <c:v>2015</c:v>
                  </c:pt>
                  <c:pt idx="21">
                    <c:v>2016</c:v>
                  </c:pt>
                  <c:pt idx="22">
                    <c:v>2017</c:v>
                  </c:pt>
                  <c:pt idx="23">
                    <c:v>2018</c:v>
                  </c:pt>
                  <c:pt idx="24">
                    <c:v>2019</c:v>
                  </c:pt>
                  <c:pt idx="25">
                    <c:v>2020</c:v>
                  </c:pt>
                  <c:pt idx="26">
                    <c:v>2021 I-II.</c:v>
                  </c:pt>
                  <c:pt idx="27">
                    <c:v>2013</c:v>
                  </c:pt>
                  <c:pt idx="28">
                    <c:v>2014</c:v>
                  </c:pt>
                  <c:pt idx="29">
                    <c:v>2015</c:v>
                  </c:pt>
                  <c:pt idx="30">
                    <c:v>2016</c:v>
                  </c:pt>
                  <c:pt idx="31">
                    <c:v>2017</c:v>
                  </c:pt>
                  <c:pt idx="32">
                    <c:v>2018</c:v>
                  </c:pt>
                  <c:pt idx="33">
                    <c:v>2019</c:v>
                  </c:pt>
                  <c:pt idx="34">
                    <c:v>2020</c:v>
                  </c:pt>
                  <c:pt idx="35">
                    <c:v>2021 I-II.</c:v>
                  </c:pt>
                  <c:pt idx="36">
                    <c:v>2013</c:v>
                  </c:pt>
                  <c:pt idx="37">
                    <c:v>2014</c:v>
                  </c:pt>
                  <c:pt idx="38">
                    <c:v>2015</c:v>
                  </c:pt>
                  <c:pt idx="39">
                    <c:v>2016</c:v>
                  </c:pt>
                  <c:pt idx="40">
                    <c:v>2017</c:v>
                  </c:pt>
                  <c:pt idx="41">
                    <c:v>2018</c:v>
                  </c:pt>
                  <c:pt idx="42">
                    <c:v>2019</c:v>
                  </c:pt>
                  <c:pt idx="43">
                    <c:v>2020</c:v>
                  </c:pt>
                  <c:pt idx="44">
                    <c:v>2021 I-II.</c:v>
                  </c:pt>
                  <c:pt idx="45">
                    <c:v>2013</c:v>
                  </c:pt>
                  <c:pt idx="46">
                    <c:v>2014</c:v>
                  </c:pt>
                  <c:pt idx="47">
                    <c:v>2015</c:v>
                  </c:pt>
                  <c:pt idx="48">
                    <c:v>2016</c:v>
                  </c:pt>
                  <c:pt idx="49">
                    <c:v>2017</c:v>
                  </c:pt>
                  <c:pt idx="50">
                    <c:v>2018</c:v>
                  </c:pt>
                  <c:pt idx="51">
                    <c:v>2019</c:v>
                  </c:pt>
                  <c:pt idx="52">
                    <c:v>2020</c:v>
                  </c:pt>
                  <c:pt idx="53">
                    <c:v>2021 I-II.</c:v>
                  </c:pt>
                </c:lvl>
                <c:lvl>
                  <c:pt idx="0">
                    <c:v>Lengyelo.</c:v>
                  </c:pt>
                  <c:pt idx="9">
                    <c:v>Cseho.</c:v>
                  </c:pt>
                  <c:pt idx="18">
                    <c:v>Szlovákia</c:v>
                  </c:pt>
                  <c:pt idx="27">
                    <c:v>Magyaro.</c:v>
                  </c:pt>
                  <c:pt idx="36">
                    <c:v>Románia</c:v>
                  </c:pt>
                  <c:pt idx="45">
                    <c:v>Bulgária</c:v>
                  </c:pt>
                </c:lvl>
              </c:multiLvlStrCache>
            </c:multiLvlStrRef>
          </c:cat>
          <c:val>
            <c:numRef>
              <c:f>'21_ábra_chart'!$J$9:$J$62</c:f>
              <c:numCache>
                <c:formatCode>#,##0</c:formatCode>
                <c:ptCount val="54"/>
                <c:pt idx="0">
                  <c:v>3100</c:v>
                </c:pt>
                <c:pt idx="1">
                  <c:v>3050</c:v>
                </c:pt>
                <c:pt idx="2">
                  <c:v>4100</c:v>
                </c:pt>
                <c:pt idx="3">
                  <c:v>4538</c:v>
                </c:pt>
                <c:pt idx="4">
                  <c:v>5030</c:v>
                </c:pt>
                <c:pt idx="5">
                  <c:v>7200</c:v>
                </c:pt>
                <c:pt idx="6">
                  <c:v>7214.9</c:v>
                </c:pt>
                <c:pt idx="7">
                  <c:v>5252</c:v>
                </c:pt>
                <c:pt idx="8">
                  <c:v>1891</c:v>
                </c:pt>
                <c:pt idx="9">
                  <c:v>1400</c:v>
                </c:pt>
                <c:pt idx="10">
                  <c:v>2050</c:v>
                </c:pt>
                <c:pt idx="11">
                  <c:v>2650</c:v>
                </c:pt>
                <c:pt idx="12">
                  <c:v>3620</c:v>
                </c:pt>
                <c:pt idx="13">
                  <c:v>3540</c:v>
                </c:pt>
                <c:pt idx="14">
                  <c:v>2510</c:v>
                </c:pt>
                <c:pt idx="15">
                  <c:v>3190.57</c:v>
                </c:pt>
                <c:pt idx="16">
                  <c:v>1375.8</c:v>
                </c:pt>
                <c:pt idx="17">
                  <c:v>676</c:v>
                </c:pt>
                <c:pt idx="18">
                  <c:v>300</c:v>
                </c:pt>
                <c:pt idx="19">
                  <c:v>600</c:v>
                </c:pt>
                <c:pt idx="20">
                  <c:v>415</c:v>
                </c:pt>
                <c:pt idx="21">
                  <c:v>880</c:v>
                </c:pt>
                <c:pt idx="22">
                  <c:v>525</c:v>
                </c:pt>
                <c:pt idx="23">
                  <c:v>818</c:v>
                </c:pt>
                <c:pt idx="24">
                  <c:v>851.64</c:v>
                </c:pt>
                <c:pt idx="25">
                  <c:v>501</c:v>
                </c:pt>
                <c:pt idx="26">
                  <c:v>476.8</c:v>
                </c:pt>
                <c:pt idx="27">
                  <c:v>356.39</c:v>
                </c:pt>
                <c:pt idx="28">
                  <c:v>617.35300000000007</c:v>
                </c:pt>
                <c:pt idx="29">
                  <c:v>809.63837956989255</c:v>
                </c:pt>
                <c:pt idx="30">
                  <c:v>1671</c:v>
                </c:pt>
                <c:pt idx="31">
                  <c:v>1754</c:v>
                </c:pt>
                <c:pt idx="32">
                  <c:v>1819</c:v>
                </c:pt>
                <c:pt idx="33">
                  <c:v>1818</c:v>
                </c:pt>
                <c:pt idx="34">
                  <c:v>1076</c:v>
                </c:pt>
                <c:pt idx="35">
                  <c:v>631.48571428571427</c:v>
                </c:pt>
                <c:pt idx="36">
                  <c:v>330</c:v>
                </c:pt>
                <c:pt idx="37">
                  <c:v>950</c:v>
                </c:pt>
                <c:pt idx="38">
                  <c:v>800</c:v>
                </c:pt>
                <c:pt idx="39">
                  <c:v>910</c:v>
                </c:pt>
                <c:pt idx="40">
                  <c:v>963</c:v>
                </c:pt>
                <c:pt idx="41">
                  <c:v>900</c:v>
                </c:pt>
                <c:pt idx="42">
                  <c:v>686.5</c:v>
                </c:pt>
                <c:pt idx="43">
                  <c:v>998</c:v>
                </c:pt>
                <c:pt idx="44">
                  <c:v>297.5</c:v>
                </c:pt>
                <c:pt idx="45">
                  <c:v>118</c:v>
                </c:pt>
                <c:pt idx="46">
                  <c:v>234</c:v>
                </c:pt>
                <c:pt idx="47">
                  <c:v>210</c:v>
                </c:pt>
                <c:pt idx="48">
                  <c:v>262</c:v>
                </c:pt>
                <c:pt idx="49">
                  <c:v>957</c:v>
                </c:pt>
                <c:pt idx="50">
                  <c:v>617</c:v>
                </c:pt>
                <c:pt idx="51">
                  <c:v>220</c:v>
                </c:pt>
                <c:pt idx="52">
                  <c:v>102</c:v>
                </c:pt>
                <c:pt idx="53">
                  <c:v>29.7</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'21_ábra_chart'!$K$8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'21_ábra_chart'!$H$9:$I$62</c:f>
              <c:multiLvlStrCache>
                <c:ptCount val="54"/>
                <c:lvl>
                  <c:pt idx="0">
                    <c:v>2013</c:v>
                  </c:pt>
                  <c:pt idx="1">
                    <c:v>2014</c:v>
                  </c:pt>
                  <c:pt idx="2">
                    <c:v>2015</c:v>
                  </c:pt>
                  <c:pt idx="3">
                    <c:v>2016</c:v>
                  </c:pt>
                  <c:pt idx="4">
                    <c:v>2017</c:v>
                  </c:pt>
                  <c:pt idx="5">
                    <c:v>2018</c:v>
                  </c:pt>
                  <c:pt idx="6">
                    <c:v>2019</c:v>
                  </c:pt>
                  <c:pt idx="7">
                    <c:v>2020</c:v>
                  </c:pt>
                  <c:pt idx="8">
                    <c:v>2021 I-II.</c:v>
                  </c:pt>
                  <c:pt idx="9">
                    <c:v>2013</c:v>
                  </c:pt>
                  <c:pt idx="10">
                    <c:v>2014</c:v>
                  </c:pt>
                  <c:pt idx="11">
                    <c:v>2015</c:v>
                  </c:pt>
                  <c:pt idx="12">
                    <c:v>2016</c:v>
                  </c:pt>
                  <c:pt idx="13">
                    <c:v>2017</c:v>
                  </c:pt>
                  <c:pt idx="14">
                    <c:v>2018</c:v>
                  </c:pt>
                  <c:pt idx="15">
                    <c:v>2019</c:v>
                  </c:pt>
                  <c:pt idx="16">
                    <c:v>2020</c:v>
                  </c:pt>
                  <c:pt idx="17">
                    <c:v>2021 I-II.</c:v>
                  </c:pt>
                  <c:pt idx="18">
                    <c:v>2013</c:v>
                  </c:pt>
                  <c:pt idx="19">
                    <c:v>2014</c:v>
                  </c:pt>
                  <c:pt idx="20">
                    <c:v>2015</c:v>
                  </c:pt>
                  <c:pt idx="21">
                    <c:v>2016</c:v>
                  </c:pt>
                  <c:pt idx="22">
                    <c:v>2017</c:v>
                  </c:pt>
                  <c:pt idx="23">
                    <c:v>2018</c:v>
                  </c:pt>
                  <c:pt idx="24">
                    <c:v>2019</c:v>
                  </c:pt>
                  <c:pt idx="25">
                    <c:v>2020</c:v>
                  </c:pt>
                  <c:pt idx="26">
                    <c:v>2021 I-II.</c:v>
                  </c:pt>
                  <c:pt idx="27">
                    <c:v>2013</c:v>
                  </c:pt>
                  <c:pt idx="28">
                    <c:v>2014</c:v>
                  </c:pt>
                  <c:pt idx="29">
                    <c:v>2015</c:v>
                  </c:pt>
                  <c:pt idx="30">
                    <c:v>2016</c:v>
                  </c:pt>
                  <c:pt idx="31">
                    <c:v>2017</c:v>
                  </c:pt>
                  <c:pt idx="32">
                    <c:v>2018</c:v>
                  </c:pt>
                  <c:pt idx="33">
                    <c:v>2019</c:v>
                  </c:pt>
                  <c:pt idx="34">
                    <c:v>2020</c:v>
                  </c:pt>
                  <c:pt idx="35">
                    <c:v>2021 I-II.</c:v>
                  </c:pt>
                  <c:pt idx="36">
                    <c:v>2013</c:v>
                  </c:pt>
                  <c:pt idx="37">
                    <c:v>2014</c:v>
                  </c:pt>
                  <c:pt idx="38">
                    <c:v>2015</c:v>
                  </c:pt>
                  <c:pt idx="39">
                    <c:v>2016</c:v>
                  </c:pt>
                  <c:pt idx="40">
                    <c:v>2017</c:v>
                  </c:pt>
                  <c:pt idx="41">
                    <c:v>2018</c:v>
                  </c:pt>
                  <c:pt idx="42">
                    <c:v>2019</c:v>
                  </c:pt>
                  <c:pt idx="43">
                    <c:v>2020</c:v>
                  </c:pt>
                  <c:pt idx="44">
                    <c:v>2021 I-II.</c:v>
                  </c:pt>
                  <c:pt idx="45">
                    <c:v>2013</c:v>
                  </c:pt>
                  <c:pt idx="46">
                    <c:v>2014</c:v>
                  </c:pt>
                  <c:pt idx="47">
                    <c:v>2015</c:v>
                  </c:pt>
                  <c:pt idx="48">
                    <c:v>2016</c:v>
                  </c:pt>
                  <c:pt idx="49">
                    <c:v>2017</c:v>
                  </c:pt>
                  <c:pt idx="50">
                    <c:v>2018</c:v>
                  </c:pt>
                  <c:pt idx="51">
                    <c:v>2019</c:v>
                  </c:pt>
                  <c:pt idx="52">
                    <c:v>2020</c:v>
                  </c:pt>
                  <c:pt idx="53">
                    <c:v>2021 I-II.</c:v>
                  </c:pt>
                </c:lvl>
                <c:lvl>
                  <c:pt idx="0">
                    <c:v>Lengyelo.</c:v>
                  </c:pt>
                  <c:pt idx="9">
                    <c:v>Cseho.</c:v>
                  </c:pt>
                  <c:pt idx="18">
                    <c:v>Szlovákia</c:v>
                  </c:pt>
                  <c:pt idx="27">
                    <c:v>Magyaro.</c:v>
                  </c:pt>
                  <c:pt idx="36">
                    <c:v>Románia</c:v>
                  </c:pt>
                  <c:pt idx="45">
                    <c:v>Bulgária</c:v>
                  </c:pt>
                </c:lvl>
              </c:multiLvlStrCache>
            </c:multiLvlStrRef>
          </c:cat>
          <c:val>
            <c:numRef>
              <c:f>'21_ábra_chart'!$K$9:$K$62</c:f>
              <c:numCache>
                <c:formatCode>#,##0.00</c:formatCode>
                <c:ptCount val="54"/>
                <c:pt idx="0">
                  <c:v>6</c:v>
                </c:pt>
                <c:pt idx="1">
                  <c:v>6</c:v>
                </c:pt>
                <c:pt idx="2">
                  <c:v>6</c:v>
                </c:pt>
                <c:pt idx="3">
                  <c:v>5.25</c:v>
                </c:pt>
                <c:pt idx="4">
                  <c:v>5</c:v>
                </c:pt>
                <c:pt idx="5">
                  <c:v>4.75</c:v>
                </c:pt>
                <c:pt idx="6">
                  <c:v>4.5</c:v>
                </c:pt>
                <c:pt idx="7">
                  <c:v>4.75</c:v>
                </c:pt>
                <c:pt idx="8">
                  <c:v>4.75</c:v>
                </c:pt>
                <c:pt idx="9">
                  <c:v>6.5</c:v>
                </c:pt>
                <c:pt idx="10">
                  <c:v>6</c:v>
                </c:pt>
                <c:pt idx="11">
                  <c:v>5.75</c:v>
                </c:pt>
                <c:pt idx="12">
                  <c:v>4.8500000000000005</c:v>
                </c:pt>
                <c:pt idx="13">
                  <c:v>4.8499999999999996</c:v>
                </c:pt>
                <c:pt idx="14">
                  <c:v>4.5</c:v>
                </c:pt>
                <c:pt idx="15">
                  <c:v>3.9</c:v>
                </c:pt>
                <c:pt idx="16">
                  <c:v>3.9</c:v>
                </c:pt>
                <c:pt idx="17">
                  <c:v>4</c:v>
                </c:pt>
                <c:pt idx="18">
                  <c:v>7.5</c:v>
                </c:pt>
                <c:pt idx="19">
                  <c:v>7.2499999999999991</c:v>
                </c:pt>
                <c:pt idx="20">
                  <c:v>7.0000000000000009</c:v>
                </c:pt>
                <c:pt idx="21">
                  <c:v>6.5</c:v>
                </c:pt>
                <c:pt idx="22">
                  <c:v>6.5</c:v>
                </c:pt>
                <c:pt idx="23">
                  <c:v>6</c:v>
                </c:pt>
                <c:pt idx="24">
                  <c:v>5.5</c:v>
                </c:pt>
                <c:pt idx="25">
                  <c:v>5.75</c:v>
                </c:pt>
                <c:pt idx="26">
                  <c:v>5.5</c:v>
                </c:pt>
                <c:pt idx="27">
                  <c:v>7.5</c:v>
                </c:pt>
                <c:pt idx="28">
                  <c:v>7.2499999999999991</c:v>
                </c:pt>
                <c:pt idx="29">
                  <c:v>7.2499999999999991</c:v>
                </c:pt>
                <c:pt idx="30">
                  <c:v>6.75</c:v>
                </c:pt>
                <c:pt idx="31">
                  <c:v>6</c:v>
                </c:pt>
                <c:pt idx="32">
                  <c:v>5.75</c:v>
                </c:pt>
                <c:pt idx="33">
                  <c:v>5.25</c:v>
                </c:pt>
                <c:pt idx="34">
                  <c:v>5.75</c:v>
                </c:pt>
                <c:pt idx="35">
                  <c:v>5.25</c:v>
                </c:pt>
                <c:pt idx="36">
                  <c:v>8.25</c:v>
                </c:pt>
                <c:pt idx="37">
                  <c:v>7.75</c:v>
                </c:pt>
                <c:pt idx="38">
                  <c:v>7.5</c:v>
                </c:pt>
                <c:pt idx="39">
                  <c:v>7.5</c:v>
                </c:pt>
                <c:pt idx="40">
                  <c:v>7.5</c:v>
                </c:pt>
                <c:pt idx="41">
                  <c:v>7.25</c:v>
                </c:pt>
                <c:pt idx="42">
                  <c:v>7</c:v>
                </c:pt>
                <c:pt idx="43">
                  <c:v>7.15</c:v>
                </c:pt>
                <c:pt idx="44">
                  <c:v>7.15</c:v>
                </c:pt>
                <c:pt idx="45">
                  <c:v>9.5</c:v>
                </c:pt>
                <c:pt idx="46">
                  <c:v>9</c:v>
                </c:pt>
                <c:pt idx="47">
                  <c:v>9</c:v>
                </c:pt>
                <c:pt idx="48">
                  <c:v>8.75</c:v>
                </c:pt>
                <c:pt idx="49">
                  <c:v>8.25</c:v>
                </c:pt>
                <c:pt idx="50">
                  <c:v>8</c:v>
                </c:pt>
                <c:pt idx="51">
                  <c:v>7.5</c:v>
                </c:pt>
                <c:pt idx="52">
                  <c:v>8</c:v>
                </c:pt>
                <c:pt idx="53">
                  <c:v>7.75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'21_ábra_chart'!$J$7</c:f>
              <c:strCache>
                <c:ptCount val="1"/>
                <c:pt idx="0">
                  <c:v>Investment volume</c:v>
                </c:pt>
              </c:strCache>
            </c:strRef>
          </c:tx>
          <c:spPr>
            <a:solidFill>
              <a:srgbClr val="E57200"/>
            </a:solidFill>
            <a:ln>
              <a:solidFill>
                <a:schemeClr val="tx1"/>
              </a:solidFill>
            </a:ln>
            <a:effectLst/>
          </c:spPr>
          <c:invertIfNegative val="0"/>
          <c:cat>
            <c:multiLvlStrRef>
              <c:f>'21_ábra_chart'!$F$9:$G$62</c:f>
              <c:multiLvlStrCache>
                <c:ptCount val="54"/>
                <c:lvl>
                  <c:pt idx="0">
                    <c:v>2013</c:v>
                  </c:pt>
                  <c:pt idx="1">
                    <c:v>2014</c:v>
                  </c:pt>
                  <c:pt idx="2">
                    <c:v>2015</c:v>
                  </c:pt>
                  <c:pt idx="3">
                    <c:v>2016</c:v>
                  </c:pt>
                  <c:pt idx="4">
                    <c:v>2017</c:v>
                  </c:pt>
                  <c:pt idx="5">
                    <c:v>2018</c:v>
                  </c:pt>
                  <c:pt idx="6">
                    <c:v>2019</c:v>
                  </c:pt>
                  <c:pt idx="7">
                    <c:v>2020</c:v>
                  </c:pt>
                  <c:pt idx="8">
                    <c:v>2021 H1</c:v>
                  </c:pt>
                  <c:pt idx="9">
                    <c:v>2013</c:v>
                  </c:pt>
                  <c:pt idx="10">
                    <c:v>2014</c:v>
                  </c:pt>
                  <c:pt idx="11">
                    <c:v>2015</c:v>
                  </c:pt>
                  <c:pt idx="12">
                    <c:v>2016</c:v>
                  </c:pt>
                  <c:pt idx="13">
                    <c:v>2017</c:v>
                  </c:pt>
                  <c:pt idx="14">
                    <c:v>2018</c:v>
                  </c:pt>
                  <c:pt idx="15">
                    <c:v>2019</c:v>
                  </c:pt>
                  <c:pt idx="16">
                    <c:v>2020</c:v>
                  </c:pt>
                  <c:pt idx="17">
                    <c:v>2021 H1</c:v>
                  </c:pt>
                  <c:pt idx="18">
                    <c:v>2013</c:v>
                  </c:pt>
                  <c:pt idx="19">
                    <c:v>2014</c:v>
                  </c:pt>
                  <c:pt idx="20">
                    <c:v>2015</c:v>
                  </c:pt>
                  <c:pt idx="21">
                    <c:v>2016</c:v>
                  </c:pt>
                  <c:pt idx="22">
                    <c:v>2017</c:v>
                  </c:pt>
                  <c:pt idx="23">
                    <c:v>2018</c:v>
                  </c:pt>
                  <c:pt idx="24">
                    <c:v>2019</c:v>
                  </c:pt>
                  <c:pt idx="25">
                    <c:v>2020</c:v>
                  </c:pt>
                  <c:pt idx="26">
                    <c:v>2021 H1</c:v>
                  </c:pt>
                  <c:pt idx="27">
                    <c:v>2013</c:v>
                  </c:pt>
                  <c:pt idx="28">
                    <c:v>2014</c:v>
                  </c:pt>
                  <c:pt idx="29">
                    <c:v>2015</c:v>
                  </c:pt>
                  <c:pt idx="30">
                    <c:v>2016</c:v>
                  </c:pt>
                  <c:pt idx="31">
                    <c:v>2017</c:v>
                  </c:pt>
                  <c:pt idx="32">
                    <c:v>2018</c:v>
                  </c:pt>
                  <c:pt idx="33">
                    <c:v>2019</c:v>
                  </c:pt>
                  <c:pt idx="34">
                    <c:v>2020</c:v>
                  </c:pt>
                  <c:pt idx="35">
                    <c:v>2021 H1</c:v>
                  </c:pt>
                  <c:pt idx="36">
                    <c:v>2013</c:v>
                  </c:pt>
                  <c:pt idx="37">
                    <c:v>2014</c:v>
                  </c:pt>
                  <c:pt idx="38">
                    <c:v>2015</c:v>
                  </c:pt>
                  <c:pt idx="39">
                    <c:v>2016</c:v>
                  </c:pt>
                  <c:pt idx="40">
                    <c:v>2017</c:v>
                  </c:pt>
                  <c:pt idx="41">
                    <c:v>2018</c:v>
                  </c:pt>
                  <c:pt idx="42">
                    <c:v>2019</c:v>
                  </c:pt>
                  <c:pt idx="43">
                    <c:v>2020</c:v>
                  </c:pt>
                  <c:pt idx="44">
                    <c:v>2021 H1</c:v>
                  </c:pt>
                  <c:pt idx="45">
                    <c:v>2013</c:v>
                  </c:pt>
                  <c:pt idx="46">
                    <c:v>2014</c:v>
                  </c:pt>
                  <c:pt idx="47">
                    <c:v>2015</c:v>
                  </c:pt>
                  <c:pt idx="48">
                    <c:v>2016</c:v>
                  </c:pt>
                  <c:pt idx="49">
                    <c:v>2017</c:v>
                  </c:pt>
                  <c:pt idx="50">
                    <c:v>2018</c:v>
                  </c:pt>
                  <c:pt idx="51">
                    <c:v>2019</c:v>
                  </c:pt>
                  <c:pt idx="52">
                    <c:v>2020</c:v>
                  </c:pt>
                  <c:pt idx="53">
                    <c:v>2021 H1</c:v>
                  </c:pt>
                </c:lvl>
                <c:lvl>
                  <c:pt idx="0">
                    <c:v>Poland</c:v>
                  </c:pt>
                  <c:pt idx="9">
                    <c:v>Czech Republic</c:v>
                  </c:pt>
                  <c:pt idx="18">
                    <c:v>Slovakia</c:v>
                  </c:pt>
                  <c:pt idx="27">
                    <c:v>Hungary</c:v>
                  </c:pt>
                  <c:pt idx="36">
                    <c:v>Romania</c:v>
                  </c:pt>
                  <c:pt idx="45">
                    <c:v>Bulgaria</c:v>
                  </c:pt>
                </c:lvl>
              </c:multiLvlStrCache>
            </c:multiLvlStrRef>
          </c:cat>
          <c:val>
            <c:numRef>
              <c:f>'21_ábra_chart'!$J$9:$J$62</c:f>
              <c:numCache>
                <c:formatCode>#,##0</c:formatCode>
                <c:ptCount val="54"/>
                <c:pt idx="0">
                  <c:v>3100</c:v>
                </c:pt>
                <c:pt idx="1">
                  <c:v>3050</c:v>
                </c:pt>
                <c:pt idx="2">
                  <c:v>4100</c:v>
                </c:pt>
                <c:pt idx="3">
                  <c:v>4538</c:v>
                </c:pt>
                <c:pt idx="4">
                  <c:v>5030</c:v>
                </c:pt>
                <c:pt idx="5">
                  <c:v>7200</c:v>
                </c:pt>
                <c:pt idx="6">
                  <c:v>7214.9</c:v>
                </c:pt>
                <c:pt idx="7">
                  <c:v>5252</c:v>
                </c:pt>
                <c:pt idx="8">
                  <c:v>1891</c:v>
                </c:pt>
                <c:pt idx="9">
                  <c:v>1400</c:v>
                </c:pt>
                <c:pt idx="10">
                  <c:v>2050</c:v>
                </c:pt>
                <c:pt idx="11">
                  <c:v>2650</c:v>
                </c:pt>
                <c:pt idx="12">
                  <c:v>3620</c:v>
                </c:pt>
                <c:pt idx="13">
                  <c:v>3540</c:v>
                </c:pt>
                <c:pt idx="14">
                  <c:v>2510</c:v>
                </c:pt>
                <c:pt idx="15">
                  <c:v>3190.57</c:v>
                </c:pt>
                <c:pt idx="16">
                  <c:v>1375.8</c:v>
                </c:pt>
                <c:pt idx="17">
                  <c:v>676</c:v>
                </c:pt>
                <c:pt idx="18">
                  <c:v>300</c:v>
                </c:pt>
                <c:pt idx="19">
                  <c:v>600</c:v>
                </c:pt>
                <c:pt idx="20">
                  <c:v>415</c:v>
                </c:pt>
                <c:pt idx="21">
                  <c:v>880</c:v>
                </c:pt>
                <c:pt idx="22">
                  <c:v>525</c:v>
                </c:pt>
                <c:pt idx="23">
                  <c:v>818</c:v>
                </c:pt>
                <c:pt idx="24">
                  <c:v>851.64</c:v>
                </c:pt>
                <c:pt idx="25">
                  <c:v>501</c:v>
                </c:pt>
                <c:pt idx="26">
                  <c:v>476.8</c:v>
                </c:pt>
                <c:pt idx="27">
                  <c:v>356.39</c:v>
                </c:pt>
                <c:pt idx="28">
                  <c:v>617.35300000000007</c:v>
                </c:pt>
                <c:pt idx="29">
                  <c:v>809.63837956989255</c:v>
                </c:pt>
                <c:pt idx="30">
                  <c:v>1671</c:v>
                </c:pt>
                <c:pt idx="31">
                  <c:v>1754</c:v>
                </c:pt>
                <c:pt idx="32">
                  <c:v>1819</c:v>
                </c:pt>
                <c:pt idx="33">
                  <c:v>1818</c:v>
                </c:pt>
                <c:pt idx="34">
                  <c:v>1076</c:v>
                </c:pt>
                <c:pt idx="35">
                  <c:v>631.48571428571427</c:v>
                </c:pt>
                <c:pt idx="36">
                  <c:v>330</c:v>
                </c:pt>
                <c:pt idx="37">
                  <c:v>950</c:v>
                </c:pt>
                <c:pt idx="38">
                  <c:v>800</c:v>
                </c:pt>
                <c:pt idx="39">
                  <c:v>910</c:v>
                </c:pt>
                <c:pt idx="40">
                  <c:v>963</c:v>
                </c:pt>
                <c:pt idx="41">
                  <c:v>900</c:v>
                </c:pt>
                <c:pt idx="42">
                  <c:v>686.5</c:v>
                </c:pt>
                <c:pt idx="43">
                  <c:v>998</c:v>
                </c:pt>
                <c:pt idx="44">
                  <c:v>297.5</c:v>
                </c:pt>
                <c:pt idx="45">
                  <c:v>118</c:v>
                </c:pt>
                <c:pt idx="46">
                  <c:v>234</c:v>
                </c:pt>
                <c:pt idx="47">
                  <c:v>210</c:v>
                </c:pt>
                <c:pt idx="48">
                  <c:v>262</c:v>
                </c:pt>
                <c:pt idx="49">
                  <c:v>957</c:v>
                </c:pt>
                <c:pt idx="50">
                  <c:v>617</c:v>
                </c:pt>
                <c:pt idx="51">
                  <c:v>220</c:v>
                </c:pt>
                <c:pt idx="52">
                  <c:v>102</c:v>
                </c:pt>
                <c:pt idx="53">
                  <c:v>29.7</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'21_ábra_chart'!$K$7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'21_ábra_chart'!$F$9:$G$62</c:f>
              <c:multiLvlStrCache>
                <c:ptCount val="54"/>
                <c:lvl>
                  <c:pt idx="0">
                    <c:v>2013</c:v>
                  </c:pt>
                  <c:pt idx="1">
                    <c:v>2014</c:v>
                  </c:pt>
                  <c:pt idx="2">
                    <c:v>2015</c:v>
                  </c:pt>
                  <c:pt idx="3">
                    <c:v>2016</c:v>
                  </c:pt>
                  <c:pt idx="4">
                    <c:v>2017</c:v>
                  </c:pt>
                  <c:pt idx="5">
                    <c:v>2018</c:v>
                  </c:pt>
                  <c:pt idx="6">
                    <c:v>2019</c:v>
                  </c:pt>
                  <c:pt idx="7">
                    <c:v>2020</c:v>
                  </c:pt>
                  <c:pt idx="8">
                    <c:v>2021 H1</c:v>
                  </c:pt>
                  <c:pt idx="9">
                    <c:v>2013</c:v>
                  </c:pt>
                  <c:pt idx="10">
                    <c:v>2014</c:v>
                  </c:pt>
                  <c:pt idx="11">
                    <c:v>2015</c:v>
                  </c:pt>
                  <c:pt idx="12">
                    <c:v>2016</c:v>
                  </c:pt>
                  <c:pt idx="13">
                    <c:v>2017</c:v>
                  </c:pt>
                  <c:pt idx="14">
                    <c:v>2018</c:v>
                  </c:pt>
                  <c:pt idx="15">
                    <c:v>2019</c:v>
                  </c:pt>
                  <c:pt idx="16">
                    <c:v>2020</c:v>
                  </c:pt>
                  <c:pt idx="17">
                    <c:v>2021 H1</c:v>
                  </c:pt>
                  <c:pt idx="18">
                    <c:v>2013</c:v>
                  </c:pt>
                  <c:pt idx="19">
                    <c:v>2014</c:v>
                  </c:pt>
                  <c:pt idx="20">
                    <c:v>2015</c:v>
                  </c:pt>
                  <c:pt idx="21">
                    <c:v>2016</c:v>
                  </c:pt>
                  <c:pt idx="22">
                    <c:v>2017</c:v>
                  </c:pt>
                  <c:pt idx="23">
                    <c:v>2018</c:v>
                  </c:pt>
                  <c:pt idx="24">
                    <c:v>2019</c:v>
                  </c:pt>
                  <c:pt idx="25">
                    <c:v>2020</c:v>
                  </c:pt>
                  <c:pt idx="26">
                    <c:v>2021 H1</c:v>
                  </c:pt>
                  <c:pt idx="27">
                    <c:v>2013</c:v>
                  </c:pt>
                  <c:pt idx="28">
                    <c:v>2014</c:v>
                  </c:pt>
                  <c:pt idx="29">
                    <c:v>2015</c:v>
                  </c:pt>
                  <c:pt idx="30">
                    <c:v>2016</c:v>
                  </c:pt>
                  <c:pt idx="31">
                    <c:v>2017</c:v>
                  </c:pt>
                  <c:pt idx="32">
                    <c:v>2018</c:v>
                  </c:pt>
                  <c:pt idx="33">
                    <c:v>2019</c:v>
                  </c:pt>
                  <c:pt idx="34">
                    <c:v>2020</c:v>
                  </c:pt>
                  <c:pt idx="35">
                    <c:v>2021 H1</c:v>
                  </c:pt>
                  <c:pt idx="36">
                    <c:v>2013</c:v>
                  </c:pt>
                  <c:pt idx="37">
                    <c:v>2014</c:v>
                  </c:pt>
                  <c:pt idx="38">
                    <c:v>2015</c:v>
                  </c:pt>
                  <c:pt idx="39">
                    <c:v>2016</c:v>
                  </c:pt>
                  <c:pt idx="40">
                    <c:v>2017</c:v>
                  </c:pt>
                  <c:pt idx="41">
                    <c:v>2018</c:v>
                  </c:pt>
                  <c:pt idx="42">
                    <c:v>2019</c:v>
                  </c:pt>
                  <c:pt idx="43">
                    <c:v>2020</c:v>
                  </c:pt>
                  <c:pt idx="44">
                    <c:v>2021 H1</c:v>
                  </c:pt>
                  <c:pt idx="45">
                    <c:v>2013</c:v>
                  </c:pt>
                  <c:pt idx="46">
                    <c:v>2014</c:v>
                  </c:pt>
                  <c:pt idx="47">
                    <c:v>2015</c:v>
                  </c:pt>
                  <c:pt idx="48">
                    <c:v>2016</c:v>
                  </c:pt>
                  <c:pt idx="49">
                    <c:v>2017</c:v>
                  </c:pt>
                  <c:pt idx="50">
                    <c:v>2018</c:v>
                  </c:pt>
                  <c:pt idx="51">
                    <c:v>2019</c:v>
                  </c:pt>
                  <c:pt idx="52">
                    <c:v>2020</c:v>
                  </c:pt>
                  <c:pt idx="53">
                    <c:v>2021 H1</c:v>
                  </c:pt>
                </c:lvl>
                <c:lvl>
                  <c:pt idx="0">
                    <c:v>Poland</c:v>
                  </c:pt>
                  <c:pt idx="9">
                    <c:v>Czech Republic</c:v>
                  </c:pt>
                  <c:pt idx="18">
                    <c:v>Slovakia</c:v>
                  </c:pt>
                  <c:pt idx="27">
                    <c:v>Hungary</c:v>
                  </c:pt>
                  <c:pt idx="36">
                    <c:v>Romania</c:v>
                  </c:pt>
                  <c:pt idx="45">
                    <c:v>Bulgaria</c:v>
                  </c:pt>
                </c:lvl>
              </c:multiLvlStrCache>
            </c:multiLvlStrRef>
          </c:cat>
          <c:val>
            <c:numRef>
              <c:f>'21_ábra_chart'!$K$9:$K$62</c:f>
              <c:numCache>
                <c:formatCode>#,##0.00</c:formatCode>
                <c:ptCount val="54"/>
                <c:pt idx="0">
                  <c:v>6</c:v>
                </c:pt>
                <c:pt idx="1">
                  <c:v>6</c:v>
                </c:pt>
                <c:pt idx="2">
                  <c:v>6</c:v>
                </c:pt>
                <c:pt idx="3">
                  <c:v>5.25</c:v>
                </c:pt>
                <c:pt idx="4">
                  <c:v>5</c:v>
                </c:pt>
                <c:pt idx="5">
                  <c:v>4.75</c:v>
                </c:pt>
                <c:pt idx="6">
                  <c:v>4.5</c:v>
                </c:pt>
                <c:pt idx="7">
                  <c:v>4.75</c:v>
                </c:pt>
                <c:pt idx="8">
                  <c:v>4.75</c:v>
                </c:pt>
                <c:pt idx="9">
                  <c:v>6.5</c:v>
                </c:pt>
                <c:pt idx="10">
                  <c:v>6</c:v>
                </c:pt>
                <c:pt idx="11">
                  <c:v>5.75</c:v>
                </c:pt>
                <c:pt idx="12">
                  <c:v>4.8500000000000005</c:v>
                </c:pt>
                <c:pt idx="13">
                  <c:v>4.8499999999999996</c:v>
                </c:pt>
                <c:pt idx="14">
                  <c:v>4.5</c:v>
                </c:pt>
                <c:pt idx="15">
                  <c:v>3.9</c:v>
                </c:pt>
                <c:pt idx="16">
                  <c:v>3.9</c:v>
                </c:pt>
                <c:pt idx="17">
                  <c:v>4</c:v>
                </c:pt>
                <c:pt idx="18">
                  <c:v>7.5</c:v>
                </c:pt>
                <c:pt idx="19">
                  <c:v>7.2499999999999991</c:v>
                </c:pt>
                <c:pt idx="20">
                  <c:v>7.0000000000000009</c:v>
                </c:pt>
                <c:pt idx="21">
                  <c:v>6.5</c:v>
                </c:pt>
                <c:pt idx="22">
                  <c:v>6.5</c:v>
                </c:pt>
                <c:pt idx="23">
                  <c:v>6</c:v>
                </c:pt>
                <c:pt idx="24">
                  <c:v>5.5</c:v>
                </c:pt>
                <c:pt idx="25">
                  <c:v>5.75</c:v>
                </c:pt>
                <c:pt idx="26">
                  <c:v>5.5</c:v>
                </c:pt>
                <c:pt idx="27">
                  <c:v>7.5</c:v>
                </c:pt>
                <c:pt idx="28">
                  <c:v>7.2499999999999991</c:v>
                </c:pt>
                <c:pt idx="29">
                  <c:v>7.2499999999999991</c:v>
                </c:pt>
                <c:pt idx="30">
                  <c:v>6.75</c:v>
                </c:pt>
                <c:pt idx="31">
                  <c:v>6</c:v>
                </c:pt>
                <c:pt idx="32">
                  <c:v>5.75</c:v>
                </c:pt>
                <c:pt idx="33">
                  <c:v>5.25</c:v>
                </c:pt>
                <c:pt idx="34">
                  <c:v>5.75</c:v>
                </c:pt>
                <c:pt idx="35">
                  <c:v>5.25</c:v>
                </c:pt>
                <c:pt idx="36">
                  <c:v>8.25</c:v>
                </c:pt>
                <c:pt idx="37">
                  <c:v>7.75</c:v>
                </c:pt>
                <c:pt idx="38">
                  <c:v>7.5</c:v>
                </c:pt>
                <c:pt idx="39">
                  <c:v>7.5</c:v>
                </c:pt>
                <c:pt idx="40">
                  <c:v>7.5</c:v>
                </c:pt>
                <c:pt idx="41">
                  <c:v>7.25</c:v>
                </c:pt>
                <c:pt idx="42">
                  <c:v>7</c:v>
                </c:pt>
                <c:pt idx="43">
                  <c:v>7.15</c:v>
                </c:pt>
                <c:pt idx="44">
                  <c:v>7.15</c:v>
                </c:pt>
                <c:pt idx="45">
                  <c:v>9.5</c:v>
                </c:pt>
                <c:pt idx="46">
                  <c:v>9</c:v>
                </c:pt>
                <c:pt idx="47">
                  <c:v>9</c:v>
                </c:pt>
                <c:pt idx="48">
                  <c:v>8.75</c:v>
                </c:pt>
                <c:pt idx="49">
                  <c:v>8.25</c:v>
                </c:pt>
                <c:pt idx="50">
                  <c:v>8</c:v>
                </c:pt>
                <c:pt idx="51">
                  <c:v>7.5</c:v>
                </c:pt>
                <c:pt idx="52">
                  <c:v>8</c:v>
                </c:pt>
                <c:pt idx="53">
                  <c:v>7.75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'22_ábra_chart'!$J$14</c:f>
              <c:strCache>
                <c:ptCount val="1"/>
                <c:pt idx="0">
                  <c:v>Net capital flow</c:v>
                </c:pt>
              </c:strCache>
            </c:strRef>
          </c:tx>
          <c:spPr>
            <a:solidFill>
              <a:srgbClr val="DA0000"/>
            </a:solidFill>
            <a:ln>
              <a:solidFill>
                <a:schemeClr val="tx1"/>
              </a:solidFill>
            </a:ln>
            <a:effectLst/>
          </c:spPr>
          <c:invertIfNegative val="0"/>
          <c:cat>
            <c:multiLvlStrRef>
              <c:f>'22_ábra_chart'!$D$16:$E$54</c:f>
              <c:multiLvlStrCache>
                <c:ptCount val="39"/>
                <c:lvl>
                  <c:pt idx="0">
                    <c:v>January</c:v>
                  </c:pt>
                  <c:pt idx="4">
                    <c:v>February</c:v>
                  </c:pt>
                  <c:pt idx="9">
                    <c:v>March</c:v>
                  </c:pt>
                  <c:pt idx="13">
                    <c:v>April</c:v>
                  </c:pt>
                  <c:pt idx="17">
                    <c:v>May</c:v>
                  </c:pt>
                  <c:pt idx="21">
                    <c:v>June</c:v>
                  </c:pt>
                  <c:pt idx="25">
                    <c:v>July</c:v>
                  </c:pt>
                  <c:pt idx="30">
                    <c:v>August</c:v>
                  </c:pt>
                  <c:pt idx="34">
                    <c:v>September</c:v>
                  </c:pt>
                  <c:pt idx="35">
                    <c:v> </c:v>
                  </c:pt>
                  <c:pt idx="36">
                    <c:v> </c:v>
                  </c:pt>
                  <c:pt idx="37">
                    <c:v> </c:v>
                  </c:pt>
                  <c:pt idx="38">
                    <c:v> </c:v>
                  </c:pt>
                </c:lvl>
                <c:lvl>
                  <c:pt idx="0">
                    <c:v>2021</c:v>
                  </c:pt>
                </c:lvl>
              </c:multiLvlStrCache>
            </c:multiLvlStrRef>
          </c:cat>
          <c:val>
            <c:numRef>
              <c:f>'22_ábra_chart'!$J$16:$J$54</c:f>
              <c:numCache>
                <c:formatCode>0.0</c:formatCode>
                <c:ptCount val="39"/>
                <c:pt idx="0">
                  <c:v>-8.225906829656629E-2</c:v>
                </c:pt>
                <c:pt idx="1">
                  <c:v>-0.69796818130560401</c:v>
                </c:pt>
                <c:pt idx="2">
                  <c:v>-1.6356222671872982</c:v>
                </c:pt>
                <c:pt idx="3">
                  <c:v>-0.69916322004606091</c:v>
                </c:pt>
                <c:pt idx="4">
                  <c:v>2.7053176306528932E-2</c:v>
                </c:pt>
                <c:pt idx="5">
                  <c:v>7.7963237347822165E-2</c:v>
                </c:pt>
                <c:pt idx="6">
                  <c:v>-0.89016422480415991</c:v>
                </c:pt>
                <c:pt idx="7">
                  <c:v>-0.64407457395650913</c:v>
                </c:pt>
                <c:pt idx="8">
                  <c:v>4.2270172462025017E-2</c:v>
                </c:pt>
                <c:pt idx="9">
                  <c:v>-0.62745779728333284</c:v>
                </c:pt>
                <c:pt idx="10">
                  <c:v>0.41975380213825891</c:v>
                </c:pt>
                <c:pt idx="11">
                  <c:v>-2.2643895411296873</c:v>
                </c:pt>
                <c:pt idx="12">
                  <c:v>-0.51016825613178785</c:v>
                </c:pt>
                <c:pt idx="13">
                  <c:v>-1.0181047915211263</c:v>
                </c:pt>
                <c:pt idx="14">
                  <c:v>-4.6898022829708924E-2</c:v>
                </c:pt>
                <c:pt idx="15">
                  <c:v>-9.2050514228852992E-2</c:v>
                </c:pt>
                <c:pt idx="16">
                  <c:v>0.54892635280039836</c:v>
                </c:pt>
                <c:pt idx="17">
                  <c:v>-1.138487356217738</c:v>
                </c:pt>
                <c:pt idx="18">
                  <c:v>-2.4127465253206983</c:v>
                </c:pt>
                <c:pt idx="19">
                  <c:v>-1.6141048740829282</c:v>
                </c:pt>
                <c:pt idx="20">
                  <c:v>-3.1438362557965651</c:v>
                </c:pt>
                <c:pt idx="21">
                  <c:v>-2.8285194832850715</c:v>
                </c:pt>
                <c:pt idx="22">
                  <c:v>-2.1883127094683616</c:v>
                </c:pt>
                <c:pt idx="23">
                  <c:v>-2.6576901791854146</c:v>
                </c:pt>
                <c:pt idx="24">
                  <c:v>-2.9923716573021086</c:v>
                </c:pt>
                <c:pt idx="25">
                  <c:v>2.5758234646375797</c:v>
                </c:pt>
                <c:pt idx="26">
                  <c:v>-1.9091614087894901</c:v>
                </c:pt>
                <c:pt idx="27">
                  <c:v>-1.6613857244023387</c:v>
                </c:pt>
                <c:pt idx="28">
                  <c:v>-1.0070594171589546</c:v>
                </c:pt>
                <c:pt idx="29">
                  <c:v>3.0322065876983881</c:v>
                </c:pt>
                <c:pt idx="30">
                  <c:v>-0.62707749370402588</c:v>
                </c:pt>
                <c:pt idx="31">
                  <c:v>-2.0446288259224827</c:v>
                </c:pt>
                <c:pt idx="32">
                  <c:v>-0.54629086240535485</c:v>
                </c:pt>
                <c:pt idx="33">
                  <c:v>-2.5554667122160071</c:v>
                </c:pt>
                <c:pt idx="34">
                  <c:v>-2.2624159707229241</c:v>
                </c:pt>
                <c:pt idx="35">
                  <c:v>-0.23434579316913115</c:v>
                </c:pt>
                <c:pt idx="36">
                  <c:v>-0.33327440209914821</c:v>
                </c:pt>
                <c:pt idx="37">
                  <c:v>-0.26427793698810387</c:v>
                </c:pt>
                <c:pt idx="38">
                  <c:v>-0.30786628882779293</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'22_ábra_chart'!$G$38:$G$162</c:f>
              <c:numCache>
                <c:formatCode>General</c:formatCode>
                <c:ptCount val="125"/>
              </c:numCache>
            </c:numRef>
          </c:cat>
          <c:val>
            <c:numLit>
              <c:formatCode>General</c:formatCode>
              <c:ptCount val="1"/>
              <c:pt idx="0">
                <c:v>0</c:v>
              </c:pt>
            </c:numLit>
          </c:val>
          <c:extLst>
            <c:ext xmlns:c16="http://schemas.microsoft.com/office/drawing/2014/chart" uri="{C3380CC4-5D6E-409C-BE32-E72D297353CC}">
              <c16:uniqueId val="{00000002-12F9-47E9-BA1D-DC2B0B8F69C2}"/>
            </c:ext>
          </c:extLst>
        </c:ser>
        <c:dLbls>
          <c:showLegendKey val="0"/>
          <c:showVal val="0"/>
          <c:showCatName val="0"/>
          <c:showSerName val="0"/>
          <c:showPercent val="0"/>
          <c:showBubbleSize val="0"/>
        </c:dLbls>
        <c:gapWidth val="219"/>
        <c:overlap val="-27"/>
        <c:axId val="893264096"/>
        <c:axId val="903183464"/>
      </c:barChart>
      <c:lineChart>
        <c:grouping val="standard"/>
        <c:varyColors val="0"/>
        <c:ser>
          <c:idx val="4"/>
          <c:order val="1"/>
          <c:tx>
            <c:strRef>
              <c:f>'22_ábra_chart'!$K$14</c:f>
              <c:strCache>
                <c:ptCount val="1"/>
                <c:pt idx="0">
                  <c:v>Cumulated net capital flow as a proportion of net asset value on 4 January 2021 (right-hand scale)</c:v>
                </c:pt>
              </c:strCache>
            </c:strRef>
          </c:tx>
          <c:spPr>
            <a:ln w="38100" cap="rnd">
              <a:solidFill>
                <a:srgbClr val="002060"/>
              </a:solidFill>
              <a:round/>
            </a:ln>
            <a:effectLst/>
          </c:spPr>
          <c:marker>
            <c:symbol val="none"/>
          </c:marker>
          <c:cat>
            <c:multiLvlStrRef>
              <c:f>'22_ábra_chart'!$D$16:$E$54</c:f>
              <c:multiLvlStrCache>
                <c:ptCount val="39"/>
                <c:lvl>
                  <c:pt idx="0">
                    <c:v>January</c:v>
                  </c:pt>
                  <c:pt idx="4">
                    <c:v>February</c:v>
                  </c:pt>
                  <c:pt idx="9">
                    <c:v>March</c:v>
                  </c:pt>
                  <c:pt idx="13">
                    <c:v>April</c:v>
                  </c:pt>
                  <c:pt idx="17">
                    <c:v>May</c:v>
                  </c:pt>
                  <c:pt idx="21">
                    <c:v>June</c:v>
                  </c:pt>
                  <c:pt idx="25">
                    <c:v>July</c:v>
                  </c:pt>
                  <c:pt idx="30">
                    <c:v>August</c:v>
                  </c:pt>
                  <c:pt idx="34">
                    <c:v>September</c:v>
                  </c:pt>
                  <c:pt idx="35">
                    <c:v> </c:v>
                  </c:pt>
                  <c:pt idx="36">
                    <c:v> </c:v>
                  </c:pt>
                  <c:pt idx="37">
                    <c:v> </c:v>
                  </c:pt>
                  <c:pt idx="38">
                    <c:v> </c:v>
                  </c:pt>
                </c:lvl>
                <c:lvl>
                  <c:pt idx="0">
                    <c:v>2021</c:v>
                  </c:pt>
                </c:lvl>
              </c:multiLvlStrCache>
            </c:multiLvlStrRef>
          </c:cat>
          <c:val>
            <c:numRef>
              <c:f>'22_ábra_chart'!$K$16:$K$54</c:f>
              <c:numCache>
                <c:formatCode>0.0</c:formatCode>
                <c:ptCount val="39"/>
                <c:pt idx="0">
                  <c:v>-5.4135965519732212E-3</c:v>
                </c:pt>
                <c:pt idx="1">
                  <c:v>-5.1347962427361601E-2</c:v>
                </c:pt>
                <c:pt idx="2">
                  <c:v>-0.15899079438909189</c:v>
                </c:pt>
                <c:pt idx="3">
                  <c:v>-0.20500380761289769</c:v>
                </c:pt>
                <c:pt idx="4">
                  <c:v>-0.20322339622475824</c:v>
                </c:pt>
                <c:pt idx="5">
                  <c:v>-0.19809251495383023</c:v>
                </c:pt>
                <c:pt idx="6">
                  <c:v>-0.25667559980857169</c:v>
                </c:pt>
                <c:pt idx="7">
                  <c:v>-0.29906314400265199</c:v>
                </c:pt>
                <c:pt idx="8">
                  <c:v>-0.29628127855449587</c:v>
                </c:pt>
                <c:pt idx="9">
                  <c:v>-0.33757524696701624</c:v>
                </c:pt>
                <c:pt idx="10">
                  <c:v>-0.30995059982488254</c:v>
                </c:pt>
                <c:pt idx="11">
                  <c:v>-0.45897357888402657</c:v>
                </c:pt>
                <c:pt idx="12">
                  <c:v>-0.4925485411284814</c:v>
                </c:pt>
                <c:pt idx="13">
                  <c:v>-0.55955159262251641</c:v>
                </c:pt>
                <c:pt idx="14">
                  <c:v>-0.56263802406336316</c:v>
                </c:pt>
                <c:pt idx="15">
                  <c:v>-0.56869601082100663</c:v>
                </c:pt>
                <c:pt idx="16">
                  <c:v>-0.53257031827007939</c:v>
                </c:pt>
                <c:pt idx="17">
                  <c:v>-0.60749593259706203</c:v>
                </c:pt>
                <c:pt idx="18">
                  <c:v>-0.76628251431679106</c:v>
                </c:pt>
                <c:pt idx="19">
                  <c:v>-0.87250925334762031</c:v>
                </c:pt>
                <c:pt idx="20">
                  <c:v>-1.0794099813377418</c:v>
                </c:pt>
                <c:pt idx="21">
                  <c:v>-1.2655592246855454</c:v>
                </c:pt>
                <c:pt idx="22">
                  <c:v>-1.4095754697505485</c:v>
                </c:pt>
                <c:pt idx="23">
                  <c:v>-1.5844821722964593</c:v>
                </c:pt>
                <c:pt idx="24">
                  <c:v>-1.7814147807207308</c:v>
                </c:pt>
                <c:pt idx="25">
                  <c:v>-1.611895853319558</c:v>
                </c:pt>
                <c:pt idx="26">
                  <c:v>-1.7375407193970718</c:v>
                </c:pt>
                <c:pt idx="27">
                  <c:v>-1.8468790843381377</c:v>
                </c:pt>
                <c:pt idx="28">
                  <c:v>-1.9131552226565132</c:v>
                </c:pt>
                <c:pt idx="29">
                  <c:v>-1.7136010158321249</c:v>
                </c:pt>
                <c:pt idx="30">
                  <c:v>-1.7548699558777026</c:v>
                </c:pt>
                <c:pt idx="31">
                  <c:v>-1.889430142265579</c:v>
                </c:pt>
                <c:pt idx="32">
                  <c:v>-1.9253823891161013</c:v>
                </c:pt>
                <c:pt idx="33">
                  <c:v>-2.0935616071453964</c:v>
                </c:pt>
                <c:pt idx="34">
                  <c:v>-2.2424547024826555</c:v>
                </c:pt>
                <c:pt idx="35">
                  <c:v>-2.257877361699947</c:v>
                </c:pt>
                <c:pt idx="36">
                  <c:v>-2.2798106657286308</c:v>
                </c:pt>
                <c:pt idx="37">
                  <c:v>-2.2972032056402587</c:v>
                </c:pt>
                <c:pt idx="38">
                  <c:v>-2.317464362424313</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valAx>
      <c:valAx>
        <c:axId val="903183464"/>
        <c:scaling>
          <c:orientation val="minMax"/>
          <c:max val="4"/>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238232965292748"/>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'22_ábra_chart'!$J$15</c:f>
              <c:strCache>
                <c:ptCount val="1"/>
                <c:pt idx="0">
                  <c:v>Nettó tőkeáramlás</c:v>
                </c:pt>
              </c:strCache>
            </c:strRef>
          </c:tx>
          <c:spPr>
            <a:solidFill>
              <a:srgbClr val="DA0000"/>
            </a:solidFill>
            <a:ln>
              <a:solidFill>
                <a:schemeClr val="tx1"/>
              </a:solidFill>
            </a:ln>
            <a:effectLst/>
          </c:spPr>
          <c:invertIfNegative val="0"/>
          <c:cat>
            <c:multiLvlStrRef>
              <c:f>'22_ábra_chart'!$G$16:$H$54</c:f>
              <c:multiLvlStrCache>
                <c:ptCount val="39"/>
                <c:lvl>
                  <c:pt idx="0">
                    <c:v>január</c:v>
                  </c:pt>
                  <c:pt idx="4">
                    <c:v>február</c:v>
                  </c:pt>
                  <c:pt idx="9">
                    <c:v>március</c:v>
                  </c:pt>
                  <c:pt idx="13">
                    <c:v>április</c:v>
                  </c:pt>
                  <c:pt idx="17">
                    <c:v>május</c:v>
                  </c:pt>
                  <c:pt idx="21">
                    <c:v>június</c:v>
                  </c:pt>
                  <c:pt idx="25">
                    <c:v>Július</c:v>
                  </c:pt>
                  <c:pt idx="30">
                    <c:v>augusztus</c:v>
                  </c:pt>
                  <c:pt idx="34">
                    <c:v>szeptember</c:v>
                  </c:pt>
                  <c:pt idx="35">
                    <c:v> </c:v>
                  </c:pt>
                  <c:pt idx="36">
                    <c:v> </c:v>
                  </c:pt>
                  <c:pt idx="37">
                    <c:v> </c:v>
                  </c:pt>
                  <c:pt idx="38">
                    <c:v> </c:v>
                  </c:pt>
                </c:lvl>
                <c:lvl>
                  <c:pt idx="0">
                    <c:v>2021</c:v>
                  </c:pt>
                </c:lvl>
              </c:multiLvlStrCache>
            </c:multiLvlStrRef>
          </c:cat>
          <c:val>
            <c:numRef>
              <c:f>'22_ábra_chart'!$J$16:$J$54</c:f>
              <c:numCache>
                <c:formatCode>0.0</c:formatCode>
                <c:ptCount val="39"/>
                <c:pt idx="0">
                  <c:v>-8.225906829656629E-2</c:v>
                </c:pt>
                <c:pt idx="1">
                  <c:v>-0.69796818130560401</c:v>
                </c:pt>
                <c:pt idx="2">
                  <c:v>-1.6356222671872982</c:v>
                </c:pt>
                <c:pt idx="3">
                  <c:v>-0.69916322004606091</c:v>
                </c:pt>
                <c:pt idx="4">
                  <c:v>2.7053176306528932E-2</c:v>
                </c:pt>
                <c:pt idx="5">
                  <c:v>7.7963237347822165E-2</c:v>
                </c:pt>
                <c:pt idx="6">
                  <c:v>-0.89016422480415991</c:v>
                </c:pt>
                <c:pt idx="7">
                  <c:v>-0.64407457395650913</c:v>
                </c:pt>
                <c:pt idx="8">
                  <c:v>4.2270172462025017E-2</c:v>
                </c:pt>
                <c:pt idx="9">
                  <c:v>-0.62745779728333284</c:v>
                </c:pt>
                <c:pt idx="10">
                  <c:v>0.41975380213825891</c:v>
                </c:pt>
                <c:pt idx="11">
                  <c:v>-2.2643895411296873</c:v>
                </c:pt>
                <c:pt idx="12">
                  <c:v>-0.51016825613178785</c:v>
                </c:pt>
                <c:pt idx="13">
                  <c:v>-1.0181047915211263</c:v>
                </c:pt>
                <c:pt idx="14">
                  <c:v>-4.6898022829708924E-2</c:v>
                </c:pt>
                <c:pt idx="15">
                  <c:v>-9.2050514228852992E-2</c:v>
                </c:pt>
                <c:pt idx="16">
                  <c:v>0.54892635280039836</c:v>
                </c:pt>
                <c:pt idx="17">
                  <c:v>-1.138487356217738</c:v>
                </c:pt>
                <c:pt idx="18">
                  <c:v>-2.4127465253206983</c:v>
                </c:pt>
                <c:pt idx="19">
                  <c:v>-1.6141048740829282</c:v>
                </c:pt>
                <c:pt idx="20">
                  <c:v>-3.1438362557965651</c:v>
                </c:pt>
                <c:pt idx="21">
                  <c:v>-2.8285194832850715</c:v>
                </c:pt>
                <c:pt idx="22">
                  <c:v>-2.1883127094683616</c:v>
                </c:pt>
                <c:pt idx="23">
                  <c:v>-2.6576901791854146</c:v>
                </c:pt>
                <c:pt idx="24">
                  <c:v>-2.9923716573021086</c:v>
                </c:pt>
                <c:pt idx="25">
                  <c:v>2.5758234646375797</c:v>
                </c:pt>
                <c:pt idx="26">
                  <c:v>-1.9091614087894901</c:v>
                </c:pt>
                <c:pt idx="27">
                  <c:v>-1.6613857244023387</c:v>
                </c:pt>
                <c:pt idx="28">
                  <c:v>-1.0070594171589546</c:v>
                </c:pt>
                <c:pt idx="29">
                  <c:v>3.0322065876983881</c:v>
                </c:pt>
                <c:pt idx="30">
                  <c:v>-0.62707749370402588</c:v>
                </c:pt>
                <c:pt idx="31">
                  <c:v>-2.0446288259224827</c:v>
                </c:pt>
                <c:pt idx="32">
                  <c:v>-0.54629086240535485</c:v>
                </c:pt>
                <c:pt idx="33">
                  <c:v>-2.5554667122160071</c:v>
                </c:pt>
                <c:pt idx="34">
                  <c:v>-2.2624159707229241</c:v>
                </c:pt>
                <c:pt idx="35">
                  <c:v>-0.23434579316913115</c:v>
                </c:pt>
                <c:pt idx="36">
                  <c:v>-0.33327440209914821</c:v>
                </c:pt>
                <c:pt idx="37">
                  <c:v>-0.26427793698810387</c:v>
                </c:pt>
                <c:pt idx="38">
                  <c:v>-0.30786628882779293</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barChart>
        <c:barDir val="col"/>
        <c:grouping val="clustered"/>
        <c:varyColors val="0"/>
        <c:ser>
          <c:idx val="2"/>
          <c:order val="2"/>
          <c:tx>
            <c:v>fikt</c:v>
          </c:tx>
          <c:spPr>
            <a:solidFill>
              <a:schemeClr val="accent3"/>
            </a:solidFill>
            <a:ln>
              <a:noFill/>
            </a:ln>
            <a:effectLst/>
          </c:spPr>
          <c:invertIfNegative val="0"/>
          <c:cat>
            <c:strRef>
              <c:f>'22_ábra_chart'!$I$38:$I$162</c:f>
              <c:strCache>
                <c:ptCount val="17"/>
                <c:pt idx="0">
                  <c:v>24. hét</c:v>
                </c:pt>
                <c:pt idx="1">
                  <c:v>25. hét</c:v>
                </c:pt>
                <c:pt idx="2">
                  <c:v>26. hét</c:v>
                </c:pt>
                <c:pt idx="3">
                  <c:v>27. hét</c:v>
                </c:pt>
                <c:pt idx="4">
                  <c:v>28. hét</c:v>
                </c:pt>
                <c:pt idx="5">
                  <c:v>29. hét</c:v>
                </c:pt>
                <c:pt idx="6">
                  <c:v>30. hét</c:v>
                </c:pt>
                <c:pt idx="7">
                  <c:v>31. hét</c:v>
                </c:pt>
                <c:pt idx="8">
                  <c:v>32. hét</c:v>
                </c:pt>
                <c:pt idx="9">
                  <c:v>33. hét</c:v>
                </c:pt>
                <c:pt idx="10">
                  <c:v>34. hét</c:v>
                </c:pt>
                <c:pt idx="11">
                  <c:v>35. hét</c:v>
                </c:pt>
                <c:pt idx="12">
                  <c:v>36. hét</c:v>
                </c:pt>
                <c:pt idx="13">
                  <c:v>37. hét</c:v>
                </c:pt>
                <c:pt idx="14">
                  <c:v>38. hét</c:v>
                </c:pt>
                <c:pt idx="15">
                  <c:v>39. hét</c:v>
                </c:pt>
                <c:pt idx="16">
                  <c:v>40. hét</c:v>
                </c:pt>
              </c:strCache>
            </c:strRef>
          </c:cat>
          <c:val>
            <c:numLit>
              <c:formatCode>General</c:formatCode>
              <c:ptCount val="1"/>
              <c:pt idx="0">
                <c:v>0</c:v>
              </c:pt>
            </c:numLit>
          </c:val>
          <c:extLst>
            <c:ext xmlns:c16="http://schemas.microsoft.com/office/drawing/2014/chart" uri="{C3380CC4-5D6E-409C-BE32-E72D297353CC}">
              <c16:uniqueId val="{00000002-B7CA-4973-A6EB-0DA081227FF8}"/>
            </c:ext>
          </c:extLst>
        </c:ser>
        <c:dLbls>
          <c:showLegendKey val="0"/>
          <c:showVal val="0"/>
          <c:showCatName val="0"/>
          <c:showSerName val="0"/>
          <c:showPercent val="0"/>
          <c:showBubbleSize val="0"/>
        </c:dLbls>
        <c:gapWidth val="219"/>
        <c:overlap val="-27"/>
        <c:axId val="893264096"/>
        <c:axId val="903183464"/>
      </c:barChart>
      <c:lineChart>
        <c:grouping val="standard"/>
        <c:varyColors val="0"/>
        <c:ser>
          <c:idx val="0"/>
          <c:order val="1"/>
          <c:tx>
            <c:strRef>
              <c:f>'22_ábra_chart'!$K$15</c:f>
              <c:strCache>
                <c:ptCount val="1"/>
                <c:pt idx="0">
                  <c:v>Kumulált nettó tőkeáramlás a 2021.01.04-i nettó eszközérték arányában (jobb tengely)</c:v>
                </c:pt>
              </c:strCache>
            </c:strRef>
          </c:tx>
          <c:spPr>
            <a:ln w="38100" cap="rnd">
              <a:solidFill>
                <a:srgbClr val="002060"/>
              </a:solidFill>
              <a:round/>
            </a:ln>
            <a:effectLst/>
          </c:spPr>
          <c:marker>
            <c:symbol val="none"/>
          </c:marker>
          <c:cat>
            <c:multiLvlStrRef>
              <c:f>'22_ábra_chart'!$G$16:$H$54</c:f>
              <c:multiLvlStrCache>
                <c:ptCount val="39"/>
                <c:lvl>
                  <c:pt idx="0">
                    <c:v>január</c:v>
                  </c:pt>
                  <c:pt idx="4">
                    <c:v>február</c:v>
                  </c:pt>
                  <c:pt idx="9">
                    <c:v>március</c:v>
                  </c:pt>
                  <c:pt idx="13">
                    <c:v>április</c:v>
                  </c:pt>
                  <c:pt idx="17">
                    <c:v>május</c:v>
                  </c:pt>
                  <c:pt idx="21">
                    <c:v>június</c:v>
                  </c:pt>
                  <c:pt idx="25">
                    <c:v>Július</c:v>
                  </c:pt>
                  <c:pt idx="30">
                    <c:v>augusztus</c:v>
                  </c:pt>
                  <c:pt idx="34">
                    <c:v>szeptember</c:v>
                  </c:pt>
                  <c:pt idx="35">
                    <c:v> </c:v>
                  </c:pt>
                  <c:pt idx="36">
                    <c:v> </c:v>
                  </c:pt>
                  <c:pt idx="37">
                    <c:v> </c:v>
                  </c:pt>
                  <c:pt idx="38">
                    <c:v> </c:v>
                  </c:pt>
                </c:lvl>
                <c:lvl>
                  <c:pt idx="0">
                    <c:v>2021</c:v>
                  </c:pt>
                </c:lvl>
              </c:multiLvlStrCache>
            </c:multiLvlStrRef>
          </c:cat>
          <c:val>
            <c:numRef>
              <c:f>'22_ábra_chart'!$K$16:$K$54</c:f>
              <c:numCache>
                <c:formatCode>0.0</c:formatCode>
                <c:ptCount val="39"/>
                <c:pt idx="0">
                  <c:v>-5.4135965519732212E-3</c:v>
                </c:pt>
                <c:pt idx="1">
                  <c:v>-5.1347962427361601E-2</c:v>
                </c:pt>
                <c:pt idx="2">
                  <c:v>-0.15899079438909189</c:v>
                </c:pt>
                <c:pt idx="3">
                  <c:v>-0.20500380761289769</c:v>
                </c:pt>
                <c:pt idx="4">
                  <c:v>-0.20322339622475824</c:v>
                </c:pt>
                <c:pt idx="5">
                  <c:v>-0.19809251495383023</c:v>
                </c:pt>
                <c:pt idx="6">
                  <c:v>-0.25667559980857169</c:v>
                </c:pt>
                <c:pt idx="7">
                  <c:v>-0.29906314400265199</c:v>
                </c:pt>
                <c:pt idx="8">
                  <c:v>-0.29628127855449587</c:v>
                </c:pt>
                <c:pt idx="9">
                  <c:v>-0.33757524696701624</c:v>
                </c:pt>
                <c:pt idx="10">
                  <c:v>-0.30995059982488254</c:v>
                </c:pt>
                <c:pt idx="11">
                  <c:v>-0.45897357888402657</c:v>
                </c:pt>
                <c:pt idx="12">
                  <c:v>-0.4925485411284814</c:v>
                </c:pt>
                <c:pt idx="13">
                  <c:v>-0.55955159262251641</c:v>
                </c:pt>
                <c:pt idx="14">
                  <c:v>-0.56263802406336316</c:v>
                </c:pt>
                <c:pt idx="15">
                  <c:v>-0.56869601082100663</c:v>
                </c:pt>
                <c:pt idx="16">
                  <c:v>-0.53257031827007939</c:v>
                </c:pt>
                <c:pt idx="17">
                  <c:v>-0.60749593259706203</c:v>
                </c:pt>
                <c:pt idx="18">
                  <c:v>-0.76628251431679106</c:v>
                </c:pt>
                <c:pt idx="19">
                  <c:v>-0.87250925334762031</c:v>
                </c:pt>
                <c:pt idx="20">
                  <c:v>-1.0794099813377418</c:v>
                </c:pt>
                <c:pt idx="21">
                  <c:v>-1.2655592246855454</c:v>
                </c:pt>
                <c:pt idx="22">
                  <c:v>-1.4095754697505485</c:v>
                </c:pt>
                <c:pt idx="23">
                  <c:v>-1.5844821722964593</c:v>
                </c:pt>
                <c:pt idx="24">
                  <c:v>-1.7814147807207308</c:v>
                </c:pt>
                <c:pt idx="25">
                  <c:v>-1.611895853319558</c:v>
                </c:pt>
                <c:pt idx="26">
                  <c:v>-1.7375407193970718</c:v>
                </c:pt>
                <c:pt idx="27">
                  <c:v>-1.8468790843381377</c:v>
                </c:pt>
                <c:pt idx="28">
                  <c:v>-1.9131552226565132</c:v>
                </c:pt>
                <c:pt idx="29">
                  <c:v>-1.7136010158321249</c:v>
                </c:pt>
                <c:pt idx="30">
                  <c:v>-1.7548699558777026</c:v>
                </c:pt>
                <c:pt idx="31">
                  <c:v>-1.889430142265579</c:v>
                </c:pt>
                <c:pt idx="32">
                  <c:v>-1.9253823891161013</c:v>
                </c:pt>
                <c:pt idx="33">
                  <c:v>-2.0935616071453964</c:v>
                </c:pt>
                <c:pt idx="34">
                  <c:v>-2.2424547024826555</c:v>
                </c:pt>
                <c:pt idx="35">
                  <c:v>-2.257877361699947</c:v>
                </c:pt>
                <c:pt idx="36">
                  <c:v>-2.2798106657286308</c:v>
                </c:pt>
                <c:pt idx="37">
                  <c:v>-2.2972032056402587</c:v>
                </c:pt>
                <c:pt idx="38">
                  <c:v>-2.317464362424313</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valAx>
      <c:valAx>
        <c:axId val="903183464"/>
        <c:scaling>
          <c:orientation val="minMax"/>
          <c:max val="4"/>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'23_ábra_chart'!$F$11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'23_ábra_chart'!$E$12:$E$65</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'23_ábra_chart'!$F$12:$F$65</c:f>
              <c:numCache>
                <c:formatCode>#,##0</c:formatCode>
                <c:ptCount val="54"/>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651.73080099999993</c:v>
                </c:pt>
                <c:pt idx="52">
                  <c:v>685.96</c:v>
                </c:pt>
                <c:pt idx="53">
                  <c:v>794.12099999999998</c:v>
                </c:pt>
              </c:numCache>
            </c:numRef>
          </c:val>
          <c:extLst>
            <c:ext xmlns:c16="http://schemas.microsoft.com/office/drawing/2014/chart" uri="{C3380CC4-5D6E-409C-BE32-E72D297353CC}">
              <c16:uniqueId val="{00000000-F8F2-47CF-8CEC-65465782669E}"/>
            </c:ext>
          </c:extLst>
        </c:ser>
        <c:ser>
          <c:idx val="1"/>
          <c:order val="1"/>
          <c:tx>
            <c:strRef>
              <c:f>'23_ábra_chart'!$G$11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'23_ábra_chart'!$E$12:$E$65</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'23_ábra_chart'!$G$12:$G$65</c:f>
              <c:numCache>
                <c:formatCode>#,##0</c:formatCode>
                <c:ptCount val="54"/>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176.40073148437</c:v>
                </c:pt>
                <c:pt idx="48">
                  <c:v>180.04066039296998</c:v>
                </c:pt>
                <c:pt idx="49">
                  <c:v>185.18299999999999</c:v>
                </c:pt>
                <c:pt idx="50">
                  <c:v>194.10064300000002</c:v>
                </c:pt>
                <c:pt idx="51">
                  <c:v>191.125821</c:v>
                </c:pt>
                <c:pt idx="52">
                  <c:v>216.154</c:v>
                </c:pt>
                <c:pt idx="53">
                  <c:v>222.00200000000001</c:v>
                </c:pt>
              </c:numCache>
            </c:numRef>
          </c:val>
          <c:extLst>
            <c:ext xmlns:c16="http://schemas.microsoft.com/office/drawing/2014/chart" uri="{C3380CC4-5D6E-409C-BE32-E72D297353CC}">
              <c16:uniqueId val="{00000001-F8F2-47CF-8CEC-65465782669E}"/>
            </c:ext>
          </c:extLst>
        </c:ser>
        <c:ser>
          <c:idx val="3"/>
          <c:order val="2"/>
          <c:tx>
            <c:strRef>
              <c:f>'23_ábra_chart'!$H$11</c:f>
              <c:strCache>
                <c:ptCount val="1"/>
                <c:pt idx="0">
                  <c:v>Ipari ingatlan</c:v>
                </c:pt>
              </c:strCache>
            </c:strRef>
          </c:tx>
          <c:spPr>
            <a:solidFill>
              <a:srgbClr val="FFC78E"/>
            </a:solidFill>
            <a:ln>
              <a:solidFill>
                <a:schemeClr val="tx1"/>
              </a:solidFill>
            </a:ln>
            <a:effectLst/>
          </c:spPr>
          <c:invertIfNegative val="0"/>
          <c:cat>
            <c:strRef>
              <c:f>'23_ábra_chart'!$E$12:$E$65</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'23_ábra_chart'!$H$12:$H$65</c:f>
              <c:numCache>
                <c:formatCode>#,##0</c:formatCode>
                <c:ptCount val="54"/>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195.197936</c:v>
                </c:pt>
                <c:pt idx="52">
                  <c:v>187.2</c:v>
                </c:pt>
                <c:pt idx="53">
                  <c:v>209.90700000000001</c:v>
                </c:pt>
              </c:numCache>
            </c:numRef>
          </c:val>
          <c:extLst>
            <c:ext xmlns:c16="http://schemas.microsoft.com/office/drawing/2014/chart" uri="{C3380CC4-5D6E-409C-BE32-E72D297353CC}">
              <c16:uniqueId val="{00000002-F8F2-47CF-8CEC-65465782669E}"/>
            </c:ext>
          </c:extLst>
        </c:ser>
        <c:ser>
          <c:idx val="4"/>
          <c:order val="3"/>
          <c:tx>
            <c:strRef>
              <c:f>'23_ábra_chart'!$I$11</c:f>
              <c:strCache>
                <c:ptCount val="1"/>
                <c:pt idx="0">
                  <c:v>Egyéb ingatlan</c:v>
                </c:pt>
              </c:strCache>
            </c:strRef>
          </c:tx>
          <c:spPr>
            <a:solidFill>
              <a:srgbClr val="48A0AE"/>
            </a:solidFill>
            <a:ln>
              <a:solidFill>
                <a:schemeClr val="tx1"/>
              </a:solidFill>
            </a:ln>
            <a:effectLst/>
          </c:spPr>
          <c:invertIfNegative val="0"/>
          <c:cat>
            <c:strRef>
              <c:f>'23_ábra_chart'!$E$12:$E$65</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'23_ábra_chart'!$I$12:$I$65</c:f>
              <c:numCache>
                <c:formatCode>#,##0</c:formatCode>
                <c:ptCount val="54"/>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245.81962100000001</c:v>
                </c:pt>
                <c:pt idx="52">
                  <c:v>289.99</c:v>
                </c:pt>
                <c:pt idx="53">
                  <c:v>263.60199999999998</c:v>
                </c:pt>
              </c:numCache>
            </c:numRef>
          </c:val>
          <c:extLst>
            <c:ext xmlns:c16="http://schemas.microsoft.com/office/drawing/2014/chart" uri="{C3380CC4-5D6E-409C-BE32-E72D297353CC}">
              <c16:uniqueId val="{00000003-F8F2-47CF-8CEC-65465782669E}"/>
            </c:ext>
          </c:extLst>
        </c:ser>
        <c:ser>
          <c:idx val="5"/>
          <c:order val="4"/>
          <c:tx>
            <c:strRef>
              <c:f>'23_ábra_chart'!$J$11</c:f>
              <c:strCache>
                <c:ptCount val="1"/>
                <c:pt idx="0">
                  <c:v>Külföldi hitelek</c:v>
                </c:pt>
              </c:strCache>
            </c:strRef>
          </c:tx>
          <c:spPr>
            <a:solidFill>
              <a:srgbClr val="808080"/>
            </a:solidFill>
            <a:ln>
              <a:solidFill>
                <a:schemeClr val="tx1"/>
              </a:solidFill>
            </a:ln>
            <a:effectLst/>
          </c:spPr>
          <c:invertIfNegative val="0"/>
          <c:cat>
            <c:strRef>
              <c:f>'23_ábra_chart'!$E$12:$E$65</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'23_ábra_chart'!$J$12:$J$65</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pt idx="52">
                  <c:v>177.44800000000001</c:v>
                </c:pt>
                <c:pt idx="53">
                  <c:v>184.87299999999999</c:v>
                </c:pt>
              </c:numCache>
            </c:numRef>
          </c:val>
          <c:extLst>
            <c:ext xmlns:c16="http://schemas.microsoft.com/office/drawing/2014/chart" uri="{C3380CC4-5D6E-409C-BE32-E72D297353CC}">
              <c16:uniqueId val="{00000004-F8F2-47CF-8CEC-65465782669E}"/>
            </c:ext>
          </c:extLst>
        </c:ser>
        <c:ser>
          <c:idx val="2"/>
          <c:order val="5"/>
          <c:tx>
            <c:v>fikt</c:v>
          </c:tx>
          <c:spPr>
            <a:solidFill>
              <a:schemeClr val="accent3"/>
            </a:solidFill>
            <a:ln>
              <a:noFill/>
            </a:ln>
            <a:effectLst/>
          </c:spPr>
          <c:invertIfNegative val="0"/>
          <c:cat>
            <c:strRef>
              <c:f>'23_ábra_chart'!$E$12:$E$65</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6"/>
          <c:tx>
            <c:strRef>
              <c:f>'23_ábra_chart'!$K$11</c:f>
              <c:strCache>
                <c:ptCount val="1"/>
                <c:pt idx="0">
                  <c:v>Devizaarány (jobb tengely)</c:v>
                </c:pt>
              </c:strCache>
            </c:strRef>
          </c:tx>
          <c:spPr>
            <a:ln w="25400" cap="rnd">
              <a:noFill/>
              <a:round/>
            </a:ln>
            <a:effectLst/>
          </c:spPr>
          <c:marker>
            <c:symbol val="triangle"/>
            <c:size val="11"/>
            <c:spPr>
              <a:solidFill>
                <a:schemeClr val="accent3">
                  <a:lumMod val="75000"/>
                </a:schemeClr>
              </a:solidFill>
              <a:ln w="9525">
                <a:solidFill>
                  <a:schemeClr val="tx1"/>
                </a:solidFill>
              </a:ln>
              <a:effectLst/>
            </c:spPr>
          </c:marker>
          <c:xVal>
            <c:strRef>
              <c:f>'23_ábra_chart'!$E$12:$E$65</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xVal>
          <c:yVal>
            <c:numRef>
              <c:f>'23_ábra_chart'!$K$12:$K$65</c:f>
              <c:numCache>
                <c:formatCode>#,##0</c:formatCode>
                <c:ptCount val="54"/>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83.153129079005524</c:v>
                </c:pt>
                <c:pt idx="53">
                  <c:v>79.007229002003569</c:v>
                </c:pt>
              </c:numCache>
            </c:numRef>
          </c:yVal>
          <c:smooth val="0"/>
          <c:extLst>
            <c:ext xmlns:c16="http://schemas.microsoft.com/office/drawing/2014/chart" uri="{C3380CC4-5D6E-409C-BE32-E72D297353CC}">
              <c16:uniqueId val="{00000002-76B0-46F6-937A-786AA51590B0}"/>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301461536901524E-2"/>
          <c:y val="0.81159830044646575"/>
          <c:w val="0.83840834189223312"/>
          <c:h val="0.1784655695554562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'23_ábra_chart'!$F$10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'23_ábra_chart'!$D$12:$D$65</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'23_ábra_chart'!$F$12:$F$65</c:f>
              <c:numCache>
                <c:formatCode>#,##0</c:formatCode>
                <c:ptCount val="54"/>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569.34960999999998</c:v>
                </c:pt>
                <c:pt idx="48">
                  <c:v>627.35690699999998</c:v>
                </c:pt>
                <c:pt idx="49">
                  <c:v>621.51587500000005</c:v>
                </c:pt>
                <c:pt idx="50">
                  <c:v>636.99993700000005</c:v>
                </c:pt>
                <c:pt idx="51">
                  <c:v>651.73080099999993</c:v>
                </c:pt>
                <c:pt idx="52">
                  <c:v>685.96</c:v>
                </c:pt>
                <c:pt idx="53">
                  <c:v>794.12099999999998</c:v>
                </c:pt>
              </c:numCache>
            </c:numRef>
          </c:val>
          <c:extLst>
            <c:ext xmlns:c16="http://schemas.microsoft.com/office/drawing/2014/chart" uri="{C3380CC4-5D6E-409C-BE32-E72D297353CC}">
              <c16:uniqueId val="{00000000-6F04-41D0-A6CD-B0604B540138}"/>
            </c:ext>
          </c:extLst>
        </c:ser>
        <c:ser>
          <c:idx val="1"/>
          <c:order val="1"/>
          <c:tx>
            <c:strRef>
              <c:f>'23_ábra_chart'!$G$10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'23_ábra_chart'!$D$12:$D$65</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'23_ábra_chart'!$G$12:$G$65</c:f>
              <c:numCache>
                <c:formatCode>#,##0</c:formatCode>
                <c:ptCount val="54"/>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176.40073148437</c:v>
                </c:pt>
                <c:pt idx="48">
                  <c:v>180.04066039296998</c:v>
                </c:pt>
                <c:pt idx="49">
                  <c:v>185.18299999999999</c:v>
                </c:pt>
                <c:pt idx="50">
                  <c:v>194.10064300000002</c:v>
                </c:pt>
                <c:pt idx="51">
                  <c:v>191.125821</c:v>
                </c:pt>
                <c:pt idx="52">
                  <c:v>216.154</c:v>
                </c:pt>
                <c:pt idx="53">
                  <c:v>222.00200000000001</c:v>
                </c:pt>
              </c:numCache>
            </c:numRef>
          </c:val>
          <c:extLst>
            <c:ext xmlns:c16="http://schemas.microsoft.com/office/drawing/2014/chart" uri="{C3380CC4-5D6E-409C-BE32-E72D297353CC}">
              <c16:uniqueId val="{00000001-6F04-41D0-A6CD-B0604B540138}"/>
            </c:ext>
          </c:extLst>
        </c:ser>
        <c:ser>
          <c:idx val="3"/>
          <c:order val="2"/>
          <c:tx>
            <c:strRef>
              <c:f>'23_ábra_chart'!$H$10</c:f>
              <c:strCache>
                <c:ptCount val="1"/>
                <c:pt idx="0">
                  <c:v>Industrial and logistics</c:v>
                </c:pt>
              </c:strCache>
            </c:strRef>
          </c:tx>
          <c:spPr>
            <a:solidFill>
              <a:srgbClr val="FFC78E"/>
            </a:solidFill>
            <a:ln>
              <a:solidFill>
                <a:schemeClr val="tx1"/>
              </a:solidFill>
            </a:ln>
            <a:effectLst/>
          </c:spPr>
          <c:invertIfNegative val="0"/>
          <c:cat>
            <c:strRef>
              <c:f>'23_ábra_chart'!$D$12:$D$65</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'23_ábra_chart'!$H$12:$H$65</c:f>
              <c:numCache>
                <c:formatCode>#,##0</c:formatCode>
                <c:ptCount val="54"/>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196.28552400000001</c:v>
                </c:pt>
                <c:pt idx="48">
                  <c:v>180.87020699999999</c:v>
                </c:pt>
                <c:pt idx="49">
                  <c:v>192.48801600000002</c:v>
                </c:pt>
                <c:pt idx="50">
                  <c:v>200.72651300000001</c:v>
                </c:pt>
                <c:pt idx="51">
                  <c:v>195.197936</c:v>
                </c:pt>
                <c:pt idx="52">
                  <c:v>187.2</c:v>
                </c:pt>
                <c:pt idx="53">
                  <c:v>209.90700000000001</c:v>
                </c:pt>
              </c:numCache>
            </c:numRef>
          </c:val>
          <c:extLst>
            <c:ext xmlns:c16="http://schemas.microsoft.com/office/drawing/2014/chart" uri="{C3380CC4-5D6E-409C-BE32-E72D297353CC}">
              <c16:uniqueId val="{00000002-6F04-41D0-A6CD-B0604B540138}"/>
            </c:ext>
          </c:extLst>
        </c:ser>
        <c:ser>
          <c:idx val="4"/>
          <c:order val="3"/>
          <c:tx>
            <c:strRef>
              <c:f>'23_ábra_chart'!$I$10</c:f>
              <c:strCache>
                <c:ptCount val="1"/>
                <c:pt idx="0">
                  <c:v>Other</c:v>
                </c:pt>
              </c:strCache>
            </c:strRef>
          </c:tx>
          <c:spPr>
            <a:solidFill>
              <a:srgbClr val="48A0AE"/>
            </a:solidFill>
            <a:ln>
              <a:solidFill>
                <a:schemeClr val="tx1"/>
              </a:solidFill>
            </a:ln>
            <a:effectLst/>
          </c:spPr>
          <c:invertIfNegative val="0"/>
          <c:cat>
            <c:strRef>
              <c:f>'23_ábra_chart'!$D$12:$D$65</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'23_ábra_chart'!$I$12:$I$65</c:f>
              <c:numCache>
                <c:formatCode>#,##0</c:formatCode>
                <c:ptCount val="54"/>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219.44736705550002</c:v>
                </c:pt>
                <c:pt idx="48">
                  <c:v>262.94875802786999</c:v>
                </c:pt>
                <c:pt idx="49">
                  <c:v>261.10761500000001</c:v>
                </c:pt>
                <c:pt idx="50">
                  <c:v>263.13368800000001</c:v>
                </c:pt>
                <c:pt idx="51">
                  <c:v>245.81962100000001</c:v>
                </c:pt>
                <c:pt idx="52">
                  <c:v>289.99</c:v>
                </c:pt>
                <c:pt idx="53">
                  <c:v>263.60199999999998</c:v>
                </c:pt>
              </c:numCache>
            </c:numRef>
          </c:val>
          <c:extLst>
            <c:ext xmlns:c16="http://schemas.microsoft.com/office/drawing/2014/chart" uri="{C3380CC4-5D6E-409C-BE32-E72D297353CC}">
              <c16:uniqueId val="{00000003-6F04-41D0-A6CD-B0604B540138}"/>
            </c:ext>
          </c:extLst>
        </c:ser>
        <c:ser>
          <c:idx val="5"/>
          <c:order val="4"/>
          <c:tx>
            <c:strRef>
              <c:f>'23_ábra_chart'!$J$10</c:f>
              <c:strCache>
                <c:ptCount val="1"/>
                <c:pt idx="0">
                  <c:v>Foreign loans</c:v>
                </c:pt>
              </c:strCache>
            </c:strRef>
          </c:tx>
          <c:spPr>
            <a:solidFill>
              <a:srgbClr val="808080"/>
            </a:solidFill>
            <a:ln>
              <a:solidFill>
                <a:schemeClr val="tx1"/>
              </a:solidFill>
            </a:ln>
            <a:effectLst/>
          </c:spPr>
          <c:invertIfNegative val="0"/>
          <c:cat>
            <c:strRef>
              <c:f>'23_ábra_chart'!$D$12:$D$65</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'23_ábra_chart'!$J$12:$J$65</c:f>
              <c:numCache>
                <c:formatCode>#,##0</c:formatCode>
                <c:ptCount val="54"/>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pt idx="48">
                  <c:v>170.255</c:v>
                </c:pt>
                <c:pt idx="49">
                  <c:v>161.94399999999999</c:v>
                </c:pt>
                <c:pt idx="50">
                  <c:v>170.32499999999999</c:v>
                </c:pt>
                <c:pt idx="51">
                  <c:v>175.768</c:v>
                </c:pt>
                <c:pt idx="52">
                  <c:v>177.44800000000001</c:v>
                </c:pt>
                <c:pt idx="53">
                  <c:v>184.87299999999999</c:v>
                </c:pt>
              </c:numCache>
            </c:numRef>
          </c:val>
          <c:extLst>
            <c:ext xmlns:c16="http://schemas.microsoft.com/office/drawing/2014/chart" uri="{C3380CC4-5D6E-409C-BE32-E72D297353CC}">
              <c16:uniqueId val="{00000004-6F04-41D0-A6CD-B0604B540138}"/>
            </c:ext>
          </c:extLst>
        </c:ser>
        <c:ser>
          <c:idx val="2"/>
          <c:order val="5"/>
          <c:tx>
            <c:v>fikt</c:v>
          </c:tx>
          <c:spPr>
            <a:solidFill>
              <a:schemeClr val="accent3"/>
            </a:solidFill>
            <a:ln>
              <a:noFill/>
            </a:ln>
            <a:effectLst/>
          </c:spPr>
          <c:invertIfNegative val="0"/>
          <c:cat>
            <c:strRef>
              <c:f>'23_ábra_chart'!$D$12:$D$65</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36"/>
        <c:overlap val="100"/>
        <c:axId val="430343312"/>
        <c:axId val="430343968"/>
      </c:barChart>
      <c:scatterChart>
        <c:scatterStyle val="lineMarker"/>
        <c:varyColors val="0"/>
        <c:ser>
          <c:idx val="6"/>
          <c:order val="6"/>
          <c:tx>
            <c:strRef>
              <c:f>'23_ábra_chart'!$K$10</c:f>
              <c:strCache>
                <c:ptCount val="1"/>
                <c:pt idx="0">
                  <c:v>Ratio of FX loans (right-hand scale)</c:v>
                </c:pt>
              </c:strCache>
            </c:strRef>
          </c:tx>
          <c:spPr>
            <a:ln w="25400" cap="rnd">
              <a:noFill/>
              <a:round/>
            </a:ln>
            <a:effectLst/>
          </c:spPr>
          <c:marker>
            <c:symbol val="triangle"/>
            <c:size val="11"/>
            <c:spPr>
              <a:solidFill>
                <a:srgbClr val="A30000"/>
              </a:solidFill>
              <a:ln w="9525">
                <a:solidFill>
                  <a:schemeClr val="tx1"/>
                </a:solidFill>
              </a:ln>
              <a:effectLst/>
            </c:spPr>
          </c:marker>
          <c:xVal>
            <c:strRef>
              <c:f>'23_ábra_chart'!$D$12:$D$65</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xVal>
          <c:yVal>
            <c:numRef>
              <c:f>'23_ábra_chart'!$K$12:$K$65</c:f>
              <c:numCache>
                <c:formatCode>#,##0</c:formatCode>
                <c:ptCount val="54"/>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84.013395322666412</c:v>
                </c:pt>
                <c:pt idx="48">
                  <c:v>85.368679691685472</c:v>
                </c:pt>
                <c:pt idx="49">
                  <c:v>84.621158752398458</c:v>
                </c:pt>
                <c:pt idx="50">
                  <c:v>83.872661424536133</c:v>
                </c:pt>
                <c:pt idx="51">
                  <c:v>84.023006846803383</c:v>
                </c:pt>
                <c:pt idx="52">
                  <c:v>83.153129079005524</c:v>
                </c:pt>
                <c:pt idx="53">
                  <c:v>79.007229002003569</c:v>
                </c:pt>
              </c:numCache>
            </c:numRef>
          </c:yVal>
          <c:smooth val="0"/>
          <c:extLst>
            <c:ext xmlns:c16="http://schemas.microsoft.com/office/drawing/2014/chart" uri="{C3380CC4-5D6E-409C-BE32-E72D297353CC}">
              <c16:uniqueId val="{00000001-6CDC-455F-B436-5FF31FA45DE9}"/>
            </c:ext>
          </c:extLst>
        </c:ser>
        <c:dLbls>
          <c:showLegendKey val="0"/>
          <c:showVal val="0"/>
          <c:showCatName val="0"/>
          <c:showSerName val="0"/>
          <c:showPercent val="0"/>
          <c:showBubbleSize val="0"/>
        </c:dLbls>
        <c:axId val="425760944"/>
        <c:axId val="425919584"/>
      </c:scatte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71757540623505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midCat"/>
        <c:majorUnit val="5"/>
        <c:minorUnit val="5"/>
      </c:valAx>
      <c:valAx>
        <c:axId val="425760944"/>
        <c:scaling>
          <c:orientation val="minMax"/>
        </c:scaling>
        <c:delete val="1"/>
        <c:axPos val="b"/>
        <c:numFmt formatCode="General" sourceLinked="1"/>
        <c:majorTickMark val="out"/>
        <c:minorTickMark val="none"/>
        <c:tickLblPos val="nextTo"/>
        <c:crossAx val="4259195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5383886450786992E-2"/>
          <c:y val="0.87062962962962964"/>
          <c:w val="0.95347079245920408"/>
          <c:h val="0.1246666666666666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'24_ábra_chart'!$E$12</c:f>
              <c:strCache>
                <c:ptCount val="1"/>
                <c:pt idx="0">
                  <c:v>Iroda - építés</c:v>
                </c:pt>
              </c:strCache>
            </c:strRef>
          </c:tx>
          <c:spPr>
            <a:solidFill>
              <a:srgbClr val="12326D"/>
            </a:solidFill>
            <a:ln>
              <a:noFill/>
            </a:ln>
            <a:effectLst/>
          </c:spPr>
          <c:invertIfNegative val="0"/>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'24_ábra_chart'!$F$12:$AU$12</c:f>
              <c:numCache>
                <c:formatCode>#,##0.00</c:formatCode>
                <c:ptCount val="4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c:v>6.9027956759999993</c:v>
                </c:pt>
                <c:pt idx="39">
                  <c:v>21.786933676</c:v>
                </c:pt>
                <c:pt idx="40">
                  <c:v>18.878052772</c:v>
                </c:pt>
                <c:pt idx="41">
                  <c:v>10.355</c:v>
                </c:pt>
              </c:numCache>
            </c:numRef>
          </c:val>
          <c:extLst>
            <c:ext xmlns:c16="http://schemas.microsoft.com/office/drawing/2014/chart" uri="{C3380CC4-5D6E-409C-BE32-E72D297353CC}">
              <c16:uniqueId val="{00000000-506F-41B6-895E-3A37DC85FB23}"/>
            </c:ext>
          </c:extLst>
        </c:ser>
        <c:ser>
          <c:idx val="1"/>
          <c:order val="1"/>
          <c:tx>
            <c:strRef>
              <c:f>'24_ábra_chart'!$E$13</c:f>
              <c:strCache>
                <c:ptCount val="1"/>
                <c:pt idx="0">
                  <c:v>Szálloda - építés</c:v>
                </c:pt>
              </c:strCache>
            </c:strRef>
          </c:tx>
          <c:spPr>
            <a:solidFill>
              <a:schemeClr val="accent6">
                <a:lumMod val="75000"/>
              </a:schemeClr>
            </a:solidFill>
            <a:ln>
              <a:noFill/>
            </a:ln>
            <a:effectLst/>
          </c:spPr>
          <c:invertIfNegative val="0"/>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'24_ábra_chart'!$F$13:$AU$13</c:f>
              <c:numCache>
                <c:formatCode>#,##0.00</c:formatCode>
                <c:ptCount val="4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c:v>4.209108938</c:v>
                </c:pt>
                <c:pt idx="39">
                  <c:v>5.1007044100000005</c:v>
                </c:pt>
                <c:pt idx="40">
                  <c:v>8.6937276360000002</c:v>
                </c:pt>
                <c:pt idx="41">
                  <c:v>13.975253386</c:v>
                </c:pt>
              </c:numCache>
            </c:numRef>
          </c:val>
          <c:extLst>
            <c:ext xmlns:c16="http://schemas.microsoft.com/office/drawing/2014/chart" uri="{C3380CC4-5D6E-409C-BE32-E72D297353CC}">
              <c16:uniqueId val="{00000001-506F-41B6-895E-3A37DC85FB23}"/>
            </c:ext>
          </c:extLst>
        </c:ser>
        <c:ser>
          <c:idx val="3"/>
          <c:order val="2"/>
          <c:tx>
            <c:strRef>
              <c:f>'24_ábra_chart'!$E$14</c:f>
              <c:strCache>
                <c:ptCount val="1"/>
                <c:pt idx="0">
                  <c:v>Ipari ingatlan - építés</c:v>
                </c:pt>
              </c:strCache>
            </c:strRef>
          </c:tx>
          <c:spPr>
            <a:solidFill>
              <a:srgbClr val="E57200"/>
            </a:solidFill>
            <a:ln>
              <a:noFill/>
            </a:ln>
            <a:effectLst/>
          </c:spPr>
          <c:invertIfNegative val="0"/>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'24_ábra_chart'!$F$14:$AU$14</c:f>
              <c:numCache>
                <c:formatCode>#,##0.00</c:formatCode>
                <c:ptCount val="4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c:v>8.3119999999999994</c:v>
                </c:pt>
                <c:pt idx="39">
                  <c:v>6.6272024829999996</c:v>
                </c:pt>
                <c:pt idx="40">
                  <c:v>6.87</c:v>
                </c:pt>
                <c:pt idx="41">
                  <c:v>7.8730000000000002</c:v>
                </c:pt>
              </c:numCache>
            </c:numRef>
          </c:val>
          <c:extLst>
            <c:ext xmlns:c16="http://schemas.microsoft.com/office/drawing/2014/chart" uri="{C3380CC4-5D6E-409C-BE32-E72D297353CC}">
              <c16:uniqueId val="{00000002-506F-41B6-895E-3A37DC85FB23}"/>
            </c:ext>
          </c:extLst>
        </c:ser>
        <c:ser>
          <c:idx val="4"/>
          <c:order val="3"/>
          <c:tx>
            <c:strRef>
              <c:f>'24_ábra_chart'!$E$15</c:f>
              <c:strCache>
                <c:ptCount val="1"/>
                <c:pt idx="0">
                  <c:v>Egyéb - építés</c:v>
                </c:pt>
              </c:strCache>
            </c:strRef>
          </c:tx>
          <c:spPr>
            <a:solidFill>
              <a:srgbClr val="757171"/>
            </a:solidFill>
            <a:ln>
              <a:noFill/>
            </a:ln>
            <a:effectLst/>
          </c:spPr>
          <c:invertIfNegative val="0"/>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'24_ábra_chart'!$F$15:$AU$15</c:f>
              <c:numCache>
                <c:formatCode>#,##0.00</c:formatCode>
                <c:ptCount val="4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c:v>2.2014415239999998</c:v>
                </c:pt>
                <c:pt idx="39">
                  <c:v>4.8907212219999998</c:v>
                </c:pt>
                <c:pt idx="40">
                  <c:v>5.1180000000000003</c:v>
                </c:pt>
                <c:pt idx="41">
                  <c:v>5.8879999999999999</c:v>
                </c:pt>
              </c:numCache>
            </c:numRef>
          </c:val>
          <c:extLst>
            <c:ext xmlns:c16="http://schemas.microsoft.com/office/drawing/2014/chart" uri="{C3380CC4-5D6E-409C-BE32-E72D297353CC}">
              <c16:uniqueId val="{00000003-506F-41B6-895E-3A37DC85FB23}"/>
            </c:ext>
          </c:extLst>
        </c:ser>
        <c:ser>
          <c:idx val="5"/>
          <c:order val="4"/>
          <c:tx>
            <c:strRef>
              <c:f>'24_ábra_chart'!$E$16</c:f>
              <c:strCache>
                <c:ptCount val="1"/>
                <c:pt idx="0">
                  <c:v>Iroda - vásárlás</c:v>
                </c:pt>
              </c:strCache>
            </c:strRef>
          </c:tx>
          <c:spPr>
            <a:solidFill>
              <a:srgbClr val="A4BEF0"/>
            </a:solidFill>
            <a:ln>
              <a:noFill/>
            </a:ln>
            <a:effectLst/>
          </c:spPr>
          <c:invertIfNegative val="0"/>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'24_ábra_chart'!$F$16:$AU$16</c:f>
              <c:numCache>
                <c:formatCode>#,##0.00</c:formatCode>
                <c:ptCount val="4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c:v>24.604491999999997</c:v>
                </c:pt>
                <c:pt idx="39">
                  <c:v>24.474</c:v>
                </c:pt>
                <c:pt idx="40">
                  <c:v>17.13</c:v>
                </c:pt>
                <c:pt idx="41">
                  <c:v>57.155000000000001</c:v>
                </c:pt>
              </c:numCache>
            </c:numRef>
          </c:val>
          <c:extLst>
            <c:ext xmlns:c16="http://schemas.microsoft.com/office/drawing/2014/chart" uri="{C3380CC4-5D6E-409C-BE32-E72D297353CC}">
              <c16:uniqueId val="{00000004-506F-41B6-895E-3A37DC85FB23}"/>
            </c:ext>
          </c:extLst>
        </c:ser>
        <c:ser>
          <c:idx val="6"/>
          <c:order val="5"/>
          <c:tx>
            <c:strRef>
              <c:f>'24_ábra_chart'!$E$17</c:f>
              <c:strCache>
                <c:ptCount val="1"/>
                <c:pt idx="0">
                  <c:v>Szálloda - vásárlás</c:v>
                </c:pt>
              </c:strCache>
            </c:strRef>
          </c:tx>
          <c:spPr>
            <a:solidFill>
              <a:schemeClr val="accent6">
                <a:lumMod val="60000"/>
                <a:lumOff val="40000"/>
              </a:schemeClr>
            </a:solidFill>
            <a:ln>
              <a:noFill/>
            </a:ln>
            <a:effectLst/>
          </c:spPr>
          <c:invertIfNegative val="0"/>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'24_ábra_chart'!$F$17:$AU$17</c:f>
              <c:numCache>
                <c:formatCode>#,##0.00</c:formatCode>
                <c:ptCount val="4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c:v>2.68</c:v>
                </c:pt>
                <c:pt idx="39">
                  <c:v>1.014</c:v>
                </c:pt>
                <c:pt idx="40">
                  <c:v>0.35199999999999998</c:v>
                </c:pt>
                <c:pt idx="41">
                  <c:v>4.8000000000000001E-2</c:v>
                </c:pt>
              </c:numCache>
            </c:numRef>
          </c:val>
          <c:extLst>
            <c:ext xmlns:c16="http://schemas.microsoft.com/office/drawing/2014/chart" uri="{C3380CC4-5D6E-409C-BE32-E72D297353CC}">
              <c16:uniqueId val="{00000005-506F-41B6-895E-3A37DC85FB23}"/>
            </c:ext>
          </c:extLst>
        </c:ser>
        <c:ser>
          <c:idx val="8"/>
          <c:order val="6"/>
          <c:tx>
            <c:strRef>
              <c:f>'24_ábra_chart'!$E$18</c:f>
              <c:strCache>
                <c:ptCount val="1"/>
                <c:pt idx="0">
                  <c:v>Ipari ingatlan - vásárlás</c:v>
                </c:pt>
              </c:strCache>
            </c:strRef>
          </c:tx>
          <c:spPr>
            <a:solidFill>
              <a:srgbClr val="FFCB60"/>
            </a:solidFill>
            <a:ln>
              <a:noFill/>
            </a:ln>
            <a:effectLst/>
          </c:spPr>
          <c:invertIfNegative val="0"/>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'24_ábra_chart'!$F$18:$AU$18</c:f>
              <c:numCache>
                <c:formatCode>#,##0.00</c:formatCode>
                <c:ptCount val="4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c:v>10.439</c:v>
                </c:pt>
                <c:pt idx="39">
                  <c:v>7.5019999999999998</c:v>
                </c:pt>
                <c:pt idx="40">
                  <c:v>2.919</c:v>
                </c:pt>
                <c:pt idx="41">
                  <c:v>8.8279999999999994</c:v>
                </c:pt>
              </c:numCache>
            </c:numRef>
          </c:val>
          <c:extLst>
            <c:ext xmlns:c16="http://schemas.microsoft.com/office/drawing/2014/chart" uri="{C3380CC4-5D6E-409C-BE32-E72D297353CC}">
              <c16:uniqueId val="{00000006-506F-41B6-895E-3A37DC85FB23}"/>
            </c:ext>
          </c:extLst>
        </c:ser>
        <c:ser>
          <c:idx val="9"/>
          <c:order val="7"/>
          <c:tx>
            <c:strRef>
              <c:f>'24_ábra_chart'!$E$19</c:f>
              <c:strCache>
                <c:ptCount val="1"/>
                <c:pt idx="0">
                  <c:v>Egyéb - vásárlás</c:v>
                </c:pt>
              </c:strCache>
            </c:strRef>
          </c:tx>
          <c:spPr>
            <a:solidFill>
              <a:schemeClr val="bg2">
                <a:lumMod val="75000"/>
              </a:schemeClr>
            </a:solidFill>
            <a:ln>
              <a:noFill/>
            </a:ln>
            <a:effectLst/>
          </c:spPr>
          <c:invertIfNegative val="0"/>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'24_ábra_chart'!$F$19:$AU$19</c:f>
              <c:numCache>
                <c:formatCode>#,##0.00</c:formatCode>
                <c:ptCount val="4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c:v>9.0909999999999993</c:v>
                </c:pt>
                <c:pt idx="39">
                  <c:v>3.23</c:v>
                </c:pt>
                <c:pt idx="40">
                  <c:v>3.8919999999999999</c:v>
                </c:pt>
                <c:pt idx="41">
                  <c:v>7.0407999999999999</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'24_ábra_chart'!$E$20</c:f>
              <c:strCache>
                <c:ptCount val="1"/>
                <c:pt idx="0">
                  <c:v>Negyedéves folyósítások éves átlaga</c:v>
                </c:pt>
              </c:strCache>
            </c:strRef>
          </c:tx>
          <c:spPr>
            <a:ln w="38100" cap="rnd">
              <a:solidFill>
                <a:srgbClr val="002060"/>
              </a:solidFill>
              <a:round/>
            </a:ln>
            <a:effectLst/>
          </c:spPr>
          <c:marker>
            <c:symbol val="none"/>
          </c:marker>
          <c:cat>
            <c:strRef>
              <c:f>'24_ábra_chart'!$F$11:$AQ$11</c:f>
              <c:strCache>
                <c:ptCount val="3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strCache>
            </c:strRef>
          </c:cat>
          <c:val>
            <c:numRef>
              <c:f>'24_ábra_chart'!$F$20:$AU$20</c:f>
              <c:numCache>
                <c:formatCode>General</c:formatCode>
                <c:ptCount val="4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0">
                  <c:v>94.105330268167521</c:v>
                </c:pt>
                <c:pt idx="39" formatCode="#,##0.00">
                  <c:v>70.925051568249998</c:v>
                </c:pt>
                <c:pt idx="40" formatCode="#,##0.00">
                  <c:v>72.842157494250003</c:v>
                </c:pt>
                <c:pt idx="41" formatCode="#,##0.00">
                  <c:v>79.520308430750006</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'24_ábra_chart'!$E$21</c:f>
              <c:strCache>
                <c:ptCount val="1"/>
                <c:pt idx="0">
                  <c:v>Ingatlanvásárlási hitelek aránya (j.t.)</c:v>
                </c:pt>
              </c:strCache>
            </c:strRef>
          </c:tx>
          <c:spPr>
            <a:ln w="28575" cap="rnd">
              <a:solidFill>
                <a:srgbClr val="2B6068"/>
              </a:solidFill>
              <a:prstDash val="sysDash"/>
              <a:round/>
            </a:ln>
            <a:effectLst/>
          </c:spPr>
          <c:marker>
            <c:symbol val="none"/>
          </c:marker>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'24_ábra_chart'!$F$21:$AU$21</c:f>
              <c:numCache>
                <c:formatCode>General</c:formatCode>
                <c:ptCount val="4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0">
                  <c:v>66.055392584326512</c:v>
                </c:pt>
                <c:pt idx="38" formatCode="#,##0.00">
                  <c:v>69.891500367273238</c:v>
                </c:pt>
                <c:pt idx="39" formatCode="#,##0.00">
                  <c:v>60.304338952566404</c:v>
                </c:pt>
                <c:pt idx="40" formatCode="#,##0.00">
                  <c:v>52.016406849276734</c:v>
                </c:pt>
                <c:pt idx="41" formatCode="#,##0.00">
                  <c:v>56.714849187582104</c:v>
                </c:pt>
              </c:numCache>
            </c:numRef>
          </c:val>
          <c:smooth val="0"/>
          <c:extLst>
            <c:ext xmlns:c16="http://schemas.microsoft.com/office/drawing/2014/chart" uri="{C3380CC4-5D6E-409C-BE32-E72D297353CC}">
              <c16:uniqueId val="{00000009-506F-41B6-895E-3A37DC85FB23}"/>
            </c:ext>
          </c:extLst>
        </c:ser>
        <c:ser>
          <c:idx val="10"/>
          <c:order val="10"/>
          <c:tx>
            <c:strRef>
              <c:f>'24_ábra_chart'!$E$22</c:f>
              <c:strCache>
                <c:ptCount val="1"/>
                <c:pt idx="0">
                  <c:v>Devizahitelek aránya (j.t.)</c:v>
                </c:pt>
              </c:strCache>
            </c:strRef>
          </c:tx>
          <c:spPr>
            <a:ln w="28575" cap="rnd">
              <a:solidFill>
                <a:srgbClr val="C00000"/>
              </a:solidFill>
              <a:prstDash val="sysDot"/>
              <a:round/>
            </a:ln>
            <a:effectLst/>
          </c:spPr>
          <c:marker>
            <c:symbol val="none"/>
          </c:marker>
          <c:cat>
            <c:strRef>
              <c:f>'24_ábra_chart'!$F$11:$AU$11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'24_ábra_chart'!$F$22:$AU$22</c:f>
              <c:numCache>
                <c:formatCode>General</c:formatCode>
                <c:ptCount val="4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0">
                  <c:v>86.737335484678084</c:v>
                </c:pt>
                <c:pt idx="38" formatCode="#,##0.00">
                  <c:v>80.363256716871803</c:v>
                </c:pt>
                <c:pt idx="39" formatCode="#,##0.00">
                  <c:v>69.346072533230796</c:v>
                </c:pt>
                <c:pt idx="40" formatCode="#,##0.00">
                  <c:v>65.193651016238277</c:v>
                </c:pt>
                <c:pt idx="41" formatCode="#,##0.00">
                  <c:v>60.079663596382019</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'24_ábra_chart'!$D$12</c:f>
              <c:strCache>
                <c:ptCount val="1"/>
                <c:pt idx="0">
                  <c:v>Office - development</c:v>
                </c:pt>
              </c:strCache>
            </c:strRef>
          </c:tx>
          <c:spPr>
            <a:solidFill>
              <a:srgbClr val="12326D"/>
            </a:solidFill>
            <a:ln>
              <a:noFill/>
            </a:ln>
            <a:effectLst/>
          </c:spPr>
          <c:invertIfNegative val="0"/>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'24_ábra_chart'!$F$12:$AU$12</c:f>
              <c:numCache>
                <c:formatCode>#,##0.00</c:formatCode>
                <c:ptCount val="4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23.277642</c:v>
                </c:pt>
                <c:pt idx="36">
                  <c:v>3.3970279999999997</c:v>
                </c:pt>
                <c:pt idx="37">
                  <c:v>2.068794676</c:v>
                </c:pt>
                <c:pt idx="38">
                  <c:v>6.9027956759999993</c:v>
                </c:pt>
                <c:pt idx="39">
                  <c:v>21.786933676</c:v>
                </c:pt>
                <c:pt idx="40">
                  <c:v>18.878052772</c:v>
                </c:pt>
                <c:pt idx="41">
                  <c:v>10.355</c:v>
                </c:pt>
              </c:numCache>
            </c:numRef>
          </c:val>
          <c:extLst>
            <c:ext xmlns:c16="http://schemas.microsoft.com/office/drawing/2014/chart" uri="{C3380CC4-5D6E-409C-BE32-E72D297353CC}">
              <c16:uniqueId val="{00000000-23EF-4A09-A6DD-74C49F4D7A06}"/>
            </c:ext>
          </c:extLst>
        </c:ser>
        <c:ser>
          <c:idx val="1"/>
          <c:order val="1"/>
          <c:tx>
            <c:strRef>
              <c:f>'24_ábra_chart'!$D$13</c:f>
              <c:strCache>
                <c:ptCount val="1"/>
                <c:pt idx="0">
                  <c:v>Hotel - development</c:v>
                </c:pt>
              </c:strCache>
            </c:strRef>
          </c:tx>
          <c:spPr>
            <a:solidFill>
              <a:schemeClr val="accent6">
                <a:lumMod val="75000"/>
              </a:schemeClr>
            </a:solidFill>
            <a:ln>
              <a:noFill/>
            </a:ln>
            <a:effectLst/>
          </c:spPr>
          <c:invertIfNegative val="0"/>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'24_ábra_chart'!$F$13:$AU$13</c:f>
              <c:numCache>
                <c:formatCode>#,##0.00</c:formatCode>
                <c:ptCount val="4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5.4020000000000001</c:v>
                </c:pt>
                <c:pt idx="36">
                  <c:v>4.5045384769999997</c:v>
                </c:pt>
                <c:pt idx="37">
                  <c:v>3.3454107840000002</c:v>
                </c:pt>
                <c:pt idx="38">
                  <c:v>4.209108938</c:v>
                </c:pt>
                <c:pt idx="39">
                  <c:v>5.1007044100000005</c:v>
                </c:pt>
                <c:pt idx="40">
                  <c:v>8.6937276360000002</c:v>
                </c:pt>
                <c:pt idx="41">
                  <c:v>13.975253386</c:v>
                </c:pt>
              </c:numCache>
            </c:numRef>
          </c:val>
          <c:extLst>
            <c:ext xmlns:c16="http://schemas.microsoft.com/office/drawing/2014/chart" uri="{C3380CC4-5D6E-409C-BE32-E72D297353CC}">
              <c16:uniqueId val="{00000001-23EF-4A09-A6DD-74C49F4D7A06}"/>
            </c:ext>
          </c:extLst>
        </c:ser>
        <c:ser>
          <c:idx val="3"/>
          <c:order val="2"/>
          <c:tx>
            <c:strRef>
              <c:f>'24_ábra_chart'!$D$14</c:f>
              <c:strCache>
                <c:ptCount val="1"/>
                <c:pt idx="0">
                  <c:v>Industrial - development</c:v>
                </c:pt>
              </c:strCache>
            </c:strRef>
          </c:tx>
          <c:spPr>
            <a:solidFill>
              <a:srgbClr val="E57200"/>
            </a:solidFill>
            <a:ln>
              <a:noFill/>
            </a:ln>
            <a:effectLst/>
          </c:spPr>
          <c:invertIfNegative val="0"/>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'24_ábra_chart'!$F$14:$AU$14</c:f>
              <c:numCache>
                <c:formatCode>#,##0.00</c:formatCode>
                <c:ptCount val="4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4.649921</c:v>
                </c:pt>
                <c:pt idx="36">
                  <c:v>2.4704350000000002</c:v>
                </c:pt>
                <c:pt idx="37">
                  <c:v>27.354831971999999</c:v>
                </c:pt>
                <c:pt idx="38">
                  <c:v>8.3119999999999994</c:v>
                </c:pt>
                <c:pt idx="39">
                  <c:v>6.6272024829999996</c:v>
                </c:pt>
                <c:pt idx="40">
                  <c:v>6.87</c:v>
                </c:pt>
                <c:pt idx="41">
                  <c:v>7.8730000000000002</c:v>
                </c:pt>
              </c:numCache>
            </c:numRef>
          </c:val>
          <c:extLst>
            <c:ext xmlns:c16="http://schemas.microsoft.com/office/drawing/2014/chart" uri="{C3380CC4-5D6E-409C-BE32-E72D297353CC}">
              <c16:uniqueId val="{00000002-23EF-4A09-A6DD-74C49F4D7A06}"/>
            </c:ext>
          </c:extLst>
        </c:ser>
        <c:ser>
          <c:idx val="4"/>
          <c:order val="3"/>
          <c:tx>
            <c:strRef>
              <c:f>'24_ábra_chart'!$D$15</c:f>
              <c:strCache>
                <c:ptCount val="1"/>
                <c:pt idx="0">
                  <c:v>Other - development</c:v>
                </c:pt>
              </c:strCache>
            </c:strRef>
          </c:tx>
          <c:spPr>
            <a:solidFill>
              <a:schemeClr val="bg2">
                <a:lumMod val="50000"/>
              </a:schemeClr>
            </a:solidFill>
            <a:ln>
              <a:noFill/>
            </a:ln>
            <a:effectLst/>
          </c:spPr>
          <c:invertIfNegative val="0"/>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'24_ábra_chart'!$F$15:$AU$15</c:f>
              <c:numCache>
                <c:formatCode>#,##0.00</c:formatCode>
                <c:ptCount val="4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5.7941385906699994</c:v>
                </c:pt>
                <c:pt idx="36">
                  <c:v>1.995313227</c:v>
                </c:pt>
                <c:pt idx="37">
                  <c:v>7.449412208</c:v>
                </c:pt>
                <c:pt idx="38">
                  <c:v>2.2014415239999998</c:v>
                </c:pt>
                <c:pt idx="39">
                  <c:v>4.8907212219999998</c:v>
                </c:pt>
                <c:pt idx="40">
                  <c:v>5.1180000000000003</c:v>
                </c:pt>
                <c:pt idx="41">
                  <c:v>5.8879999999999999</c:v>
                </c:pt>
              </c:numCache>
            </c:numRef>
          </c:val>
          <c:extLst>
            <c:ext xmlns:c16="http://schemas.microsoft.com/office/drawing/2014/chart" uri="{C3380CC4-5D6E-409C-BE32-E72D297353CC}">
              <c16:uniqueId val="{00000003-23EF-4A09-A6DD-74C49F4D7A06}"/>
            </c:ext>
          </c:extLst>
        </c:ser>
        <c:ser>
          <c:idx val="5"/>
          <c:order val="4"/>
          <c:tx>
            <c:strRef>
              <c:f>'24_ábra_chart'!$D$16</c:f>
              <c:strCache>
                <c:ptCount val="1"/>
                <c:pt idx="0">
                  <c:v>Office - purchase</c:v>
                </c:pt>
              </c:strCache>
            </c:strRef>
          </c:tx>
          <c:spPr>
            <a:solidFill>
              <a:srgbClr val="A8BEF0"/>
            </a:solidFill>
            <a:ln>
              <a:noFill/>
            </a:ln>
            <a:effectLst/>
          </c:spPr>
          <c:invertIfNegative val="0"/>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'24_ábra_chart'!$F$16:$AU$16</c:f>
              <c:numCache>
                <c:formatCode>#,##0.00</c:formatCode>
                <c:ptCount val="4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pt idx="36">
                  <c:v>28.233000000000001</c:v>
                </c:pt>
                <c:pt idx="37">
                  <c:v>36.54</c:v>
                </c:pt>
                <c:pt idx="38">
                  <c:v>24.604491999999997</c:v>
                </c:pt>
                <c:pt idx="39">
                  <c:v>24.474</c:v>
                </c:pt>
                <c:pt idx="40">
                  <c:v>17.13</c:v>
                </c:pt>
                <c:pt idx="41">
                  <c:v>57.155000000000001</c:v>
                </c:pt>
              </c:numCache>
            </c:numRef>
          </c:val>
          <c:extLst>
            <c:ext xmlns:c16="http://schemas.microsoft.com/office/drawing/2014/chart" uri="{C3380CC4-5D6E-409C-BE32-E72D297353CC}">
              <c16:uniqueId val="{00000004-23EF-4A09-A6DD-74C49F4D7A06}"/>
            </c:ext>
          </c:extLst>
        </c:ser>
        <c:ser>
          <c:idx val="6"/>
          <c:order val="5"/>
          <c:tx>
            <c:strRef>
              <c:f>'24_ábra_chart'!$D$17</c:f>
              <c:strCache>
                <c:ptCount val="1"/>
                <c:pt idx="0">
                  <c:v>Hotel - purchase</c:v>
                </c:pt>
              </c:strCache>
            </c:strRef>
          </c:tx>
          <c:spPr>
            <a:solidFill>
              <a:schemeClr val="accent6">
                <a:lumMod val="60000"/>
                <a:lumOff val="40000"/>
              </a:schemeClr>
            </a:solidFill>
            <a:ln>
              <a:noFill/>
            </a:ln>
            <a:effectLst/>
          </c:spPr>
          <c:invertIfNegative val="0"/>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'24_ábra_chart'!$F$17:$AU$17</c:f>
              <c:numCache>
                <c:formatCode>#,##0.00</c:formatCode>
                <c:ptCount val="4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13.185</c:v>
                </c:pt>
                <c:pt idx="36">
                  <c:v>0.152</c:v>
                </c:pt>
                <c:pt idx="37">
                  <c:v>2.7519999999999998</c:v>
                </c:pt>
                <c:pt idx="38">
                  <c:v>2.68</c:v>
                </c:pt>
                <c:pt idx="39">
                  <c:v>1.014</c:v>
                </c:pt>
                <c:pt idx="40">
                  <c:v>0.35199999999999998</c:v>
                </c:pt>
                <c:pt idx="41">
                  <c:v>4.8000000000000001E-2</c:v>
                </c:pt>
              </c:numCache>
            </c:numRef>
          </c:val>
          <c:extLst>
            <c:ext xmlns:c16="http://schemas.microsoft.com/office/drawing/2014/chart" uri="{C3380CC4-5D6E-409C-BE32-E72D297353CC}">
              <c16:uniqueId val="{00000005-23EF-4A09-A6DD-74C49F4D7A06}"/>
            </c:ext>
          </c:extLst>
        </c:ser>
        <c:ser>
          <c:idx val="8"/>
          <c:order val="6"/>
          <c:tx>
            <c:strRef>
              <c:f>'24_ábra_chart'!$D$18</c:f>
              <c:strCache>
                <c:ptCount val="1"/>
                <c:pt idx="0">
                  <c:v>Industrial - purchase</c:v>
                </c:pt>
              </c:strCache>
            </c:strRef>
          </c:tx>
          <c:spPr>
            <a:solidFill>
              <a:srgbClr val="FFCB60"/>
            </a:solidFill>
            <a:ln>
              <a:noFill/>
            </a:ln>
            <a:effectLst/>
          </c:spPr>
          <c:invertIfNegative val="0"/>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'24_ábra_chart'!$F$18:$AU$18</c:f>
              <c:numCache>
                <c:formatCode>#,##0.00</c:formatCode>
                <c:ptCount val="4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11.013</c:v>
                </c:pt>
                <c:pt idx="36">
                  <c:v>3.0160420000000001</c:v>
                </c:pt>
                <c:pt idx="37">
                  <c:v>3.56</c:v>
                </c:pt>
                <c:pt idx="38">
                  <c:v>10.439</c:v>
                </c:pt>
                <c:pt idx="39">
                  <c:v>7.5019999999999998</c:v>
                </c:pt>
                <c:pt idx="40">
                  <c:v>2.919</c:v>
                </c:pt>
                <c:pt idx="41">
                  <c:v>8.8279999999999994</c:v>
                </c:pt>
              </c:numCache>
            </c:numRef>
          </c:val>
          <c:extLst>
            <c:ext xmlns:c16="http://schemas.microsoft.com/office/drawing/2014/chart" uri="{C3380CC4-5D6E-409C-BE32-E72D297353CC}">
              <c16:uniqueId val="{00000006-23EF-4A09-A6DD-74C49F4D7A06}"/>
            </c:ext>
          </c:extLst>
        </c:ser>
        <c:ser>
          <c:idx val="9"/>
          <c:order val="7"/>
          <c:tx>
            <c:strRef>
              <c:f>'24_ábra_chart'!$D$19</c:f>
              <c:strCache>
                <c:ptCount val="1"/>
                <c:pt idx="0">
                  <c:v>Other - purchase</c:v>
                </c:pt>
              </c:strCache>
            </c:strRef>
          </c:tx>
          <c:spPr>
            <a:solidFill>
              <a:schemeClr val="bg2">
                <a:lumMod val="75000"/>
              </a:schemeClr>
            </a:solidFill>
            <a:ln>
              <a:noFill/>
            </a:ln>
            <a:effectLst/>
          </c:spPr>
          <c:invertIfNegative val="0"/>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'24_ábra_chart'!$F$19:$AU$19</c:f>
              <c:numCache>
                <c:formatCode>#,##0.00</c:formatCode>
                <c:ptCount val="4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9.1382560000000002</c:v>
                </c:pt>
                <c:pt idx="36">
                  <c:v>12.416</c:v>
                </c:pt>
                <c:pt idx="37">
                  <c:v>1.38</c:v>
                </c:pt>
                <c:pt idx="38">
                  <c:v>9.0909999999999993</c:v>
                </c:pt>
                <c:pt idx="39">
                  <c:v>3.23</c:v>
                </c:pt>
                <c:pt idx="40">
                  <c:v>3.8919999999999999</c:v>
                </c:pt>
                <c:pt idx="41">
                  <c:v>7.0407999999999999</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'24_ábra_chart'!$D$20</c:f>
              <c:strCache>
                <c:ptCount val="1"/>
                <c:pt idx="0">
                  <c:v>Annual average of quarterly volumes</c:v>
                </c:pt>
              </c:strCache>
            </c:strRef>
          </c:tx>
          <c:spPr>
            <a:ln w="38100" cap="rnd">
              <a:solidFill>
                <a:srgbClr val="002060"/>
              </a:solidFill>
              <a:round/>
            </a:ln>
            <a:effectLst/>
          </c:spPr>
          <c:marker>
            <c:symbol val="none"/>
          </c:marker>
          <c:cat>
            <c:strRef>
              <c:f>'24_ábra_chart'!$F$10:$AS$10</c:f>
              <c:strCache>
                <c:ptCount val="4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strCache>
            </c:strRef>
          </c:cat>
          <c:val>
            <c:numRef>
              <c:f>'24_ábra_chart'!$F$20:$AU$20</c:f>
              <c:numCache>
                <c:formatCode>General</c:formatCode>
                <c:ptCount val="4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98.255344787887381</c:v>
                </c:pt>
                <c:pt idx="36" formatCode="0.00">
                  <c:v>102.67031896388737</c:v>
                </c:pt>
                <c:pt idx="37" formatCode="#,##0.00">
                  <c:v>95.722264717874097</c:v>
                </c:pt>
                <c:pt idx="38" formatCode="#,##0.00">
                  <c:v>94.105330268167521</c:v>
                </c:pt>
                <c:pt idx="39" formatCode="#,##0.00">
                  <c:v>70.925051568249998</c:v>
                </c:pt>
                <c:pt idx="40" formatCode="#,##0.00">
                  <c:v>72.842157494250003</c:v>
                </c:pt>
                <c:pt idx="41" formatCode="#,##0.00">
                  <c:v>79.520308430750006</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'24_ábra_chart'!$D$21</c:f>
              <c:strCache>
                <c:ptCount val="1"/>
                <c:pt idx="0">
                  <c:v>Ratio of loans for purchase (rhs)</c:v>
                </c:pt>
              </c:strCache>
            </c:strRef>
          </c:tx>
          <c:spPr>
            <a:ln w="28575" cap="rnd">
              <a:solidFill>
                <a:srgbClr val="2B6068"/>
              </a:solidFill>
              <a:prstDash val="sysDash"/>
              <a:round/>
            </a:ln>
            <a:effectLst/>
          </c:spPr>
          <c:marker>
            <c:symbol val="none"/>
          </c:marker>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'24_ábra_chart'!$F$21:$AU$21</c:f>
              <c:numCache>
                <c:formatCode>General</c:formatCode>
                <c:ptCount val="4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71.361373166382435</c:v>
                </c:pt>
                <c:pt idx="36" formatCode="0.0">
                  <c:v>72.097170825032876</c:v>
                </c:pt>
                <c:pt idx="37" formatCode="#,##0.00">
                  <c:v>66.055392584326512</c:v>
                </c:pt>
                <c:pt idx="38" formatCode="#,##0.00">
                  <c:v>69.891500367273238</c:v>
                </c:pt>
                <c:pt idx="39" formatCode="#,##0.00">
                  <c:v>60.304338952566404</c:v>
                </c:pt>
                <c:pt idx="40" formatCode="#,##0.00">
                  <c:v>52.016406849276734</c:v>
                </c:pt>
                <c:pt idx="41" formatCode="#,##0.00">
                  <c:v>56.714849187582104</c:v>
                </c:pt>
              </c:numCache>
            </c:numRef>
          </c:val>
          <c:smooth val="0"/>
          <c:extLst>
            <c:ext xmlns:c16="http://schemas.microsoft.com/office/drawing/2014/chart" uri="{C3380CC4-5D6E-409C-BE32-E72D297353CC}">
              <c16:uniqueId val="{00000009-23EF-4A09-A6DD-74C49F4D7A06}"/>
            </c:ext>
          </c:extLst>
        </c:ser>
        <c:ser>
          <c:idx val="10"/>
          <c:order val="10"/>
          <c:tx>
            <c:strRef>
              <c:f>'24_ábra_chart'!$D$22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'24_ábra_chart'!$F$10:$AU$10</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'24_ábra_chart'!$F$22:$AU$22</c:f>
              <c:numCache>
                <c:formatCode>General</c:formatCode>
                <c:ptCount val="4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71.269341554177572</c:v>
                </c:pt>
                <c:pt idx="35" formatCode="0.0">
                  <c:v>76.959936073838136</c:v>
                </c:pt>
                <c:pt idx="36" formatCode="0.0">
                  <c:v>79.150341946897655</c:v>
                </c:pt>
                <c:pt idx="37" formatCode="#,##0.00">
                  <c:v>86.737335484678084</c:v>
                </c:pt>
                <c:pt idx="38" formatCode="#,##0.00">
                  <c:v>80.363256716871803</c:v>
                </c:pt>
                <c:pt idx="39" formatCode="#,##0.00">
                  <c:v>69.346072533230796</c:v>
                </c:pt>
                <c:pt idx="40" formatCode="#,##0.00">
                  <c:v>65.193651016238277</c:v>
                </c:pt>
                <c:pt idx="41" formatCode="#,##0.00">
                  <c:v>60.079663596382019</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403658525620674E-2"/>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2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majorUnit val="10"/>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82437037037037E-2"/>
          <c:w val="0.83887444444444448"/>
          <c:h val="0.50076555555555557"/>
        </c:manualLayout>
      </c:layout>
      <c:barChart>
        <c:barDir val="col"/>
        <c:grouping val="stacked"/>
        <c:varyColors val="0"/>
        <c:ser>
          <c:idx val="0"/>
          <c:order val="0"/>
          <c:tx>
            <c:strRef>
              <c:f>'25_ábra_chart'!$J$11</c:f>
              <c:strCache>
                <c:ptCount val="1"/>
                <c:pt idx="0">
                  <c:v>Nincs moratóriumban</c:v>
                </c:pt>
              </c:strCache>
            </c:strRef>
          </c:tx>
          <c:spPr>
            <a:solidFill>
              <a:srgbClr val="002060"/>
            </a:solidFill>
            <a:ln>
              <a:solidFill>
                <a:schemeClr val="tx1"/>
              </a:solidFill>
            </a:ln>
            <a:effectLst/>
          </c:spPr>
          <c:invertIfNegative val="0"/>
          <c:cat>
            <c:multiLvlStrRef>
              <c:f>'25_ábra_chart'!$H$12:$I$21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(80%)</c:v>
                  </c:pt>
                  <c:pt idx="2">
                    <c:v>Egyéb (36%)</c:v>
                  </c:pt>
                  <c:pt idx="4">
                    <c:v>Iroda 
(32%)</c:v>
                  </c:pt>
                  <c:pt idx="6">
                    <c:v>Kisker. ingatlan (41%)</c:v>
                  </c:pt>
                  <c:pt idx="8">
                    <c:v>Raktár-
logisztika (27%)</c:v>
                  </c:pt>
                </c:lvl>
              </c:multiLvlStrCache>
            </c:multiLvlStrRef>
          </c:cat>
          <c:val>
            <c:numRef>
              <c:f>'25_ábra_chart'!$J$12:$J$21</c:f>
              <c:numCache>
                <c:formatCode>0.00</c:formatCode>
                <c:ptCount val="10"/>
                <c:pt idx="0">
                  <c:v>34.397970000000001</c:v>
                </c:pt>
                <c:pt idx="1">
                  <c:v>1.8864669999999999</c:v>
                </c:pt>
                <c:pt idx="2">
                  <c:v>61.759799999999998</c:v>
                </c:pt>
                <c:pt idx="3">
                  <c:v>30.512260000000001</c:v>
                </c:pt>
                <c:pt idx="4">
                  <c:v>37.056019999999997</c:v>
                </c:pt>
                <c:pt idx="5">
                  <c:v>117.3231</c:v>
                </c:pt>
                <c:pt idx="6">
                  <c:v>86.212909999999994</c:v>
                </c:pt>
                <c:pt idx="7">
                  <c:v>89.896069999999995</c:v>
                </c:pt>
                <c:pt idx="8">
                  <c:v>46.372590000000002</c:v>
                </c:pt>
                <c:pt idx="9">
                  <c:v>24.580739999999999</c:v>
                </c:pt>
              </c:numCache>
            </c:numRef>
          </c:val>
          <c:extLst>
            <c:ext xmlns:c16="http://schemas.microsoft.com/office/drawing/2014/chart" uri="{C3380CC4-5D6E-409C-BE32-E72D297353CC}">
              <c16:uniqueId val="{00000000-641B-4164-B46C-C9A5E3376DA0}"/>
            </c:ext>
          </c:extLst>
        </c:ser>
        <c:ser>
          <c:idx val="1"/>
          <c:order val="1"/>
          <c:tx>
            <c:strRef>
              <c:f>'25_ábra_chart'!$K$11</c:f>
              <c:strCache>
                <c:ptCount val="1"/>
                <c:pt idx="0">
                  <c:v>Moratóriumban van</c:v>
                </c:pt>
              </c:strCache>
            </c:strRef>
          </c:tx>
          <c:spPr>
            <a:pattFill prst="wdDnDiag">
              <a:fgClr>
                <a:srgbClr val="C00000"/>
              </a:fgClr>
              <a:bgClr>
                <a:schemeClr val="bg1"/>
              </a:bgClr>
            </a:pattFill>
            <a:ln>
              <a:solidFill>
                <a:schemeClr val="tx1"/>
              </a:solidFill>
            </a:ln>
            <a:effectLst/>
          </c:spPr>
          <c:invertIfNegative val="0"/>
          <c:cat>
            <c:multiLvlStrRef>
              <c:f>'25_ábra_chart'!$H$12:$I$21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(80%)</c:v>
                  </c:pt>
                  <c:pt idx="2">
                    <c:v>Egyéb (36%)</c:v>
                  </c:pt>
                  <c:pt idx="4">
                    <c:v>Iroda 
(32%)</c:v>
                  </c:pt>
                  <c:pt idx="6">
                    <c:v>Kisker. ingatlan (41%)</c:v>
                  </c:pt>
                  <c:pt idx="8">
                    <c:v>Raktár-
logisztika (27%)</c:v>
                  </c:pt>
                </c:lvl>
              </c:multiLvlStrCache>
            </c:multiLvlStrRef>
          </c:cat>
          <c:val>
            <c:numRef>
              <c:f>'25_ábra_chart'!$K$12:$K$21</c:f>
              <c:numCache>
                <c:formatCode>0.00</c:formatCode>
                <c:ptCount val="10"/>
                <c:pt idx="0">
                  <c:v>95.784099999999995</c:v>
                </c:pt>
                <c:pt idx="1">
                  <c:v>47.607729999999997</c:v>
                </c:pt>
                <c:pt idx="2">
                  <c:v>33.29016</c:v>
                </c:pt>
                <c:pt idx="3">
                  <c:v>17.486360000000001</c:v>
                </c:pt>
                <c:pt idx="4">
                  <c:v>37.027560000000001</c:v>
                </c:pt>
                <c:pt idx="5">
                  <c:v>36.942860000000003</c:v>
                </c:pt>
                <c:pt idx="6">
                  <c:v>9.6485339999999997</c:v>
                </c:pt>
                <c:pt idx="7">
                  <c:v>113.3883</c:v>
                </c:pt>
                <c:pt idx="8">
                  <c:v>18.89068</c:v>
                </c:pt>
                <c:pt idx="9">
                  <c:v>6.8595769999999998</c:v>
                </c:pt>
              </c:numCache>
            </c:numRef>
          </c:val>
          <c:extLst>
            <c:ext xmlns:c16="http://schemas.microsoft.com/office/drawing/2014/chart" uri="{C3380CC4-5D6E-409C-BE32-E72D297353CC}">
              <c16:uniqueId val="{00000001-641B-4164-B46C-C9A5E3376DA0}"/>
            </c:ext>
          </c:extLst>
        </c:ser>
        <c:dLbls>
          <c:showLegendKey val="0"/>
          <c:showVal val="0"/>
          <c:showCatName val="0"/>
          <c:showSerName val="0"/>
          <c:showPercent val="0"/>
          <c:showBubbleSize val="0"/>
        </c:dLbls>
        <c:gapWidth val="36"/>
        <c:overlap val="100"/>
        <c:axId val="462492816"/>
        <c:axId val="462493472"/>
      </c:barChart>
      <c:lineChart>
        <c:grouping val="stacked"/>
        <c:varyColors val="0"/>
        <c:ser>
          <c:idx val="2"/>
          <c:order val="2"/>
          <c:tx>
            <c:strRef>
              <c:f>'25_ábra_chart'!$L$11</c:f>
              <c:strCache>
                <c:ptCount val="1"/>
                <c:pt idx="0">
                  <c:v>Moratóriumban lévők aránya (j.t.)</c:v>
                </c:pt>
              </c:strCache>
            </c:strRef>
          </c:tx>
          <c:spPr>
            <a:ln w="28575" cap="rnd">
              <a:noFill/>
              <a:round/>
            </a:ln>
            <a:effectLst/>
          </c:spPr>
          <c:marker>
            <c:symbol val="triangle"/>
            <c:size val="11"/>
            <c:spPr>
              <a:solidFill>
                <a:schemeClr val="accent3"/>
              </a:solidFill>
              <a:ln w="9525">
                <a:solidFill>
                  <a:schemeClr val="accent3"/>
                </a:solidFill>
              </a:ln>
              <a:effectLst/>
            </c:spPr>
          </c:marker>
          <c:cat>
            <c:multiLvlStrRef>
              <c:f>'25_ábra_chart'!$H$12:$I$21</c:f>
              <c:multiLvlStrCache>
                <c:ptCount val="10"/>
                <c:lvl>
                  <c:pt idx="0">
                    <c:v>fejlesztés</c:v>
                  </c:pt>
                  <c:pt idx="1">
                    <c:v>vásárlás</c:v>
                  </c:pt>
                  <c:pt idx="2">
                    <c:v>fejlesztés</c:v>
                  </c:pt>
                  <c:pt idx="3">
                    <c:v>vásárlás</c:v>
                  </c:pt>
                  <c:pt idx="4">
                    <c:v>fejlesztés</c:v>
                  </c:pt>
                  <c:pt idx="5">
                    <c:v>vásárlás</c:v>
                  </c:pt>
                  <c:pt idx="6">
                    <c:v>fejlesztés</c:v>
                  </c:pt>
                  <c:pt idx="7">
                    <c:v>vásárlás</c:v>
                  </c:pt>
                  <c:pt idx="8">
                    <c:v>fejlesztés</c:v>
                  </c:pt>
                  <c:pt idx="9">
                    <c:v>vásárlás</c:v>
                  </c:pt>
                </c:lvl>
                <c:lvl>
                  <c:pt idx="0">
                    <c:v>Szálloda (80%)</c:v>
                  </c:pt>
                  <c:pt idx="2">
                    <c:v>Egyéb (36%)</c:v>
                  </c:pt>
                  <c:pt idx="4">
                    <c:v>Iroda 
(32%)</c:v>
                  </c:pt>
                  <c:pt idx="6">
                    <c:v>Kisker. ingatlan (41%)</c:v>
                  </c:pt>
                  <c:pt idx="8">
                    <c:v>Raktár-
logisztika (27%)</c:v>
                  </c:pt>
                </c:lvl>
              </c:multiLvlStrCache>
            </c:multiLvlStrRef>
          </c:cat>
          <c:val>
            <c:numRef>
              <c:f>'25_ábra_chart'!$L$12:$L$21</c:f>
              <c:numCache>
                <c:formatCode>0.0</c:formatCode>
                <c:ptCount val="10"/>
                <c:pt idx="0">
                  <c:v>73.577029463427635</c:v>
                </c:pt>
                <c:pt idx="1">
                  <c:v>96.188508725578473</c:v>
                </c:pt>
                <c:pt idx="2">
                  <c:v>35.023854823295039</c:v>
                </c:pt>
                <c:pt idx="3">
                  <c:v>36.430964056883305</c:v>
                </c:pt>
                <c:pt idx="4">
                  <c:v>49.980791964967139</c:v>
                </c:pt>
                <c:pt idx="5">
                  <c:v>23.947512464836702</c:v>
                </c:pt>
                <c:pt idx="6">
                  <c:v>10.065083100563351</c:v>
                </c:pt>
                <c:pt idx="7">
                  <c:v>55.778169270957726</c:v>
                </c:pt>
                <c:pt idx="8">
                  <c:v>28.945347053557075</c:v>
                </c:pt>
                <c:pt idx="9">
                  <c:v>21.817773020545562</c:v>
                </c:pt>
              </c:numCache>
            </c:numRef>
          </c:val>
          <c:smooth val="0"/>
          <c:extLst>
            <c:ext xmlns:c16="http://schemas.microsoft.com/office/drawing/2014/chart" uri="{C3380CC4-5D6E-409C-BE32-E72D297353CC}">
              <c16:uniqueId val="{00000002-641B-4164-B46C-C9A5E3376DA0}"/>
            </c:ext>
          </c:extLst>
        </c:ser>
        <c:dLbls>
          <c:showLegendKey val="0"/>
          <c:showVal val="0"/>
          <c:showCatName val="0"/>
          <c:showSerName val="0"/>
          <c:showPercent val="0"/>
          <c:showBubbleSize val="0"/>
        </c:dLbls>
        <c:marker val="1"/>
        <c:smooth val="0"/>
        <c:axId val="1037329928"/>
        <c:axId val="1037329600"/>
      </c:lineChart>
      <c:catAx>
        <c:axId val="462492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3472"/>
        <c:crosses val="autoZero"/>
        <c:auto val="1"/>
        <c:lblAlgn val="ctr"/>
        <c:lblOffset val="100"/>
        <c:noMultiLvlLbl val="0"/>
      </c:catAx>
      <c:valAx>
        <c:axId val="462493472"/>
        <c:scaling>
          <c:orientation val="minMax"/>
          <c:max val="2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9375000000000001E-2"/>
              <c:y val="3.103703703703703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2816"/>
        <c:crosses val="autoZero"/>
        <c:crossBetween val="between"/>
        <c:majorUnit val="25"/>
      </c:valAx>
      <c:valAx>
        <c:axId val="103732960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97040277777778"/>
              <c:y val="5.01407407407407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329928"/>
        <c:crosses val="max"/>
        <c:crossBetween val="between"/>
      </c:valAx>
      <c:catAx>
        <c:axId val="1037329928"/>
        <c:scaling>
          <c:orientation val="minMax"/>
        </c:scaling>
        <c:delete val="1"/>
        <c:axPos val="b"/>
        <c:numFmt formatCode="General" sourceLinked="1"/>
        <c:majorTickMark val="out"/>
        <c:minorTickMark val="none"/>
        <c:tickLblPos val="nextTo"/>
        <c:crossAx val="1037329600"/>
        <c:crosses val="autoZero"/>
        <c:auto val="1"/>
        <c:lblAlgn val="ctr"/>
        <c:lblOffset val="100"/>
        <c:noMultiLvlLbl val="0"/>
      </c:catAx>
      <c:spPr>
        <a:noFill/>
        <a:ln>
          <a:solidFill>
            <a:schemeClr val="tx1"/>
          </a:solidFill>
        </a:ln>
        <a:effectLst/>
      </c:spPr>
    </c:plotArea>
    <c:legend>
      <c:legendPos val="b"/>
      <c:layout>
        <c:manualLayout>
          <c:xMode val="edge"/>
          <c:yMode val="edge"/>
          <c:x val="6.3974583333333335E-2"/>
          <c:y val="0.90317592592592588"/>
          <c:w val="0.87028694444444443"/>
          <c:h val="8.036111111111110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68921717573073371"/>
        </c:manualLayout>
      </c:layout>
      <c:barChart>
        <c:barDir val="col"/>
        <c:grouping val="stacked"/>
        <c:varyColors val="0"/>
        <c:ser>
          <c:idx val="0"/>
          <c:order val="0"/>
          <c:tx>
            <c:strRef>
              <c:f>'3_ábra_chart'!$F$8</c:f>
              <c:strCache>
                <c:ptCount val="1"/>
                <c:pt idx="0">
                  <c:v>Regularly</c:v>
                </c:pt>
              </c:strCache>
            </c:strRef>
          </c:tx>
          <c:spPr>
            <a:solidFill>
              <a:schemeClr val="accent1"/>
            </a:solidFill>
            <a:ln>
              <a:solidFill>
                <a:schemeClr val="tx1"/>
              </a:solidFill>
            </a:ln>
            <a:effectLst/>
          </c:spPr>
          <c:invertIfNegative val="0"/>
          <c:cat>
            <c:multiLvlStrRef>
              <c:f>'3_ábra_chart'!$D$10:$E$39</c:f>
              <c:multiLvlStrCache>
                <c:ptCount val="30"/>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lvl>
                <c:lvl>
                  <c:pt idx="0">
                    <c:v>2019</c:v>
                  </c:pt>
                  <c:pt idx="12">
                    <c:v>2020</c:v>
                  </c:pt>
                  <c:pt idx="24">
                    <c:v>2021</c:v>
                  </c:pt>
                </c:lvl>
              </c:multiLvlStrCache>
            </c:multiLvlStrRef>
          </c:cat>
          <c:val>
            <c:numRef>
              <c:f>'3_ábra_chart'!$F$10:$F$39</c:f>
              <c:numCache>
                <c:formatCode>0.0</c:formatCode>
                <c:ptCount val="30"/>
                <c:pt idx="0">
                  <c:v>1.3102669859886207</c:v>
                </c:pt>
                <c:pt idx="1">
                  <c:v>1.2238779063822773</c:v>
                </c:pt>
                <c:pt idx="2">
                  <c:v>1.669128983719161</c:v>
                </c:pt>
                <c:pt idx="3">
                  <c:v>1.6089274089449608</c:v>
                </c:pt>
                <c:pt idx="4">
                  <c:v>2.2915249645748346</c:v>
                </c:pt>
                <c:pt idx="5">
                  <c:v>1.5129057109836637</c:v>
                </c:pt>
                <c:pt idx="6">
                  <c:v>2.4218711771880175</c:v>
                </c:pt>
                <c:pt idx="7">
                  <c:v>1.7423283031770769</c:v>
                </c:pt>
                <c:pt idx="8">
                  <c:v>1.7728464019232721</c:v>
                </c:pt>
                <c:pt idx="9">
                  <c:v>2.1557649146917868</c:v>
                </c:pt>
                <c:pt idx="10">
                  <c:v>1.9097047357068693</c:v>
                </c:pt>
                <c:pt idx="11">
                  <c:v>1.5361646507971349</c:v>
                </c:pt>
                <c:pt idx="12">
                  <c:v>2.5209265410044033</c:v>
                </c:pt>
                <c:pt idx="13">
                  <c:v>2.2568112032482341</c:v>
                </c:pt>
                <c:pt idx="14">
                  <c:v>7.5591885595644852</c:v>
                </c:pt>
                <c:pt idx="15">
                  <c:v>17.258634348518882</c:v>
                </c:pt>
                <c:pt idx="16">
                  <c:v>14.321616278740585</c:v>
                </c:pt>
                <c:pt idx="17">
                  <c:v>9.8360157791473188</c:v>
                </c:pt>
                <c:pt idx="18">
                  <c:v>4.0957654988142123</c:v>
                </c:pt>
                <c:pt idx="19">
                  <c:v>3.1521769655825356</c:v>
                </c:pt>
                <c:pt idx="20">
                  <c:v>4.682099386263503</c:v>
                </c:pt>
                <c:pt idx="21">
                  <c:v>4.9543753260636958</c:v>
                </c:pt>
                <c:pt idx="22">
                  <c:v>6.8525243332682173</c:v>
                </c:pt>
                <c:pt idx="23">
                  <c:v>8.3553524798091114</c:v>
                </c:pt>
                <c:pt idx="24">
                  <c:v>8.7887560112386804</c:v>
                </c:pt>
                <c:pt idx="25">
                  <c:v>8.782210565927965</c:v>
                </c:pt>
                <c:pt idx="26">
                  <c:v>14.171674096784695</c:v>
                </c:pt>
                <c:pt idx="27">
                  <c:v>12.852010399498722</c:v>
                </c:pt>
                <c:pt idx="28">
                  <c:v>7.9540000036483063</c:v>
                </c:pt>
                <c:pt idx="29">
                  <c:v>5.8805040865597284</c:v>
                </c:pt>
              </c:numCache>
            </c:numRef>
          </c:val>
          <c:extLst>
            <c:ext xmlns:c16="http://schemas.microsoft.com/office/drawing/2014/chart" uri="{C3380CC4-5D6E-409C-BE32-E72D297353CC}">
              <c16:uniqueId val="{00000000-3237-462D-84F1-87F5522529AC}"/>
            </c:ext>
          </c:extLst>
        </c:ser>
        <c:ser>
          <c:idx val="1"/>
          <c:order val="1"/>
          <c:tx>
            <c:strRef>
              <c:f>'3_ábra_chart'!$G$8</c:f>
              <c:strCache>
                <c:ptCount val="1"/>
                <c:pt idx="0">
                  <c:v>Occasionally</c:v>
                </c:pt>
              </c:strCache>
            </c:strRef>
          </c:tx>
          <c:spPr>
            <a:solidFill>
              <a:schemeClr val="tx2"/>
            </a:solidFill>
            <a:ln>
              <a:solidFill>
                <a:schemeClr val="tx1"/>
              </a:solidFill>
            </a:ln>
            <a:effectLst/>
          </c:spPr>
          <c:invertIfNegative val="0"/>
          <c:cat>
            <c:multiLvlStrRef>
              <c:f>'3_ábra_chart'!$D$10:$E$39</c:f>
              <c:multiLvlStrCache>
                <c:ptCount val="30"/>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lvl>
                <c:lvl>
                  <c:pt idx="0">
                    <c:v>2019</c:v>
                  </c:pt>
                  <c:pt idx="12">
                    <c:v>2020</c:v>
                  </c:pt>
                  <c:pt idx="24">
                    <c:v>2021</c:v>
                  </c:pt>
                </c:lvl>
              </c:multiLvlStrCache>
            </c:multiLvlStrRef>
          </c:cat>
          <c:val>
            <c:numRef>
              <c:f>'3_ábra_chart'!$G$10:$G$39</c:f>
              <c:numCache>
                <c:formatCode>0.0</c:formatCode>
                <c:ptCount val="30"/>
                <c:pt idx="0">
                  <c:v>3.3760715339930805</c:v>
                </c:pt>
                <c:pt idx="1">
                  <c:v>3.3301865075657022</c:v>
                </c:pt>
                <c:pt idx="2">
                  <c:v>2.8036338162391572</c:v>
                </c:pt>
                <c:pt idx="3">
                  <c:v>1.8759540409159832</c:v>
                </c:pt>
                <c:pt idx="4">
                  <c:v>2.9131158847277661</c:v>
                </c:pt>
                <c:pt idx="5">
                  <c:v>2.2617572573927576</c:v>
                </c:pt>
                <c:pt idx="6">
                  <c:v>2.0120356806816355</c:v>
                </c:pt>
                <c:pt idx="7">
                  <c:v>3.0979304740108877</c:v>
                </c:pt>
                <c:pt idx="8">
                  <c:v>1.6021511197078164</c:v>
                </c:pt>
                <c:pt idx="9">
                  <c:v>2.5924337140430018</c:v>
                </c:pt>
                <c:pt idx="10">
                  <c:v>2.8756571951003629</c:v>
                </c:pt>
                <c:pt idx="11">
                  <c:v>3.2116916843659338</c:v>
                </c:pt>
                <c:pt idx="12">
                  <c:v>3.8747082685234515</c:v>
                </c:pt>
                <c:pt idx="13">
                  <c:v>2.8888383702236968</c:v>
                </c:pt>
                <c:pt idx="14">
                  <c:v>9.0417074520877971</c:v>
                </c:pt>
                <c:pt idx="15">
                  <c:v>17.213696018013589</c:v>
                </c:pt>
                <c:pt idx="16">
                  <c:v>21.513090693976302</c:v>
                </c:pt>
                <c:pt idx="17">
                  <c:v>18.494603353054391</c:v>
                </c:pt>
                <c:pt idx="18">
                  <c:v>11.845669652544297</c:v>
                </c:pt>
                <c:pt idx="19">
                  <c:v>8.6098468022610248</c:v>
                </c:pt>
                <c:pt idx="20">
                  <c:v>7.6013247201095995</c:v>
                </c:pt>
                <c:pt idx="21">
                  <c:v>10.799992167477971</c:v>
                </c:pt>
                <c:pt idx="22">
                  <c:v>10.256491319187862</c:v>
                </c:pt>
                <c:pt idx="23">
                  <c:v>10.943242095330186</c:v>
                </c:pt>
                <c:pt idx="24">
                  <c:v>14.838224251812893</c:v>
                </c:pt>
                <c:pt idx="25">
                  <c:v>13.489814774199061</c:v>
                </c:pt>
                <c:pt idx="26">
                  <c:v>18.681913853726332</c:v>
                </c:pt>
                <c:pt idx="27">
                  <c:v>14.030433355010356</c:v>
                </c:pt>
                <c:pt idx="28">
                  <c:v>11.860263325668848</c:v>
                </c:pt>
                <c:pt idx="29">
                  <c:v>12.373517943741284</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v>fikt</c:v>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3237-462D-84F1-87F5522529AC}"/>
            </c:ext>
          </c:extLst>
        </c:ser>
        <c:dLbls>
          <c:showLegendKey val="0"/>
          <c:showVal val="0"/>
          <c:showCatName val="0"/>
          <c:showSerName val="0"/>
          <c:showPercent val="0"/>
          <c:showBubbleSize val="0"/>
        </c:dLbls>
        <c:marker val="1"/>
        <c:smooth val="0"/>
        <c:axId val="1007246536"/>
        <c:axId val="1007248176"/>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48176"/>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2041666666667"/>
              <c:y val="6.674954433690796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46536"/>
        <c:crosses val="max"/>
        <c:crossBetween val="between"/>
      </c:valAx>
      <c:catAx>
        <c:axId val="1007246536"/>
        <c:scaling>
          <c:orientation val="minMax"/>
        </c:scaling>
        <c:delete val="1"/>
        <c:axPos val="b"/>
        <c:numFmt formatCode="General" sourceLinked="1"/>
        <c:majorTickMark val="out"/>
        <c:minorTickMark val="none"/>
        <c:tickLblPos val="nextTo"/>
        <c:crossAx val="10072481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82437037037037E-2"/>
          <c:w val="0.83887444444444448"/>
          <c:h val="0.49372475093502738"/>
        </c:manualLayout>
      </c:layout>
      <c:barChart>
        <c:barDir val="col"/>
        <c:grouping val="stacked"/>
        <c:varyColors val="0"/>
        <c:ser>
          <c:idx val="0"/>
          <c:order val="0"/>
          <c:tx>
            <c:strRef>
              <c:f>'25_ábra_chart'!$J$10</c:f>
              <c:strCache>
                <c:ptCount val="1"/>
                <c:pt idx="0">
                  <c:v>Loans out of moratorium</c:v>
                </c:pt>
              </c:strCache>
            </c:strRef>
          </c:tx>
          <c:spPr>
            <a:solidFill>
              <a:srgbClr val="002060"/>
            </a:solidFill>
            <a:ln>
              <a:solidFill>
                <a:schemeClr val="tx1"/>
              </a:solidFill>
            </a:ln>
            <a:effectLst/>
          </c:spPr>
          <c:invertIfNegative val="0"/>
          <c:cat>
            <c:multiLvlStrRef>
              <c:f>'25_ábra_chart'!$F$12:$G$21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(80%)</c:v>
                  </c:pt>
                  <c:pt idx="2">
                    <c:v>Other (36%)</c:v>
                  </c:pt>
                  <c:pt idx="4">
                    <c:v>Office 
(32%)</c:v>
                  </c:pt>
                  <c:pt idx="6">
                    <c:v>Retail (41%)</c:v>
                  </c:pt>
                  <c:pt idx="8">
                    <c:v>Logistics (27%)</c:v>
                  </c:pt>
                </c:lvl>
              </c:multiLvlStrCache>
            </c:multiLvlStrRef>
          </c:cat>
          <c:val>
            <c:numRef>
              <c:f>'25_ábra_chart'!$J$12:$J$21</c:f>
              <c:numCache>
                <c:formatCode>0.00</c:formatCode>
                <c:ptCount val="10"/>
                <c:pt idx="0">
                  <c:v>34.397970000000001</c:v>
                </c:pt>
                <c:pt idx="1">
                  <c:v>1.8864669999999999</c:v>
                </c:pt>
                <c:pt idx="2">
                  <c:v>61.759799999999998</c:v>
                </c:pt>
                <c:pt idx="3">
                  <c:v>30.512260000000001</c:v>
                </c:pt>
                <c:pt idx="4">
                  <c:v>37.056019999999997</c:v>
                </c:pt>
                <c:pt idx="5">
                  <c:v>117.3231</c:v>
                </c:pt>
                <c:pt idx="6">
                  <c:v>86.212909999999994</c:v>
                </c:pt>
                <c:pt idx="7">
                  <c:v>89.896069999999995</c:v>
                </c:pt>
                <c:pt idx="8">
                  <c:v>46.372590000000002</c:v>
                </c:pt>
                <c:pt idx="9">
                  <c:v>24.580739999999999</c:v>
                </c:pt>
              </c:numCache>
            </c:numRef>
          </c:val>
          <c:extLst>
            <c:ext xmlns:c16="http://schemas.microsoft.com/office/drawing/2014/chart" uri="{C3380CC4-5D6E-409C-BE32-E72D297353CC}">
              <c16:uniqueId val="{00000000-0C14-46E7-99AD-25A355FDF1BA}"/>
            </c:ext>
          </c:extLst>
        </c:ser>
        <c:ser>
          <c:idx val="1"/>
          <c:order val="1"/>
          <c:tx>
            <c:strRef>
              <c:f>'25_ábra_chart'!$K$10</c:f>
              <c:strCache>
                <c:ptCount val="1"/>
                <c:pt idx="0">
                  <c:v>Loans in moratorium</c:v>
                </c:pt>
              </c:strCache>
            </c:strRef>
          </c:tx>
          <c:spPr>
            <a:pattFill prst="wdDnDiag">
              <a:fgClr>
                <a:srgbClr val="C00000"/>
              </a:fgClr>
              <a:bgClr>
                <a:schemeClr val="bg1"/>
              </a:bgClr>
            </a:pattFill>
            <a:ln>
              <a:solidFill>
                <a:schemeClr val="tx1"/>
              </a:solidFill>
            </a:ln>
            <a:effectLst/>
          </c:spPr>
          <c:invertIfNegative val="0"/>
          <c:cat>
            <c:multiLvlStrRef>
              <c:f>'25_ábra_chart'!$F$12:$G$21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(80%)</c:v>
                  </c:pt>
                  <c:pt idx="2">
                    <c:v>Other (36%)</c:v>
                  </c:pt>
                  <c:pt idx="4">
                    <c:v>Office 
(32%)</c:v>
                  </c:pt>
                  <c:pt idx="6">
                    <c:v>Retail (41%)</c:v>
                  </c:pt>
                  <c:pt idx="8">
                    <c:v>Logistics (27%)</c:v>
                  </c:pt>
                </c:lvl>
              </c:multiLvlStrCache>
            </c:multiLvlStrRef>
          </c:cat>
          <c:val>
            <c:numRef>
              <c:f>'25_ábra_chart'!$K$12:$K$21</c:f>
              <c:numCache>
                <c:formatCode>0.00</c:formatCode>
                <c:ptCount val="10"/>
                <c:pt idx="0">
                  <c:v>95.784099999999995</c:v>
                </c:pt>
                <c:pt idx="1">
                  <c:v>47.607729999999997</c:v>
                </c:pt>
                <c:pt idx="2">
                  <c:v>33.29016</c:v>
                </c:pt>
                <c:pt idx="3">
                  <c:v>17.486360000000001</c:v>
                </c:pt>
                <c:pt idx="4">
                  <c:v>37.027560000000001</c:v>
                </c:pt>
                <c:pt idx="5">
                  <c:v>36.942860000000003</c:v>
                </c:pt>
                <c:pt idx="6">
                  <c:v>9.6485339999999997</c:v>
                </c:pt>
                <c:pt idx="7">
                  <c:v>113.3883</c:v>
                </c:pt>
                <c:pt idx="8">
                  <c:v>18.89068</c:v>
                </c:pt>
                <c:pt idx="9">
                  <c:v>6.8595769999999998</c:v>
                </c:pt>
              </c:numCache>
            </c:numRef>
          </c:val>
          <c:extLst>
            <c:ext xmlns:c16="http://schemas.microsoft.com/office/drawing/2014/chart" uri="{C3380CC4-5D6E-409C-BE32-E72D297353CC}">
              <c16:uniqueId val="{00000001-0C14-46E7-99AD-25A355FDF1BA}"/>
            </c:ext>
          </c:extLst>
        </c:ser>
        <c:dLbls>
          <c:showLegendKey val="0"/>
          <c:showVal val="0"/>
          <c:showCatName val="0"/>
          <c:showSerName val="0"/>
          <c:showPercent val="0"/>
          <c:showBubbleSize val="0"/>
        </c:dLbls>
        <c:gapWidth val="36"/>
        <c:overlap val="100"/>
        <c:axId val="462492816"/>
        <c:axId val="462493472"/>
      </c:barChart>
      <c:lineChart>
        <c:grouping val="stacked"/>
        <c:varyColors val="0"/>
        <c:ser>
          <c:idx val="2"/>
          <c:order val="2"/>
          <c:tx>
            <c:strRef>
              <c:f>'25_ábra_chart'!$L$10</c:f>
              <c:strCache>
                <c:ptCount val="1"/>
                <c:pt idx="0">
                  <c:v>Ratio of loans in moratorium (RHS)</c:v>
                </c:pt>
              </c:strCache>
            </c:strRef>
          </c:tx>
          <c:spPr>
            <a:ln w="28575" cap="rnd">
              <a:noFill/>
              <a:round/>
            </a:ln>
            <a:effectLst/>
          </c:spPr>
          <c:marker>
            <c:symbol val="triangle"/>
            <c:size val="11"/>
            <c:spPr>
              <a:solidFill>
                <a:schemeClr val="accent3"/>
              </a:solidFill>
              <a:ln w="9525">
                <a:solidFill>
                  <a:schemeClr val="accent3"/>
                </a:solidFill>
              </a:ln>
              <a:effectLst/>
            </c:spPr>
          </c:marker>
          <c:cat>
            <c:multiLvlStrRef>
              <c:f>'25_ábra_chart'!$F$12:$G$21</c:f>
              <c:multiLvlStrCache>
                <c:ptCount val="10"/>
                <c:lvl>
                  <c:pt idx="0">
                    <c:v>Development</c:v>
                  </c:pt>
                  <c:pt idx="1">
                    <c:v>Investment</c:v>
                  </c:pt>
                  <c:pt idx="2">
                    <c:v>Development</c:v>
                  </c:pt>
                  <c:pt idx="3">
                    <c:v>Investment</c:v>
                  </c:pt>
                  <c:pt idx="4">
                    <c:v>Development</c:v>
                  </c:pt>
                  <c:pt idx="5">
                    <c:v>Investment</c:v>
                  </c:pt>
                  <c:pt idx="6">
                    <c:v>Development</c:v>
                  </c:pt>
                  <c:pt idx="7">
                    <c:v>Investment</c:v>
                  </c:pt>
                  <c:pt idx="8">
                    <c:v>Development</c:v>
                  </c:pt>
                  <c:pt idx="9">
                    <c:v>Investment</c:v>
                  </c:pt>
                </c:lvl>
                <c:lvl>
                  <c:pt idx="0">
                    <c:v>Hotel (80%)</c:v>
                  </c:pt>
                  <c:pt idx="2">
                    <c:v>Other (36%)</c:v>
                  </c:pt>
                  <c:pt idx="4">
                    <c:v>Office 
(32%)</c:v>
                  </c:pt>
                  <c:pt idx="6">
                    <c:v>Retail (41%)</c:v>
                  </c:pt>
                  <c:pt idx="8">
                    <c:v>Logistics (27%)</c:v>
                  </c:pt>
                </c:lvl>
              </c:multiLvlStrCache>
            </c:multiLvlStrRef>
          </c:cat>
          <c:val>
            <c:numRef>
              <c:f>'25_ábra_chart'!$L$12:$L$21</c:f>
              <c:numCache>
                <c:formatCode>0.0</c:formatCode>
                <c:ptCount val="10"/>
                <c:pt idx="0">
                  <c:v>73.577029463427635</c:v>
                </c:pt>
                <c:pt idx="1">
                  <c:v>96.188508725578473</c:v>
                </c:pt>
                <c:pt idx="2">
                  <c:v>35.023854823295039</c:v>
                </c:pt>
                <c:pt idx="3">
                  <c:v>36.430964056883305</c:v>
                </c:pt>
                <c:pt idx="4">
                  <c:v>49.980791964967139</c:v>
                </c:pt>
                <c:pt idx="5">
                  <c:v>23.947512464836702</c:v>
                </c:pt>
                <c:pt idx="6">
                  <c:v>10.065083100563351</c:v>
                </c:pt>
                <c:pt idx="7">
                  <c:v>55.778169270957726</c:v>
                </c:pt>
                <c:pt idx="8">
                  <c:v>28.945347053557075</c:v>
                </c:pt>
                <c:pt idx="9">
                  <c:v>21.817773020545562</c:v>
                </c:pt>
              </c:numCache>
            </c:numRef>
          </c:val>
          <c:smooth val="0"/>
          <c:extLst>
            <c:ext xmlns:c16="http://schemas.microsoft.com/office/drawing/2014/chart" uri="{C3380CC4-5D6E-409C-BE32-E72D297353CC}">
              <c16:uniqueId val="{00000002-0C14-46E7-99AD-25A355FDF1BA}"/>
            </c:ext>
          </c:extLst>
        </c:ser>
        <c:dLbls>
          <c:showLegendKey val="0"/>
          <c:showVal val="0"/>
          <c:showCatName val="0"/>
          <c:showSerName val="0"/>
          <c:showPercent val="0"/>
          <c:showBubbleSize val="0"/>
        </c:dLbls>
        <c:marker val="1"/>
        <c:smooth val="0"/>
        <c:axId val="1037329928"/>
        <c:axId val="1037329600"/>
      </c:lineChart>
      <c:catAx>
        <c:axId val="462492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3472"/>
        <c:crosses val="autoZero"/>
        <c:auto val="1"/>
        <c:lblAlgn val="ctr"/>
        <c:lblOffset val="100"/>
        <c:noMultiLvlLbl val="0"/>
      </c:catAx>
      <c:valAx>
        <c:axId val="462493472"/>
        <c:scaling>
          <c:orientation val="minMax"/>
          <c:max val="2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375000000000001E-2"/>
              <c:y val="3.103703703703703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2492816"/>
        <c:crosses val="autoZero"/>
        <c:crossBetween val="between"/>
        <c:majorUnit val="25"/>
      </c:valAx>
      <c:valAx>
        <c:axId val="103732960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562069444444441"/>
              <c:y val="2.66717719958036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329928"/>
        <c:crosses val="max"/>
        <c:crossBetween val="between"/>
      </c:valAx>
      <c:catAx>
        <c:axId val="1037329928"/>
        <c:scaling>
          <c:orientation val="minMax"/>
        </c:scaling>
        <c:delete val="1"/>
        <c:axPos val="b"/>
        <c:numFmt formatCode="General" sourceLinked="1"/>
        <c:majorTickMark val="out"/>
        <c:minorTickMark val="none"/>
        <c:tickLblPos val="nextTo"/>
        <c:crossAx val="1037329600"/>
        <c:crosses val="autoZero"/>
        <c:auto val="1"/>
        <c:lblAlgn val="ctr"/>
        <c:lblOffset val="100"/>
        <c:noMultiLvlLbl val="0"/>
      </c:catAx>
      <c:spPr>
        <a:noFill/>
        <a:ln>
          <a:solidFill>
            <a:schemeClr val="tx1"/>
          </a:solidFill>
        </a:ln>
        <a:effectLst/>
      </c:spPr>
    </c:plotArea>
    <c:legend>
      <c:legendPos val="b"/>
      <c:layout>
        <c:manualLayout>
          <c:xMode val="edge"/>
          <c:yMode val="edge"/>
          <c:x val="6.3974583333333335E-2"/>
          <c:y val="0.91021667650095472"/>
          <c:w val="0.87028694444444443"/>
          <c:h val="8.036111111111110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41543534901545"/>
          <c:y val="5.3435266876921232E-2"/>
          <c:w val="0.75191459653576476"/>
          <c:h val="0.65128976835032959"/>
        </c:manualLayout>
      </c:layout>
      <c:lineChart>
        <c:grouping val="standard"/>
        <c:varyColors val="0"/>
        <c:ser>
          <c:idx val="0"/>
          <c:order val="0"/>
          <c:tx>
            <c:strRef>
              <c:f>'26_ábra_chart'!$E$12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dPt>
            <c:idx val="62"/>
            <c:marker>
              <c:symbol val="triangle"/>
              <c:size val="10"/>
              <c:spPr>
                <a:solidFill>
                  <a:srgbClr val="C00000"/>
                </a:solidFill>
                <a:ln w="9525">
                  <a:noFill/>
                </a:ln>
                <a:effectLst/>
              </c:spPr>
            </c:marker>
            <c:bubble3D val="0"/>
            <c:spPr>
              <a:ln w="28575" cap="rnd">
                <a:solidFill>
                  <a:srgbClr val="C00000"/>
                </a:solidFill>
                <a:prstDash val="dash"/>
                <a:round/>
              </a:ln>
              <a:effectLst/>
            </c:spPr>
            <c:extLst>
              <c:ext xmlns:c16="http://schemas.microsoft.com/office/drawing/2014/chart" uri="{C3380CC4-5D6E-409C-BE32-E72D297353CC}">
                <c16:uniqueId val="{00000001-81CB-4299-9CB2-44395C7918DD}"/>
              </c:ext>
            </c:extLst>
          </c:dPt>
          <c:cat>
            <c:strRef>
              <c:f>'26_ábra_chart'!$G$11:$BQ$11</c:f>
              <c:strCache>
                <c:ptCount val="63"/>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2021 II. fé. (e)</c:v>
                </c:pt>
              </c:strCache>
            </c:strRef>
          </c:cat>
          <c:val>
            <c:numRef>
              <c:f>'26_ábra_chart'!$G$12:$BQ$12</c:f>
              <c:numCache>
                <c:formatCode>0.00</c:formatCode>
                <c:ptCount val="63"/>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-19.621302648541786</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'26_ábra_chart'!$E$13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dPt>
            <c:idx val="62"/>
            <c:marker>
              <c:symbol val="circle"/>
              <c:size val="9"/>
              <c:spPr>
                <a:solidFill>
                  <a:srgbClr val="002060"/>
                </a:solidFill>
                <a:ln w="9525">
                  <a:noFill/>
                </a:ln>
                <a:effectLst/>
              </c:spPr>
            </c:marker>
            <c:bubble3D val="0"/>
            <c:spPr>
              <a:ln w="28575" cap="rnd">
                <a:solidFill>
                  <a:srgbClr val="002060"/>
                </a:solidFill>
                <a:prstDash val="dash"/>
                <a:round/>
              </a:ln>
              <a:effectLst/>
            </c:spPr>
            <c:extLst>
              <c:ext xmlns:c16="http://schemas.microsoft.com/office/drawing/2014/chart" uri="{C3380CC4-5D6E-409C-BE32-E72D297353CC}">
                <c16:uniqueId val="{00000003-81CB-4299-9CB2-44395C7918DD}"/>
              </c:ext>
            </c:extLst>
          </c:dPt>
          <c:cat>
            <c:strRef>
              <c:f>'26_ábra_chart'!$G$11:$BQ$11</c:f>
              <c:strCache>
                <c:ptCount val="63"/>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2021 II. fé. (e)</c:v>
                </c:pt>
              </c:strCache>
            </c:strRef>
          </c:cat>
          <c:val>
            <c:numRef>
              <c:f>'26_ábra_chart'!$G$13:$BQ$13</c:f>
              <c:numCache>
                <c:formatCode>0.00</c:formatCode>
                <c:ptCount val="63"/>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42.38616860409428</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10465054705924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75515635877989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37120634438"/>
          <c:y val="5.3435266876921232E-2"/>
          <c:w val="0.74833072219834473"/>
          <c:h val="0.65128976835032959"/>
        </c:manualLayout>
      </c:layout>
      <c:lineChart>
        <c:grouping val="standard"/>
        <c:varyColors val="0"/>
        <c:ser>
          <c:idx val="0"/>
          <c:order val="0"/>
          <c:tx>
            <c:strRef>
              <c:f>'26_ábra_chart'!$F$12</c:f>
              <c:strCache>
                <c:ptCount val="1"/>
                <c:pt idx="0">
                  <c:v>Conditions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dPt>
            <c:idx val="62"/>
            <c:marker>
              <c:symbol val="triangle"/>
              <c:size val="10"/>
              <c:spPr>
                <a:solidFill>
                  <a:srgbClr val="C00000"/>
                </a:solidFill>
                <a:ln w="9525">
                  <a:noFill/>
                </a:ln>
                <a:effectLst/>
              </c:spPr>
            </c:marker>
            <c:bubble3D val="0"/>
            <c:spPr>
              <a:ln w="28575" cap="rnd">
                <a:solidFill>
                  <a:srgbClr val="C00000"/>
                </a:solidFill>
                <a:prstDash val="dash"/>
                <a:round/>
              </a:ln>
              <a:effectLst/>
            </c:spPr>
            <c:extLst>
              <c:ext xmlns:c16="http://schemas.microsoft.com/office/drawing/2014/chart" uri="{C3380CC4-5D6E-409C-BE32-E72D297353CC}">
                <c16:uniqueId val="{00000001-7454-4A85-B4D3-EF2264B04D55}"/>
              </c:ext>
            </c:extLst>
          </c:dPt>
          <c:cat>
            <c:strRef>
              <c:f>'26_ábra_chart'!$G$10:$BQ$10</c:f>
              <c:strCache>
                <c:ptCount val="63"/>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2021 H2 (fc)</c:v>
                </c:pt>
              </c:strCache>
            </c:strRef>
          </c:cat>
          <c:val>
            <c:numRef>
              <c:f>'26_ábra_chart'!$G$12:$BQ$12</c:f>
              <c:numCache>
                <c:formatCode>0.00</c:formatCode>
                <c:ptCount val="63"/>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-19.621302648541786</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'26_ábra_chart'!$F$13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dPt>
            <c:idx val="62"/>
            <c:marker>
              <c:symbol val="circle"/>
              <c:size val="9"/>
              <c:spPr>
                <a:solidFill>
                  <a:srgbClr val="002060"/>
                </a:solidFill>
                <a:ln w="9525">
                  <a:noFill/>
                </a:ln>
                <a:effectLst/>
              </c:spPr>
            </c:marker>
            <c:bubble3D val="0"/>
            <c:spPr>
              <a:ln w="28575" cap="rnd">
                <a:solidFill>
                  <a:srgbClr val="002060"/>
                </a:solidFill>
                <a:prstDash val="dash"/>
                <a:round/>
              </a:ln>
              <a:effectLst/>
            </c:spPr>
            <c:extLst>
              <c:ext xmlns:c16="http://schemas.microsoft.com/office/drawing/2014/chart" uri="{C3380CC4-5D6E-409C-BE32-E72D297353CC}">
                <c16:uniqueId val="{00000003-7454-4A85-B4D3-EF2264B04D55}"/>
              </c:ext>
            </c:extLst>
          </c:dPt>
          <c:cat>
            <c:strRef>
              <c:f>'26_ábra_chart'!$G$10:$BQ$10</c:f>
              <c:strCache>
                <c:ptCount val="63"/>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2021 H2 (fc)</c:v>
                </c:pt>
              </c:strCache>
            </c:strRef>
          </c:cat>
          <c:val>
            <c:numRef>
              <c:f>'26_ábra_chart'!$G$13:$BQ$13</c:f>
              <c:numCache>
                <c:formatCode>0.00</c:formatCode>
                <c:ptCount val="63"/>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42.38616860409428</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'27_ábra_chart'!$I$9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'27_ábra_chart'!$F$10:$F$63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'27_ábra_chart'!$I$10:$I$63</c:f>
              <c:numCache>
                <c:formatCode>0</c:formatCode>
                <c:ptCount val="54"/>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numCache>
            </c:numRef>
          </c:val>
          <c:smooth val="0"/>
          <c:extLst>
            <c:ext xmlns:c16="http://schemas.microsoft.com/office/drawing/2014/chart" uri="{C3380CC4-5D6E-409C-BE32-E72D297353CC}">
              <c16:uniqueId val="{00000000-948F-447E-B338-A9DAABF86817}"/>
            </c:ext>
          </c:extLst>
        </c:ser>
        <c:ser>
          <c:idx val="1"/>
          <c:order val="1"/>
          <c:tx>
            <c:strRef>
              <c:f>'27_ábra_chart'!$J$9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'27_ábra_chart'!$F$10:$F$63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'27_ábra_chart'!$J$10:$J$63</c:f>
              <c:numCache>
                <c:formatCode>0</c:formatCode>
                <c:ptCount val="54"/>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'27_ábra_chart'!$I$8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'27_ábra_chart'!$F$10:$F$63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'27_ábra_chart'!$I$10:$I$63</c:f>
              <c:numCache>
                <c:formatCode>0</c:formatCode>
                <c:ptCount val="54"/>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numCache>
            </c:numRef>
          </c:val>
          <c:smooth val="0"/>
          <c:extLst>
            <c:ext xmlns:c16="http://schemas.microsoft.com/office/drawing/2014/chart" uri="{C3380CC4-5D6E-409C-BE32-E72D297353CC}">
              <c16:uniqueId val="{00000000-21CB-4F04-B27B-D6332CDB003B}"/>
            </c:ext>
          </c:extLst>
        </c:ser>
        <c:ser>
          <c:idx val="1"/>
          <c:order val="1"/>
          <c:tx>
            <c:strRef>
              <c:f>'27_ábra_chart'!$J$8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'27_ábra_chart'!$F$10:$F$63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'27_ábra_chart'!$J$10:$J$63</c:f>
              <c:numCache>
                <c:formatCode>0</c:formatCode>
                <c:ptCount val="54"/>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'28_ábra_chart'!$I$9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'28_ábra_chart'!$F$10:$F$63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'28_ábra_chart'!$I$10:$I$63</c:f>
              <c:numCache>
                <c:formatCode>0</c:formatCode>
                <c:ptCount val="54"/>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numCache>
            </c:numRef>
          </c:val>
          <c:smooth val="0"/>
          <c:extLst>
            <c:ext xmlns:c16="http://schemas.microsoft.com/office/drawing/2014/chart" uri="{C3380CC4-5D6E-409C-BE32-E72D297353CC}">
              <c16:uniqueId val="{00000000-272A-4EA0-87DA-D80398F90C10}"/>
            </c:ext>
          </c:extLst>
        </c:ser>
        <c:ser>
          <c:idx val="1"/>
          <c:order val="1"/>
          <c:tx>
            <c:strRef>
              <c:f>'28_ábra_chart'!$J$9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'28_ábra_chart'!$F$10:$F$63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'28_ábra_chart'!$J$10:$J$63</c:f>
              <c:numCache>
                <c:formatCode>0</c:formatCode>
                <c:ptCount val="54"/>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numCache>
            </c:numRef>
          </c:val>
          <c:smooth val="0"/>
          <c:extLst>
            <c:ext xmlns:c16="http://schemas.microsoft.com/office/drawing/2014/chart" uri="{C3380CC4-5D6E-409C-BE32-E72D297353CC}">
              <c16:uniqueId val="{00000001-272A-4EA0-87DA-D80398F90C10}"/>
            </c:ext>
          </c:extLst>
        </c:ser>
        <c:ser>
          <c:idx val="2"/>
          <c:order val="2"/>
          <c:tx>
            <c:strRef>
              <c:f>'28_ábra_chart'!$K$9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'28_ábra_chart'!$F$10:$F$63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'28_ábra_chart'!$K$10:$K$63</c:f>
              <c:numCache>
                <c:formatCode>0</c:formatCode>
                <c:ptCount val="54"/>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'28_ábra_chart'!$I$8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'28_ábra_chart'!$F$10:$F$63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'28_ábra_chart'!$I$10:$I$63</c:f>
              <c:numCache>
                <c:formatCode>0</c:formatCode>
                <c:ptCount val="54"/>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numCache>
            </c:numRef>
          </c:val>
          <c:smooth val="0"/>
          <c:extLst>
            <c:ext xmlns:c16="http://schemas.microsoft.com/office/drawing/2014/chart" uri="{C3380CC4-5D6E-409C-BE32-E72D297353CC}">
              <c16:uniqueId val="{00000000-92B7-43A7-BDE3-7071E85F2E2D}"/>
            </c:ext>
          </c:extLst>
        </c:ser>
        <c:ser>
          <c:idx val="1"/>
          <c:order val="1"/>
          <c:tx>
            <c:strRef>
              <c:f>'28_ábra_chart'!$J$8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'28_ábra_chart'!$F$10:$F$63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'28_ábra_chart'!$J$10:$J$63</c:f>
              <c:numCache>
                <c:formatCode>0</c:formatCode>
                <c:ptCount val="54"/>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numCache>
            </c:numRef>
          </c:val>
          <c:smooth val="0"/>
          <c:extLst>
            <c:ext xmlns:c16="http://schemas.microsoft.com/office/drawing/2014/chart" uri="{C3380CC4-5D6E-409C-BE32-E72D297353CC}">
              <c16:uniqueId val="{00000001-92B7-43A7-BDE3-7071E85F2E2D}"/>
            </c:ext>
          </c:extLst>
        </c:ser>
        <c:ser>
          <c:idx val="2"/>
          <c:order val="2"/>
          <c:tx>
            <c:strRef>
              <c:f>'28_ábra_chart'!$K$8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'28_ábra_chart'!$F$10:$F$63</c:f>
              <c:numCache>
                <c:formatCode>General</c:formatCode>
                <c:ptCount val="54"/>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numCache>
            </c:numRef>
          </c:cat>
          <c:val>
            <c:numRef>
              <c:f>'28_ábra_chart'!$K$10:$K$63</c:f>
              <c:numCache>
                <c:formatCode>0</c:formatCode>
                <c:ptCount val="54"/>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'29_ábra_chart'!$I$9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'29_ábra_chart'!$I$10:$I$35</c:f>
              <c:numCache>
                <c:formatCode>0</c:formatCode>
                <c:ptCount val="26"/>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numCache>
            </c:numRef>
          </c:val>
          <c:extLst>
            <c:ext xmlns:c16="http://schemas.microsoft.com/office/drawing/2014/chart" uri="{C3380CC4-5D6E-409C-BE32-E72D297353CC}">
              <c16:uniqueId val="{00000000-96E2-4333-8D48-28A453BA7CA1}"/>
            </c:ext>
          </c:extLst>
        </c:ser>
        <c:ser>
          <c:idx val="1"/>
          <c:order val="1"/>
          <c:tx>
            <c:strRef>
              <c:f>'29_ábra_chart'!$J$9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'29_ábra_chart'!$J$10:$J$35</c:f>
              <c:numCache>
                <c:formatCode>0</c:formatCode>
                <c:ptCount val="26"/>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numCache>
            </c:numRef>
          </c:val>
          <c:extLst>
            <c:ext xmlns:c16="http://schemas.microsoft.com/office/drawing/2014/chart" uri="{C3380CC4-5D6E-409C-BE32-E72D297353CC}">
              <c16:uniqueId val="{00000001-96E2-4333-8D48-28A453BA7CA1}"/>
            </c:ext>
          </c:extLst>
        </c:ser>
        <c:ser>
          <c:idx val="2"/>
          <c:order val="2"/>
          <c:tx>
            <c:strRef>
              <c:f>'29_ábra_chart'!$K$9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'29_ábra_chart'!$K$10:$K$35</c:f>
              <c:numCache>
                <c:formatCode>0</c:formatCode>
                <c:ptCount val="26"/>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numCache>
            </c:numRef>
          </c:val>
          <c:extLst>
            <c:ext xmlns:c16="http://schemas.microsoft.com/office/drawing/2014/chart" uri="{C3380CC4-5D6E-409C-BE32-E72D297353CC}">
              <c16:uniqueId val="{00000002-96E2-4333-8D48-28A453BA7CA1}"/>
            </c:ext>
          </c:extLst>
        </c:ser>
        <c:ser>
          <c:idx val="3"/>
          <c:order val="3"/>
          <c:tx>
            <c:strRef>
              <c:f>'29_ábra_chart'!$L$9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'29_ábra_chart'!$L$10:$L$35</c:f>
              <c:numCache>
                <c:formatCode>0</c:formatCode>
                <c:ptCount val="26"/>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numCache>
            </c:numRef>
          </c:val>
          <c:extLst>
            <c:ext xmlns:c16="http://schemas.microsoft.com/office/drawing/2014/chart" uri="{C3380CC4-5D6E-409C-BE32-E72D297353CC}">
              <c16:uniqueId val="{00000003-96E2-4333-8D48-28A453BA7CA1}"/>
            </c:ext>
          </c:extLst>
        </c:ser>
        <c:ser>
          <c:idx val="4"/>
          <c:order val="4"/>
          <c:tx>
            <c:strRef>
              <c:f>'29_ábra_chart'!$M$9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'29_ábra_chart'!$M$10:$M$35</c:f>
              <c:numCache>
                <c:formatCode>0</c:formatCode>
                <c:ptCount val="26"/>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numCache>
            </c:numRef>
          </c:val>
          <c:extLst>
            <c:ext xmlns:c16="http://schemas.microsoft.com/office/drawing/2014/chart" uri="{C3380CC4-5D6E-409C-BE32-E72D297353CC}">
              <c16:uniqueId val="{00000004-96E2-4333-8D48-28A453BA7CA1}"/>
            </c:ext>
          </c:extLst>
        </c:ser>
        <c:ser>
          <c:idx val="6"/>
          <c:order val="6"/>
          <c:tx>
            <c:strRef>
              <c:f>'29_ábra_chart'!$N$9</c:f>
              <c:strCache>
                <c:ptCount val="1"/>
                <c:pt idx="0">
                  <c:v>Ciklus csúcsa</c:v>
                </c:pt>
              </c:strCache>
            </c:strRef>
          </c:tx>
          <c:spPr>
            <a:solidFill>
              <a:srgbClr val="70AD47"/>
            </a:solidFill>
            <a:ln>
              <a:solidFill>
                <a:schemeClr val="tx1"/>
              </a:solidFill>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'29_ábra_chart'!$N$10:$N$35</c:f>
              <c:numCache>
                <c:formatCode>0</c:formatCode>
                <c:ptCount val="26"/>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'29_ábra_chart'!$H$10:$H$35</c:f>
              <c:strCache>
                <c:ptCount val="26"/>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'29_ábra_chart'!$I$8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'29_ábra_chart'!$I$10:$I$35</c:f>
              <c:numCache>
                <c:formatCode>0</c:formatCode>
                <c:ptCount val="26"/>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numCache>
            </c:numRef>
          </c:val>
          <c:extLst>
            <c:ext xmlns:c16="http://schemas.microsoft.com/office/drawing/2014/chart" uri="{C3380CC4-5D6E-409C-BE32-E72D297353CC}">
              <c16:uniqueId val="{00000000-1851-40F6-B2C9-E1955FEB3A44}"/>
            </c:ext>
          </c:extLst>
        </c:ser>
        <c:ser>
          <c:idx val="1"/>
          <c:order val="1"/>
          <c:tx>
            <c:strRef>
              <c:f>'29_ábra_chart'!$J$8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'29_ábra_chart'!$J$10:$J$35</c:f>
              <c:numCache>
                <c:formatCode>0</c:formatCode>
                <c:ptCount val="26"/>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numCache>
            </c:numRef>
          </c:val>
          <c:extLst>
            <c:ext xmlns:c16="http://schemas.microsoft.com/office/drawing/2014/chart" uri="{C3380CC4-5D6E-409C-BE32-E72D297353CC}">
              <c16:uniqueId val="{00000001-1851-40F6-B2C9-E1955FEB3A44}"/>
            </c:ext>
          </c:extLst>
        </c:ser>
        <c:ser>
          <c:idx val="2"/>
          <c:order val="2"/>
          <c:tx>
            <c:strRef>
              <c:f>'29_ábra_chart'!$K$8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'29_ábra_chart'!$K$10:$K$35</c:f>
              <c:numCache>
                <c:formatCode>0</c:formatCode>
                <c:ptCount val="26"/>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numCache>
            </c:numRef>
          </c:val>
          <c:extLst>
            <c:ext xmlns:c16="http://schemas.microsoft.com/office/drawing/2014/chart" uri="{C3380CC4-5D6E-409C-BE32-E72D297353CC}">
              <c16:uniqueId val="{00000002-1851-40F6-B2C9-E1955FEB3A44}"/>
            </c:ext>
          </c:extLst>
        </c:ser>
        <c:ser>
          <c:idx val="3"/>
          <c:order val="3"/>
          <c:tx>
            <c:strRef>
              <c:f>'29_ábra_chart'!$L$8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'29_ábra_chart'!$L$10:$L$35</c:f>
              <c:numCache>
                <c:formatCode>0</c:formatCode>
                <c:ptCount val="26"/>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numCache>
            </c:numRef>
          </c:val>
          <c:extLst>
            <c:ext xmlns:c16="http://schemas.microsoft.com/office/drawing/2014/chart" uri="{C3380CC4-5D6E-409C-BE32-E72D297353CC}">
              <c16:uniqueId val="{00000003-1851-40F6-B2C9-E1955FEB3A44}"/>
            </c:ext>
          </c:extLst>
        </c:ser>
        <c:ser>
          <c:idx val="4"/>
          <c:order val="4"/>
          <c:tx>
            <c:strRef>
              <c:f>'29_ábra_chart'!$M$8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'29_ábra_chart'!$M$10:$M$35</c:f>
              <c:numCache>
                <c:formatCode>0</c:formatCode>
                <c:ptCount val="26"/>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numCache>
            </c:numRef>
          </c:val>
          <c:extLst>
            <c:ext xmlns:c16="http://schemas.microsoft.com/office/drawing/2014/chart" uri="{C3380CC4-5D6E-409C-BE32-E72D297353CC}">
              <c16:uniqueId val="{00000004-1851-40F6-B2C9-E1955FEB3A44}"/>
            </c:ext>
          </c:extLst>
        </c:ser>
        <c:ser>
          <c:idx val="6"/>
          <c:order val="6"/>
          <c:tx>
            <c:strRef>
              <c:f>'29_ábra_chart'!$N$8</c:f>
              <c:strCache>
                <c:ptCount val="1"/>
                <c:pt idx="0">
                  <c:v>Peak</c:v>
                </c:pt>
              </c:strCache>
            </c:strRef>
          </c:tx>
          <c:spPr>
            <a:solidFill>
              <a:srgbClr val="70AD47"/>
            </a:solidFill>
            <a:ln>
              <a:solidFill>
                <a:schemeClr val="tx1"/>
              </a:solidFill>
            </a:ln>
            <a:effectLst/>
          </c:spPr>
          <c:invertIfNegative val="0"/>
          <c:cat>
            <c:numRef>
              <c:f>'29_ábra_chart'!$F$10:$F$35</c:f>
              <c:numCache>
                <c:formatCode>General</c:formatCode>
                <c:ptCount val="26"/>
                <c:pt idx="0">
                  <c:v>2015</c:v>
                </c:pt>
                <c:pt idx="4">
                  <c:v>2016</c:v>
                </c:pt>
                <c:pt idx="8">
                  <c:v>2017</c:v>
                </c:pt>
                <c:pt idx="12">
                  <c:v>2018</c:v>
                </c:pt>
                <c:pt idx="16">
                  <c:v>2019</c:v>
                </c:pt>
                <c:pt idx="20">
                  <c:v>2020</c:v>
                </c:pt>
                <c:pt idx="24">
                  <c:v>2021</c:v>
                </c:pt>
              </c:numCache>
            </c:numRef>
          </c:cat>
          <c:val>
            <c:numRef>
              <c:f>'29_ábra_chart'!$N$10:$N$35</c:f>
              <c:numCache>
                <c:formatCode>0</c:formatCode>
                <c:ptCount val="26"/>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'29_ábra_chart'!$H$10:$H$35</c:f>
              <c:strCache>
                <c:ptCount val="26"/>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60604212014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r>
              <a:rPr lang="hu-HU" sz="1800"/>
              <a:t>Zöld irodák a budapesti irodapiacon, alpiacok szerint</a:t>
            </a:r>
          </a:p>
        </c:rich>
      </c:tx>
      <c:overlay val="0"/>
      <c:spPr>
        <a:noFill/>
        <a:ln>
          <a:noFill/>
        </a:ln>
        <a:effectLst/>
      </c:spPr>
      <c:txPr>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442295189102266"/>
          <c:y val="0.10911286128822248"/>
          <c:w val="0.81732050755525021"/>
          <c:h val="0.43093096823705962"/>
        </c:manualLayout>
      </c:layout>
      <c:barChart>
        <c:barDir val="col"/>
        <c:grouping val="clustered"/>
        <c:varyColors val="0"/>
        <c:ser>
          <c:idx val="0"/>
          <c:order val="0"/>
          <c:tx>
            <c:strRef>
              <c:f>Box_1_ábra_chart_1!$E$13</c:f>
              <c:strCache>
                <c:ptCount val="1"/>
                <c:pt idx="0">
                  <c:v>Modern irodaállomány</c:v>
                </c:pt>
              </c:strCache>
            </c:strRef>
          </c:tx>
          <c:spPr>
            <a:solidFill>
              <a:srgbClr val="002060"/>
            </a:solidFill>
            <a:ln>
              <a:solidFill>
                <a:schemeClr val="tx1"/>
              </a:solidFill>
            </a:ln>
            <a:effectLst/>
          </c:spPr>
          <c:invertIfNegative val="0"/>
          <c:cat>
            <c:strRef>
              <c:f>Box_1_ábra_chart_1!$F$12:$N$12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Box_1_ábra_chart_1!$F$13:$N$13</c:f>
              <c:numCache>
                <c:formatCode>#,##0</c:formatCode>
                <c:ptCount val="9"/>
                <c:pt idx="0">
                  <c:v>105.907</c:v>
                </c:pt>
                <c:pt idx="1">
                  <c:v>388.63600000000002</c:v>
                </c:pt>
                <c:pt idx="2">
                  <c:v>234.09299999999999</c:v>
                </c:pt>
                <c:pt idx="3">
                  <c:v>297.48</c:v>
                </c:pt>
                <c:pt idx="4">
                  <c:v>460.49200000000002</c:v>
                </c:pt>
                <c:pt idx="5">
                  <c:v>561.04499999999996</c:v>
                </c:pt>
                <c:pt idx="6">
                  <c:v>923.255</c:v>
                </c:pt>
                <c:pt idx="7">
                  <c:v>345.18374999999997</c:v>
                </c:pt>
                <c:pt idx="8">
                  <c:v>3316.09175</c:v>
                </c:pt>
              </c:numCache>
            </c:numRef>
          </c:val>
          <c:extLst>
            <c:ext xmlns:c16="http://schemas.microsoft.com/office/drawing/2014/chart" uri="{C3380CC4-5D6E-409C-BE32-E72D297353CC}">
              <c16:uniqueId val="{00000000-325A-4BE0-85B1-6D21AF25E87F}"/>
            </c:ext>
          </c:extLst>
        </c:ser>
        <c:ser>
          <c:idx val="1"/>
          <c:order val="1"/>
          <c:tx>
            <c:strRef>
              <c:f>Box_1_ábra_chart_1!$E$14</c:f>
              <c:strCache>
                <c:ptCount val="1"/>
                <c:pt idx="0">
                  <c:v>Zöld minősítésű irodaállomány</c:v>
                </c:pt>
              </c:strCache>
            </c:strRef>
          </c:tx>
          <c:spPr>
            <a:solidFill>
              <a:schemeClr val="accent6">
                <a:lumMod val="75000"/>
              </a:schemeClr>
            </a:solidFill>
            <a:ln>
              <a:solidFill>
                <a:schemeClr val="tx1"/>
              </a:solidFill>
            </a:ln>
            <a:effectLst/>
          </c:spPr>
          <c:invertIfNegative val="0"/>
          <c:cat>
            <c:strRef>
              <c:f>Box_1_ábra_chart_1!$F$12:$N$12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Box_1_ábra_chart_1!$F$14:$N$14</c:f>
              <c:numCache>
                <c:formatCode>#,##0</c:formatCode>
                <c:ptCount val="9"/>
                <c:pt idx="0">
                  <c:v>8.5609999999999999</c:v>
                </c:pt>
                <c:pt idx="1">
                  <c:v>58.341999999999999</c:v>
                </c:pt>
                <c:pt idx="2">
                  <c:v>44.936</c:v>
                </c:pt>
                <c:pt idx="3">
                  <c:v>98.215000000000003</c:v>
                </c:pt>
                <c:pt idx="4">
                  <c:v>210.45</c:v>
                </c:pt>
                <c:pt idx="5">
                  <c:v>327.125</c:v>
                </c:pt>
                <c:pt idx="6">
                  <c:v>576.51300000000003</c:v>
                </c:pt>
                <c:pt idx="7">
                  <c:v>218.85575</c:v>
                </c:pt>
                <c:pt idx="8">
                  <c:v>1542.99775</c:v>
                </c:pt>
              </c:numCache>
            </c:numRef>
          </c:val>
          <c:extLst>
            <c:ext xmlns:c16="http://schemas.microsoft.com/office/drawing/2014/chart" uri="{C3380CC4-5D6E-409C-BE32-E72D297353CC}">
              <c16:uniqueId val="{00000001-325A-4BE0-85B1-6D21AF25E87F}"/>
            </c:ext>
          </c:extLst>
        </c:ser>
        <c:dLbls>
          <c:showLegendKey val="0"/>
          <c:showVal val="0"/>
          <c:showCatName val="0"/>
          <c:showSerName val="0"/>
          <c:showPercent val="0"/>
          <c:showBubbleSize val="0"/>
        </c:dLbls>
        <c:gapWidth val="219"/>
        <c:overlap val="-27"/>
        <c:axId val="963718504"/>
        <c:axId val="963719160"/>
      </c:barChart>
      <c:lineChart>
        <c:grouping val="standard"/>
        <c:varyColors val="0"/>
        <c:ser>
          <c:idx val="2"/>
          <c:order val="2"/>
          <c:tx>
            <c:strRef>
              <c:f>Box_1_ábra_chart_1!$E$15</c:f>
              <c:strCache>
                <c:ptCount val="1"/>
                <c:pt idx="0">
                  <c:v>Zöld minősítésű irodaterületek aránya (jobb tengely)</c:v>
                </c:pt>
              </c:strCache>
            </c:strRef>
          </c:tx>
          <c:spPr>
            <a:ln w="28575" cap="rnd">
              <a:noFill/>
              <a:round/>
            </a:ln>
            <a:effectLst/>
          </c:spPr>
          <c:marker>
            <c:symbol val="diamond"/>
            <c:size val="10"/>
            <c:spPr>
              <a:solidFill>
                <a:srgbClr val="C00000"/>
              </a:solidFill>
              <a:ln w="9525">
                <a:solidFill>
                  <a:schemeClr val="tx1"/>
                </a:solidFill>
              </a:ln>
              <a:effectLst/>
            </c:spPr>
          </c:marker>
          <c:cat>
            <c:strRef>
              <c:f>Box_1_ábra_chart_1!$F$12:$N$12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Box_1_ábra_chart_1!$F$15:$N$15</c:f>
              <c:numCache>
                <c:formatCode>0</c:formatCode>
                <c:ptCount val="9"/>
                <c:pt idx="0">
                  <c:v>8.0835072280396947</c:v>
                </c:pt>
                <c:pt idx="1">
                  <c:v>15.011990654494179</c:v>
                </c:pt>
                <c:pt idx="2">
                  <c:v>19.195789707509409</c:v>
                </c:pt>
                <c:pt idx="3">
                  <c:v>33.015664918649996</c:v>
                </c:pt>
                <c:pt idx="4">
                  <c:v>45.701119672002982</c:v>
                </c:pt>
                <c:pt idx="5">
                  <c:v>58.306374711475904</c:v>
                </c:pt>
                <c:pt idx="6">
                  <c:v>62.443528602607081</c:v>
                </c:pt>
                <c:pt idx="7">
                  <c:v>63.402680456423575</c:v>
                </c:pt>
                <c:pt idx="8">
                  <c:v>46.530610921727359</c:v>
                </c:pt>
              </c:numCache>
            </c:numRef>
          </c:val>
          <c:smooth val="0"/>
          <c:extLst>
            <c:ext xmlns:c16="http://schemas.microsoft.com/office/drawing/2014/chart" uri="{C3380CC4-5D6E-409C-BE32-E72D297353CC}">
              <c16:uniqueId val="{00000003-325A-4BE0-85B1-6D21AF25E87F}"/>
            </c:ext>
          </c:extLst>
        </c:ser>
        <c:dLbls>
          <c:showLegendKey val="0"/>
          <c:showVal val="0"/>
          <c:showCatName val="0"/>
          <c:showSerName val="0"/>
          <c:showPercent val="0"/>
          <c:showBubbleSize val="0"/>
        </c:dLbls>
        <c:marker val="1"/>
        <c:smooth val="0"/>
        <c:axId val="963731952"/>
        <c:axId val="963728016"/>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8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10584596085347525"/>
              <c:y val="5.957799183074359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18504"/>
        <c:crosses val="autoZero"/>
        <c:crossBetween val="between"/>
        <c:majorUnit val="250"/>
      </c:valAx>
      <c:valAx>
        <c:axId val="96372801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075129501788797"/>
              <c:y val="5.53100600974966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31952"/>
        <c:crosses val="max"/>
        <c:crossBetween val="between"/>
        <c:majorUnit val="5"/>
      </c:valAx>
      <c:catAx>
        <c:axId val="963731952"/>
        <c:scaling>
          <c:orientation val="minMax"/>
        </c:scaling>
        <c:delete val="1"/>
        <c:axPos val="b"/>
        <c:numFmt formatCode="General" sourceLinked="1"/>
        <c:majorTickMark val="out"/>
        <c:minorTickMark val="none"/>
        <c:tickLblPos val="nextTo"/>
        <c:crossAx val="96372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564917632498038"/>
          <c:y val="0.75651869930593119"/>
          <c:w val="0.68162083333333334"/>
          <c:h val="0.15875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7772438736296592"/>
        </c:manualLayout>
      </c:layout>
      <c:barChart>
        <c:barDir val="col"/>
        <c:grouping val="stacked"/>
        <c:varyColors val="0"/>
        <c:ser>
          <c:idx val="0"/>
          <c:order val="0"/>
          <c:tx>
            <c:strRef>
              <c:f>'3_ábra_chart'!$F$9</c:f>
              <c:strCache>
                <c:ptCount val="1"/>
                <c:pt idx="0">
                  <c:v>Rendszeresen</c:v>
                </c:pt>
              </c:strCache>
            </c:strRef>
          </c:tx>
          <c:spPr>
            <a:solidFill>
              <a:schemeClr val="accent1"/>
            </a:solidFill>
            <a:ln>
              <a:solidFill>
                <a:schemeClr val="tx1"/>
              </a:solidFill>
            </a:ln>
            <a:effectLst/>
          </c:spPr>
          <c:invertIfNegative val="0"/>
          <c:cat>
            <c:multiLvlStrRef>
              <c:f>'3_ábra_chart'!$D$10:$E$39</c:f>
              <c:multiLvlStrCache>
                <c:ptCount val="30"/>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lvl>
                <c:lvl>
                  <c:pt idx="0">
                    <c:v>2019</c:v>
                  </c:pt>
                  <c:pt idx="12">
                    <c:v>2020</c:v>
                  </c:pt>
                  <c:pt idx="24">
                    <c:v>2021</c:v>
                  </c:pt>
                </c:lvl>
              </c:multiLvlStrCache>
            </c:multiLvlStrRef>
          </c:cat>
          <c:val>
            <c:numRef>
              <c:f>'3_ábra_chart'!$F$10:$F$39</c:f>
              <c:numCache>
                <c:formatCode>0.0</c:formatCode>
                <c:ptCount val="30"/>
                <c:pt idx="0">
                  <c:v>1.3102669859886207</c:v>
                </c:pt>
                <c:pt idx="1">
                  <c:v>1.2238779063822773</c:v>
                </c:pt>
                <c:pt idx="2">
                  <c:v>1.669128983719161</c:v>
                </c:pt>
                <c:pt idx="3">
                  <c:v>1.6089274089449608</c:v>
                </c:pt>
                <c:pt idx="4">
                  <c:v>2.2915249645748346</c:v>
                </c:pt>
                <c:pt idx="5">
                  <c:v>1.5129057109836637</c:v>
                </c:pt>
                <c:pt idx="6">
                  <c:v>2.4218711771880175</c:v>
                </c:pt>
                <c:pt idx="7">
                  <c:v>1.7423283031770769</c:v>
                </c:pt>
                <c:pt idx="8">
                  <c:v>1.7728464019232721</c:v>
                </c:pt>
                <c:pt idx="9">
                  <c:v>2.1557649146917868</c:v>
                </c:pt>
                <c:pt idx="10">
                  <c:v>1.9097047357068693</c:v>
                </c:pt>
                <c:pt idx="11">
                  <c:v>1.5361646507971349</c:v>
                </c:pt>
                <c:pt idx="12">
                  <c:v>2.5209265410044033</c:v>
                </c:pt>
                <c:pt idx="13">
                  <c:v>2.2568112032482341</c:v>
                </c:pt>
                <c:pt idx="14">
                  <c:v>7.5591885595644852</c:v>
                </c:pt>
                <c:pt idx="15">
                  <c:v>17.258634348518882</c:v>
                </c:pt>
                <c:pt idx="16">
                  <c:v>14.321616278740585</c:v>
                </c:pt>
                <c:pt idx="17">
                  <c:v>9.8360157791473188</c:v>
                </c:pt>
                <c:pt idx="18">
                  <c:v>4.0957654988142123</c:v>
                </c:pt>
                <c:pt idx="19">
                  <c:v>3.1521769655825356</c:v>
                </c:pt>
                <c:pt idx="20">
                  <c:v>4.682099386263503</c:v>
                </c:pt>
                <c:pt idx="21">
                  <c:v>4.9543753260636958</c:v>
                </c:pt>
                <c:pt idx="22">
                  <c:v>6.8525243332682173</c:v>
                </c:pt>
                <c:pt idx="23">
                  <c:v>8.3553524798091114</c:v>
                </c:pt>
                <c:pt idx="24">
                  <c:v>8.7887560112386804</c:v>
                </c:pt>
                <c:pt idx="25">
                  <c:v>8.782210565927965</c:v>
                </c:pt>
                <c:pt idx="26">
                  <c:v>14.171674096784695</c:v>
                </c:pt>
                <c:pt idx="27">
                  <c:v>12.852010399498722</c:v>
                </c:pt>
                <c:pt idx="28">
                  <c:v>7.9540000036483063</c:v>
                </c:pt>
                <c:pt idx="29">
                  <c:v>5.8805040865597284</c:v>
                </c:pt>
              </c:numCache>
            </c:numRef>
          </c:val>
          <c:extLst>
            <c:ext xmlns:c16="http://schemas.microsoft.com/office/drawing/2014/chart" uri="{C3380CC4-5D6E-409C-BE32-E72D297353CC}">
              <c16:uniqueId val="{00000000-71FC-4B02-A796-768D385D9181}"/>
            </c:ext>
          </c:extLst>
        </c:ser>
        <c:ser>
          <c:idx val="1"/>
          <c:order val="1"/>
          <c:tx>
            <c:strRef>
              <c:f>'3_ábra_chart'!$G$9</c:f>
              <c:strCache>
                <c:ptCount val="1"/>
                <c:pt idx="0">
                  <c:v>Alkalmanként</c:v>
                </c:pt>
              </c:strCache>
            </c:strRef>
          </c:tx>
          <c:spPr>
            <a:solidFill>
              <a:schemeClr val="tx2"/>
            </a:solidFill>
            <a:ln>
              <a:solidFill>
                <a:schemeClr val="tx1"/>
              </a:solidFill>
            </a:ln>
            <a:effectLst/>
          </c:spPr>
          <c:invertIfNegative val="0"/>
          <c:cat>
            <c:multiLvlStrRef>
              <c:f>'3_ábra_chart'!$D$10:$E$39</c:f>
              <c:multiLvlStrCache>
                <c:ptCount val="30"/>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lvl>
                <c:lvl>
                  <c:pt idx="0">
                    <c:v>2019</c:v>
                  </c:pt>
                  <c:pt idx="12">
                    <c:v>2020</c:v>
                  </c:pt>
                  <c:pt idx="24">
                    <c:v>2021</c:v>
                  </c:pt>
                </c:lvl>
              </c:multiLvlStrCache>
            </c:multiLvlStrRef>
          </c:cat>
          <c:val>
            <c:numRef>
              <c:f>'3_ábra_chart'!$G$10:$G$39</c:f>
              <c:numCache>
                <c:formatCode>0.0</c:formatCode>
                <c:ptCount val="30"/>
                <c:pt idx="0">
                  <c:v>3.3760715339930805</c:v>
                </c:pt>
                <c:pt idx="1">
                  <c:v>3.3301865075657022</c:v>
                </c:pt>
                <c:pt idx="2">
                  <c:v>2.8036338162391572</c:v>
                </c:pt>
                <c:pt idx="3">
                  <c:v>1.8759540409159832</c:v>
                </c:pt>
                <c:pt idx="4">
                  <c:v>2.9131158847277661</c:v>
                </c:pt>
                <c:pt idx="5">
                  <c:v>2.2617572573927576</c:v>
                </c:pt>
                <c:pt idx="6">
                  <c:v>2.0120356806816355</c:v>
                </c:pt>
                <c:pt idx="7">
                  <c:v>3.0979304740108877</c:v>
                </c:pt>
                <c:pt idx="8">
                  <c:v>1.6021511197078164</c:v>
                </c:pt>
                <c:pt idx="9">
                  <c:v>2.5924337140430018</c:v>
                </c:pt>
                <c:pt idx="10">
                  <c:v>2.8756571951003629</c:v>
                </c:pt>
                <c:pt idx="11">
                  <c:v>3.2116916843659338</c:v>
                </c:pt>
                <c:pt idx="12">
                  <c:v>3.8747082685234515</c:v>
                </c:pt>
                <c:pt idx="13">
                  <c:v>2.8888383702236968</c:v>
                </c:pt>
                <c:pt idx="14">
                  <c:v>9.0417074520877971</c:v>
                </c:pt>
                <c:pt idx="15">
                  <c:v>17.213696018013589</c:v>
                </c:pt>
                <c:pt idx="16">
                  <c:v>21.513090693976302</c:v>
                </c:pt>
                <c:pt idx="17">
                  <c:v>18.494603353054391</c:v>
                </c:pt>
                <c:pt idx="18">
                  <c:v>11.845669652544297</c:v>
                </c:pt>
                <c:pt idx="19">
                  <c:v>8.6098468022610248</c:v>
                </c:pt>
                <c:pt idx="20">
                  <c:v>7.6013247201095995</c:v>
                </c:pt>
                <c:pt idx="21">
                  <c:v>10.799992167477971</c:v>
                </c:pt>
                <c:pt idx="22">
                  <c:v>10.256491319187862</c:v>
                </c:pt>
                <c:pt idx="23">
                  <c:v>10.943242095330186</c:v>
                </c:pt>
                <c:pt idx="24">
                  <c:v>14.838224251812893</c:v>
                </c:pt>
                <c:pt idx="25">
                  <c:v>13.489814774199061</c:v>
                </c:pt>
                <c:pt idx="26">
                  <c:v>18.681913853726332</c:v>
                </c:pt>
                <c:pt idx="27">
                  <c:v>14.030433355010356</c:v>
                </c:pt>
                <c:pt idx="28">
                  <c:v>11.860263325668848</c:v>
                </c:pt>
                <c:pt idx="29">
                  <c:v>12.373517943741284</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v>fikt</c:v>
          </c:tx>
          <c:spPr>
            <a:ln w="28575" cap="rnd">
              <a:no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71FC-4B02-A796-768D385D9181}"/>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0726260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23635963827263"/>
              <c:y val="1.571360222907390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r>
              <a:rPr lang="hu-HU" sz="1800"/>
              <a:t>Green offices in the Budapest office market by sub-markets</a:t>
            </a:r>
          </a:p>
        </c:rich>
      </c:tx>
      <c:layout>
        <c:manualLayout>
          <c:xMode val="edge"/>
          <c:yMode val="edge"/>
          <c:x val="0.12113285109840122"/>
          <c:y val="1.5446146030192785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442295189102266"/>
          <c:y val="0.13117878418849788"/>
          <c:w val="0.81732050755525021"/>
          <c:h val="0.43313756052708713"/>
        </c:manualLayout>
      </c:layout>
      <c:barChart>
        <c:barDir val="col"/>
        <c:grouping val="clustered"/>
        <c:varyColors val="0"/>
        <c:ser>
          <c:idx val="0"/>
          <c:order val="0"/>
          <c:tx>
            <c:strRef>
              <c:f>Box_1_ábra_chart_1!$D$13</c:f>
              <c:strCache>
                <c:ptCount val="1"/>
                <c:pt idx="0">
                  <c:v>Modern office stock</c:v>
                </c:pt>
              </c:strCache>
            </c:strRef>
          </c:tx>
          <c:spPr>
            <a:solidFill>
              <a:srgbClr val="002060"/>
            </a:solidFill>
            <a:ln>
              <a:solidFill>
                <a:schemeClr val="tx1"/>
              </a:solidFill>
            </a:ln>
            <a:effectLst/>
          </c:spPr>
          <c:invertIfNegative val="0"/>
          <c:cat>
            <c:strRef>
              <c:f>Box_1_ábra_chart_1!$F$11:$N$11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Box_1_ábra_chart_1!$F$13:$N$13</c:f>
              <c:numCache>
                <c:formatCode>#,##0</c:formatCode>
                <c:ptCount val="9"/>
                <c:pt idx="0">
                  <c:v>105.907</c:v>
                </c:pt>
                <c:pt idx="1">
                  <c:v>388.63600000000002</c:v>
                </c:pt>
                <c:pt idx="2">
                  <c:v>234.09299999999999</c:v>
                </c:pt>
                <c:pt idx="3">
                  <c:v>297.48</c:v>
                </c:pt>
                <c:pt idx="4">
                  <c:v>460.49200000000002</c:v>
                </c:pt>
                <c:pt idx="5">
                  <c:v>561.04499999999996</c:v>
                </c:pt>
                <c:pt idx="6">
                  <c:v>923.255</c:v>
                </c:pt>
                <c:pt idx="7">
                  <c:v>345.18374999999997</c:v>
                </c:pt>
                <c:pt idx="8">
                  <c:v>3316.09175</c:v>
                </c:pt>
              </c:numCache>
            </c:numRef>
          </c:val>
          <c:extLst>
            <c:ext xmlns:c16="http://schemas.microsoft.com/office/drawing/2014/chart" uri="{C3380CC4-5D6E-409C-BE32-E72D297353CC}">
              <c16:uniqueId val="{00000000-0297-49F3-A70B-9E6037D31F00}"/>
            </c:ext>
          </c:extLst>
        </c:ser>
        <c:ser>
          <c:idx val="1"/>
          <c:order val="1"/>
          <c:tx>
            <c:strRef>
              <c:f>Box_1_ábra_chart_1!$D$14</c:f>
              <c:strCache>
                <c:ptCount val="1"/>
                <c:pt idx="0">
                  <c:v>Green certified office stock</c:v>
                </c:pt>
              </c:strCache>
            </c:strRef>
          </c:tx>
          <c:spPr>
            <a:solidFill>
              <a:schemeClr val="accent6">
                <a:lumMod val="75000"/>
              </a:schemeClr>
            </a:solidFill>
            <a:ln>
              <a:solidFill>
                <a:schemeClr val="tx1"/>
              </a:solidFill>
            </a:ln>
            <a:effectLst/>
          </c:spPr>
          <c:invertIfNegative val="0"/>
          <c:cat>
            <c:strRef>
              <c:f>Box_1_ábra_chart_1!$F$11:$N$11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Box_1_ábra_chart_1!$F$14:$N$14</c:f>
              <c:numCache>
                <c:formatCode>#,##0</c:formatCode>
                <c:ptCount val="9"/>
                <c:pt idx="0">
                  <c:v>8.5609999999999999</c:v>
                </c:pt>
                <c:pt idx="1">
                  <c:v>58.341999999999999</c:v>
                </c:pt>
                <c:pt idx="2">
                  <c:v>44.936</c:v>
                </c:pt>
                <c:pt idx="3">
                  <c:v>98.215000000000003</c:v>
                </c:pt>
                <c:pt idx="4">
                  <c:v>210.45</c:v>
                </c:pt>
                <c:pt idx="5">
                  <c:v>327.125</c:v>
                </c:pt>
                <c:pt idx="6">
                  <c:v>576.51300000000003</c:v>
                </c:pt>
                <c:pt idx="7">
                  <c:v>218.85575</c:v>
                </c:pt>
                <c:pt idx="8">
                  <c:v>1542.99775</c:v>
                </c:pt>
              </c:numCache>
            </c:numRef>
          </c:val>
          <c:extLst>
            <c:ext xmlns:c16="http://schemas.microsoft.com/office/drawing/2014/chart" uri="{C3380CC4-5D6E-409C-BE32-E72D297353CC}">
              <c16:uniqueId val="{00000001-0297-49F3-A70B-9E6037D31F00}"/>
            </c:ext>
          </c:extLst>
        </c:ser>
        <c:dLbls>
          <c:showLegendKey val="0"/>
          <c:showVal val="0"/>
          <c:showCatName val="0"/>
          <c:showSerName val="0"/>
          <c:showPercent val="0"/>
          <c:showBubbleSize val="0"/>
        </c:dLbls>
        <c:gapWidth val="219"/>
        <c:overlap val="-27"/>
        <c:axId val="963718504"/>
        <c:axId val="963719160"/>
      </c:barChart>
      <c:lineChart>
        <c:grouping val="standard"/>
        <c:varyColors val="0"/>
        <c:ser>
          <c:idx val="2"/>
          <c:order val="2"/>
          <c:tx>
            <c:strRef>
              <c:f>Box_1_ábra_chart_1!$D$15</c:f>
              <c:strCache>
                <c:ptCount val="1"/>
                <c:pt idx="0">
                  <c:v>Ratio of green certified office stock (right-hand scale)</c:v>
                </c:pt>
              </c:strCache>
            </c:strRef>
          </c:tx>
          <c:spPr>
            <a:ln w="28575" cap="rnd">
              <a:noFill/>
              <a:round/>
            </a:ln>
            <a:effectLst/>
          </c:spPr>
          <c:marker>
            <c:symbol val="diamond"/>
            <c:size val="10"/>
            <c:spPr>
              <a:solidFill>
                <a:srgbClr val="C00000"/>
              </a:solidFill>
              <a:ln w="9525">
                <a:solidFill>
                  <a:schemeClr val="tx1"/>
                </a:solidFill>
              </a:ln>
              <a:effectLst/>
            </c:spPr>
          </c:marker>
          <c:cat>
            <c:strRef>
              <c:f>Box_1_ábra_chart_1!$F$11:$N$11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Box_1_ábra_chart_1!$F$15:$N$15</c:f>
              <c:numCache>
                <c:formatCode>0</c:formatCode>
                <c:ptCount val="9"/>
                <c:pt idx="0">
                  <c:v>8.0835072280396947</c:v>
                </c:pt>
                <c:pt idx="1">
                  <c:v>15.011990654494179</c:v>
                </c:pt>
                <c:pt idx="2">
                  <c:v>19.195789707509409</c:v>
                </c:pt>
                <c:pt idx="3">
                  <c:v>33.015664918649996</c:v>
                </c:pt>
                <c:pt idx="4">
                  <c:v>45.701119672002982</c:v>
                </c:pt>
                <c:pt idx="5">
                  <c:v>58.306374711475904</c:v>
                </c:pt>
                <c:pt idx="6">
                  <c:v>62.443528602607081</c:v>
                </c:pt>
                <c:pt idx="7">
                  <c:v>63.402680456423575</c:v>
                </c:pt>
                <c:pt idx="8">
                  <c:v>46.530610921727359</c:v>
                </c:pt>
              </c:numCache>
            </c:numRef>
          </c:val>
          <c:smooth val="0"/>
          <c:extLst>
            <c:ext xmlns:c16="http://schemas.microsoft.com/office/drawing/2014/chart" uri="{C3380CC4-5D6E-409C-BE32-E72D297353CC}">
              <c16:uniqueId val="{00000003-0297-49F3-A70B-9E6037D31F00}"/>
            </c:ext>
          </c:extLst>
        </c:ser>
        <c:dLbls>
          <c:showLegendKey val="0"/>
          <c:showVal val="0"/>
          <c:showCatName val="0"/>
          <c:showSerName val="0"/>
          <c:showPercent val="0"/>
          <c:showBubbleSize val="0"/>
        </c:dLbls>
        <c:marker val="1"/>
        <c:smooth val="0"/>
        <c:axId val="963731952"/>
        <c:axId val="963728016"/>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8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10584596085347525"/>
              <c:y val="7.723073015096391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18504"/>
        <c:crosses val="autoZero"/>
        <c:crossBetween val="between"/>
        <c:majorUnit val="250"/>
      </c:valAx>
      <c:valAx>
        <c:axId val="96372801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13879324139982"/>
              <c:y val="7.958257528779957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731952"/>
        <c:crosses val="max"/>
        <c:crossBetween val="between"/>
        <c:majorUnit val="5"/>
      </c:valAx>
      <c:catAx>
        <c:axId val="963731952"/>
        <c:scaling>
          <c:orientation val="minMax"/>
        </c:scaling>
        <c:delete val="1"/>
        <c:axPos val="b"/>
        <c:numFmt formatCode="General" sourceLinked="1"/>
        <c:majorTickMark val="out"/>
        <c:minorTickMark val="none"/>
        <c:tickLblPos val="nextTo"/>
        <c:crossAx val="96372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564917632498038"/>
          <c:y val="0.75651869930593119"/>
          <c:w val="0.68162083333333334"/>
          <c:h val="0.15875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A1_ábra_chart!$H$11</c:f>
              <c:strCache>
                <c:ptCount val="1"/>
                <c:pt idx="0">
                  <c:v>IKT szektor</c:v>
                </c:pt>
              </c:strCache>
            </c:strRef>
          </c:tx>
          <c:spPr>
            <a:ln w="31750" cap="rnd">
              <a:solidFill>
                <a:schemeClr val="accent1"/>
              </a:solidFill>
              <a:round/>
            </a:ln>
            <a:effectLst/>
          </c:spPr>
          <c:marker>
            <c:symbol val="none"/>
          </c:marker>
          <c:cat>
            <c:numRef>
              <c:f>A1_ábra_chart!$E$12:$E$97</c:f>
              <c:numCache>
                <c:formatCode>m/d/yyyy</c:formatCode>
                <c:ptCount val="8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numCache>
            </c:numRef>
          </c:cat>
          <c:val>
            <c:numRef>
              <c:f>A1_ábra_chart!$H$12:$H$97</c:f>
              <c:numCache>
                <c:formatCode>#\ ##0.0</c:formatCode>
                <c:ptCount val="86"/>
                <c:pt idx="0">
                  <c:v>55.052751344642118</c:v>
                </c:pt>
                <c:pt idx="1">
                  <c:v>55.98753620190319</c:v>
                </c:pt>
                <c:pt idx="2">
                  <c:v>57.522238311956976</c:v>
                </c:pt>
                <c:pt idx="3">
                  <c:v>54.876590297889948</c:v>
                </c:pt>
                <c:pt idx="4">
                  <c:v>56.840866776996279</c:v>
                </c:pt>
                <c:pt idx="5">
                  <c:v>59.033991001241205</c:v>
                </c:pt>
                <c:pt idx="6">
                  <c:v>60.850550786098466</c:v>
                </c:pt>
                <c:pt idx="7">
                  <c:v>62.380404426975588</c:v>
                </c:pt>
                <c:pt idx="8">
                  <c:v>65.855787132809269</c:v>
                </c:pt>
                <c:pt idx="9">
                  <c:v>67.792912184526273</c:v>
                </c:pt>
                <c:pt idx="10">
                  <c:v>69.610764894497308</c:v>
                </c:pt>
                <c:pt idx="11">
                  <c:v>71.76154582126604</c:v>
                </c:pt>
                <c:pt idx="12">
                  <c:v>74.012205213074054</c:v>
                </c:pt>
                <c:pt idx="13">
                  <c:v>75.542705316508062</c:v>
                </c:pt>
                <c:pt idx="14">
                  <c:v>77.024397496896981</c:v>
                </c:pt>
                <c:pt idx="15">
                  <c:v>77.683789304923451</c:v>
                </c:pt>
                <c:pt idx="16">
                  <c:v>76.976559267687222</c:v>
                </c:pt>
                <c:pt idx="17">
                  <c:v>78.084596090194452</c:v>
                </c:pt>
                <c:pt idx="18">
                  <c:v>78.11077782374845</c:v>
                </c:pt>
                <c:pt idx="19">
                  <c:v>79.376228278858079</c:v>
                </c:pt>
                <c:pt idx="20">
                  <c:v>81.550281857674804</c:v>
                </c:pt>
                <c:pt idx="21">
                  <c:v>82.301794580057916</c:v>
                </c:pt>
                <c:pt idx="22">
                  <c:v>84.519807612743065</c:v>
                </c:pt>
                <c:pt idx="23">
                  <c:v>86.145984174596606</c:v>
                </c:pt>
                <c:pt idx="24">
                  <c:v>86.463074058750522</c:v>
                </c:pt>
                <c:pt idx="25">
                  <c:v>87.858140256516336</c:v>
                </c:pt>
                <c:pt idx="26">
                  <c:v>88.706299131154324</c:v>
                </c:pt>
                <c:pt idx="27">
                  <c:v>89.358256619776583</c:v>
                </c:pt>
                <c:pt idx="28">
                  <c:v>90.500879189077367</c:v>
                </c:pt>
                <c:pt idx="29">
                  <c:v>91.650936077782376</c:v>
                </c:pt>
                <c:pt idx="30">
                  <c:v>92.04075299958626</c:v>
                </c:pt>
                <c:pt idx="31">
                  <c:v>92.960022755482015</c:v>
                </c:pt>
                <c:pt idx="32">
                  <c:v>92.540145324782785</c:v>
                </c:pt>
                <c:pt idx="33">
                  <c:v>93.186607881671492</c:v>
                </c:pt>
                <c:pt idx="34">
                  <c:v>93.804949317335542</c:v>
                </c:pt>
                <c:pt idx="35">
                  <c:v>94.980541477037647</c:v>
                </c:pt>
                <c:pt idx="36">
                  <c:v>98.292692387256935</c:v>
                </c:pt>
                <c:pt idx="37">
                  <c:v>99.220689387670674</c:v>
                </c:pt>
                <c:pt idx="38">
                  <c:v>100.12476727347952</c:v>
                </c:pt>
                <c:pt idx="39">
                  <c:v>100.03232312784442</c:v>
                </c:pt>
                <c:pt idx="40">
                  <c:v>99.197093504344224</c:v>
                </c:pt>
                <c:pt idx="41">
                  <c:v>99.278871017790649</c:v>
                </c:pt>
                <c:pt idx="42">
                  <c:v>100.28896876292926</c:v>
                </c:pt>
                <c:pt idx="43">
                  <c:v>101.23506671493587</c:v>
                </c:pt>
                <c:pt idx="44">
                  <c:v>102.53962815473727</c:v>
                </c:pt>
                <c:pt idx="45">
                  <c:v>103.7656443938767</c:v>
                </c:pt>
                <c:pt idx="46">
                  <c:v>104.63610622672735</c:v>
                </c:pt>
                <c:pt idx="47">
                  <c:v>105.38503309888291</c:v>
                </c:pt>
                <c:pt idx="48">
                  <c:v>105.53856795614398</c:v>
                </c:pt>
                <c:pt idx="49">
                  <c:v>105.57767894083574</c:v>
                </c:pt>
                <c:pt idx="50">
                  <c:v>105.63392118328507</c:v>
                </c:pt>
                <c:pt idx="51">
                  <c:v>106.20733347124533</c:v>
                </c:pt>
                <c:pt idx="52">
                  <c:v>107.29015825403391</c:v>
                </c:pt>
                <c:pt idx="53">
                  <c:v>108.39981123293339</c:v>
                </c:pt>
                <c:pt idx="54">
                  <c:v>109.85338229209765</c:v>
                </c:pt>
                <c:pt idx="55">
                  <c:v>111.25555957798925</c:v>
                </c:pt>
                <c:pt idx="56">
                  <c:v>112.69555492345884</c:v>
                </c:pt>
                <c:pt idx="57">
                  <c:v>113.89571266032273</c:v>
                </c:pt>
                <c:pt idx="58">
                  <c:v>114.77587143152668</c:v>
                </c:pt>
                <c:pt idx="59">
                  <c:v>115.43106123293339</c:v>
                </c:pt>
                <c:pt idx="60">
                  <c:v>114.77069973107157</c:v>
                </c:pt>
                <c:pt idx="61">
                  <c:v>114.96722434836575</c:v>
                </c:pt>
                <c:pt idx="62">
                  <c:v>115.81021152254863</c:v>
                </c:pt>
                <c:pt idx="63">
                  <c:v>116.63477451386015</c:v>
                </c:pt>
                <c:pt idx="64">
                  <c:v>118.02984071162599</c:v>
                </c:pt>
                <c:pt idx="65">
                  <c:v>119.94401634257343</c:v>
                </c:pt>
                <c:pt idx="66">
                  <c:v>121.88663632602399</c:v>
                </c:pt>
                <c:pt idx="67">
                  <c:v>124.91951541166735</c:v>
                </c:pt>
                <c:pt idx="68">
                  <c:v>128.23101985932973</c:v>
                </c:pt>
                <c:pt idx="69">
                  <c:v>133.25791270169631</c:v>
                </c:pt>
                <c:pt idx="70">
                  <c:v>137.91502896152255</c:v>
                </c:pt>
                <c:pt idx="71">
                  <c:v>140.68803009929664</c:v>
                </c:pt>
                <c:pt idx="72">
                  <c:v>145.02805647496896</c:v>
                </c:pt>
                <c:pt idx="73">
                  <c:v>147.3698670872983</c:v>
                </c:pt>
                <c:pt idx="74">
                  <c:v>149.81543494000829</c:v>
                </c:pt>
                <c:pt idx="75">
                  <c:v>154.19812784443525</c:v>
                </c:pt>
                <c:pt idx="76">
                  <c:v>157.38421855606123</c:v>
                </c:pt>
                <c:pt idx="77">
                  <c:v>162.15155668183698</c:v>
                </c:pt>
                <c:pt idx="78">
                  <c:v>166.28633119569713</c:v>
                </c:pt>
                <c:pt idx="79">
                  <c:v>171.31484019445594</c:v>
                </c:pt>
                <c:pt idx="80">
                  <c:v>178.03643462970624</c:v>
                </c:pt>
                <c:pt idx="81">
                  <c:v>164.40253930492347</c:v>
                </c:pt>
                <c:pt idx="82">
                  <c:v>173.90521565990898</c:v>
                </c:pt>
                <c:pt idx="83">
                  <c:v>181.03892997517585</c:v>
                </c:pt>
                <c:pt idx="84">
                  <c:v>186.11689335953662</c:v>
                </c:pt>
                <c:pt idx="85">
                  <c:v>192.4593375051717</c:v>
                </c:pt>
              </c:numCache>
            </c:numRef>
          </c:val>
          <c:smooth val="0"/>
          <c:extLst>
            <c:ext xmlns:c16="http://schemas.microsoft.com/office/drawing/2014/chart" uri="{C3380CC4-5D6E-409C-BE32-E72D297353CC}">
              <c16:uniqueId val="{00000000-40E7-43CE-B60E-53F545338BD2}"/>
            </c:ext>
          </c:extLst>
        </c:ser>
        <c:ser>
          <c:idx val="1"/>
          <c:order val="1"/>
          <c:tx>
            <c:strRef>
              <c:f>A1_ábra_chart!$I$11</c:f>
              <c:strCache>
                <c:ptCount val="1"/>
                <c:pt idx="0">
                  <c:v>Pénzügyi szektor</c:v>
                </c:pt>
              </c:strCache>
            </c:strRef>
          </c:tx>
          <c:spPr>
            <a:ln w="31750" cap="rnd">
              <a:solidFill>
                <a:schemeClr val="tx2"/>
              </a:solidFill>
              <a:round/>
            </a:ln>
            <a:effectLst/>
          </c:spPr>
          <c:marker>
            <c:symbol val="none"/>
          </c:marker>
          <c:cat>
            <c:numRef>
              <c:f>A1_ábra_chart!$E$12:$E$97</c:f>
              <c:numCache>
                <c:formatCode>m/d/yyyy</c:formatCode>
                <c:ptCount val="8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numCache>
            </c:numRef>
          </c:cat>
          <c:val>
            <c:numRef>
              <c:f>A1_ábra_chart!$I$12:$I$97</c:f>
              <c:numCache>
                <c:formatCode>#\ ##0.0</c:formatCode>
                <c:ptCount val="86"/>
                <c:pt idx="0">
                  <c:v>82.168940157634367</c:v>
                </c:pt>
                <c:pt idx="1">
                  <c:v>84.422609857040172</c:v>
                </c:pt>
                <c:pt idx="2">
                  <c:v>86.092700584004319</c:v>
                </c:pt>
                <c:pt idx="3">
                  <c:v>88.758448496603592</c:v>
                </c:pt>
                <c:pt idx="4">
                  <c:v>82.778380355676916</c:v>
                </c:pt>
                <c:pt idx="5">
                  <c:v>84.614527373341673</c:v>
                </c:pt>
                <c:pt idx="6">
                  <c:v>86.736508989753332</c:v>
                </c:pt>
                <c:pt idx="7">
                  <c:v>88.927567300862194</c:v>
                </c:pt>
                <c:pt idx="8">
                  <c:v>90.092003011471661</c:v>
                </c:pt>
                <c:pt idx="9">
                  <c:v>91.319730668946548</c:v>
                </c:pt>
                <c:pt idx="10">
                  <c:v>92.775445446850497</c:v>
                </c:pt>
                <c:pt idx="11">
                  <c:v>93.397816257693506</c:v>
                </c:pt>
                <c:pt idx="12">
                  <c:v>96.160884045580403</c:v>
                </c:pt>
                <c:pt idx="13">
                  <c:v>97.579508381504127</c:v>
                </c:pt>
                <c:pt idx="14">
                  <c:v>98.277080914160294</c:v>
                </c:pt>
                <c:pt idx="15">
                  <c:v>100.33100667372746</c:v>
                </c:pt>
                <c:pt idx="16">
                  <c:v>100.97719703446603</c:v>
                </c:pt>
                <c:pt idx="17">
                  <c:v>103.1233384800575</c:v>
                </c:pt>
                <c:pt idx="18">
                  <c:v>104.78356110777921</c:v>
                </c:pt>
                <c:pt idx="19">
                  <c:v>105.30146617836589</c:v>
                </c:pt>
                <c:pt idx="20">
                  <c:v>106.64727074746598</c:v>
                </c:pt>
                <c:pt idx="21">
                  <c:v>106.7170280007316</c:v>
                </c:pt>
                <c:pt idx="22">
                  <c:v>107.2019259807487</c:v>
                </c:pt>
                <c:pt idx="23">
                  <c:v>107.88350538704641</c:v>
                </c:pt>
                <c:pt idx="24">
                  <c:v>107.88929013487819</c:v>
                </c:pt>
                <c:pt idx="25">
                  <c:v>107.76304652043164</c:v>
                </c:pt>
                <c:pt idx="26">
                  <c:v>109.51480427560921</c:v>
                </c:pt>
                <c:pt idx="27">
                  <c:v>110.73572634739963</c:v>
                </c:pt>
                <c:pt idx="28">
                  <c:v>103.96110607781337</c:v>
                </c:pt>
                <c:pt idx="29">
                  <c:v>105.89933688074487</c:v>
                </c:pt>
                <c:pt idx="30">
                  <c:v>105.81052398756279</c:v>
                </c:pt>
                <c:pt idx="31">
                  <c:v>105.68700260739001</c:v>
                </c:pt>
                <c:pt idx="32">
                  <c:v>105.65773858894687</c:v>
                </c:pt>
                <c:pt idx="33">
                  <c:v>105.47500861331937</c:v>
                </c:pt>
                <c:pt idx="34">
                  <c:v>105.22116026728938</c:v>
                </c:pt>
                <c:pt idx="35">
                  <c:v>105.81392678040503</c:v>
                </c:pt>
                <c:pt idx="36">
                  <c:v>106.45535323116448</c:v>
                </c:pt>
                <c:pt idx="37">
                  <c:v>105.83774633030059</c:v>
                </c:pt>
                <c:pt idx="38">
                  <c:v>106.1354907039953</c:v>
                </c:pt>
                <c:pt idx="39">
                  <c:v>106.57785377348459</c:v>
                </c:pt>
                <c:pt idx="40">
                  <c:v>100.56784105554635</c:v>
                </c:pt>
                <c:pt idx="41">
                  <c:v>100.63929970523307</c:v>
                </c:pt>
                <c:pt idx="42">
                  <c:v>100.28234673608365</c:v>
                </c:pt>
                <c:pt idx="43">
                  <c:v>98.510512503136951</c:v>
                </c:pt>
                <c:pt idx="44">
                  <c:v>97.741481320794037</c:v>
                </c:pt>
                <c:pt idx="45">
                  <c:v>97.231062394460253</c:v>
                </c:pt>
                <c:pt idx="46">
                  <c:v>96.365391895398147</c:v>
                </c:pt>
                <c:pt idx="47">
                  <c:v>96.113244945789262</c:v>
                </c:pt>
                <c:pt idx="48">
                  <c:v>94.887899243303934</c:v>
                </c:pt>
                <c:pt idx="49">
                  <c:v>93.78845687598097</c:v>
                </c:pt>
                <c:pt idx="50">
                  <c:v>93.041884126396752</c:v>
                </c:pt>
                <c:pt idx="51">
                  <c:v>92.198331780809099</c:v>
                </c:pt>
                <c:pt idx="52">
                  <c:v>91.000888979630034</c:v>
                </c:pt>
                <c:pt idx="53">
                  <c:v>90.635088749090826</c:v>
                </c:pt>
                <c:pt idx="54">
                  <c:v>89.679584518993963</c:v>
                </c:pt>
                <c:pt idx="55">
                  <c:v>89.036116392529166</c:v>
                </c:pt>
                <c:pt idx="56">
                  <c:v>89.197068493966427</c:v>
                </c:pt>
                <c:pt idx="57">
                  <c:v>88.641392422831032</c:v>
                </c:pt>
                <c:pt idx="58">
                  <c:v>88.453558257940202</c:v>
                </c:pt>
                <c:pt idx="59">
                  <c:v>88.455940212929761</c:v>
                </c:pt>
                <c:pt idx="60">
                  <c:v>88.670316161989945</c:v>
                </c:pt>
                <c:pt idx="61">
                  <c:v>89.236200611652023</c:v>
                </c:pt>
                <c:pt idx="62">
                  <c:v>89.353937243993016</c:v>
                </c:pt>
                <c:pt idx="63">
                  <c:v>90.044023632396289</c:v>
                </c:pt>
                <c:pt idx="64">
                  <c:v>89.444451533596208</c:v>
                </c:pt>
                <c:pt idx="65">
                  <c:v>89.650320500550833</c:v>
                </c:pt>
                <c:pt idx="66">
                  <c:v>90.847423022445668</c:v>
                </c:pt>
                <c:pt idx="67">
                  <c:v>91.568815104997427</c:v>
                </c:pt>
                <c:pt idx="68">
                  <c:v>93.648602090165497</c:v>
                </c:pt>
                <c:pt idx="69">
                  <c:v>94.862378296987245</c:v>
                </c:pt>
                <c:pt idx="70">
                  <c:v>95.872327212559711</c:v>
                </c:pt>
                <c:pt idx="71">
                  <c:v>97.348118468232798</c:v>
                </c:pt>
                <c:pt idx="72">
                  <c:v>97.172874636858197</c:v>
                </c:pt>
                <c:pt idx="73">
                  <c:v>98.972952050395364</c:v>
                </c:pt>
                <c:pt idx="74">
                  <c:v>101.14699639729308</c:v>
                </c:pt>
                <c:pt idx="75">
                  <c:v>103.11142870510972</c:v>
                </c:pt>
                <c:pt idx="76">
                  <c:v>109.3045116779597</c:v>
                </c:pt>
                <c:pt idx="77">
                  <c:v>111.8909745173351</c:v>
                </c:pt>
                <c:pt idx="78">
                  <c:v>114.26816559691366</c:v>
                </c:pt>
                <c:pt idx="79">
                  <c:v>116.31358437437527</c:v>
                </c:pt>
                <c:pt idx="80">
                  <c:v>115.45574029885029</c:v>
                </c:pt>
                <c:pt idx="81">
                  <c:v>116.42621681745294</c:v>
                </c:pt>
                <c:pt idx="82">
                  <c:v>117.24118570316588</c:v>
                </c:pt>
                <c:pt idx="83">
                  <c:v>118.2038357982314</c:v>
                </c:pt>
                <c:pt idx="84">
                  <c:v>119.28796559776436</c:v>
                </c:pt>
                <c:pt idx="85">
                  <c:v>120.42347756921494</c:v>
                </c:pt>
              </c:numCache>
            </c:numRef>
          </c:val>
          <c:smooth val="0"/>
          <c:extLst>
            <c:ext xmlns:c16="http://schemas.microsoft.com/office/drawing/2014/chart" uri="{C3380CC4-5D6E-409C-BE32-E72D297353CC}">
              <c16:uniqueId val="{00000001-40E7-43CE-B60E-53F545338BD2}"/>
            </c:ext>
          </c:extLst>
        </c:ser>
        <c:ser>
          <c:idx val="2"/>
          <c:order val="2"/>
          <c:tx>
            <c:strRef>
              <c:f>A1_ábra_chart!$G$11</c:f>
              <c:strCache>
                <c:ptCount val="1"/>
                <c:pt idx="0">
                  <c:v>Kereskedelem és logisztika</c:v>
                </c:pt>
              </c:strCache>
            </c:strRef>
          </c:tx>
          <c:spPr>
            <a:ln w="31750" cap="rnd">
              <a:solidFill>
                <a:schemeClr val="accent6"/>
              </a:solidFill>
              <a:round/>
            </a:ln>
            <a:effectLst/>
          </c:spPr>
          <c:marker>
            <c:symbol val="none"/>
          </c:marker>
          <c:cat>
            <c:numRef>
              <c:f>A1_ábra_chart!$E$12:$E$97</c:f>
              <c:numCache>
                <c:formatCode>m/d/yyyy</c:formatCode>
                <c:ptCount val="8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numCache>
            </c:numRef>
          </c:cat>
          <c:val>
            <c:numRef>
              <c:f>A1_ábra_chart!$G$12:$G$97</c:f>
              <c:numCache>
                <c:formatCode>#\ ##0.0</c:formatCode>
                <c:ptCount val="86"/>
                <c:pt idx="0">
                  <c:v>88.031817006845813</c:v>
                </c:pt>
                <c:pt idx="1">
                  <c:v>88.879540120482133</c:v>
                </c:pt>
                <c:pt idx="2">
                  <c:v>87.954696800324569</c:v>
                </c:pt>
                <c:pt idx="3">
                  <c:v>86.875441879096755</c:v>
                </c:pt>
                <c:pt idx="4">
                  <c:v>90.550592053794119</c:v>
                </c:pt>
                <c:pt idx="5">
                  <c:v>89.169960609634799</c:v>
                </c:pt>
                <c:pt idx="6">
                  <c:v>89.838278670142927</c:v>
                </c:pt>
                <c:pt idx="7">
                  <c:v>90.992257165502878</c:v>
                </c:pt>
                <c:pt idx="8">
                  <c:v>96.595840473300655</c:v>
                </c:pt>
                <c:pt idx="9">
                  <c:v>95.838162262284015</c:v>
                </c:pt>
                <c:pt idx="10">
                  <c:v>96.980072001684491</c:v>
                </c:pt>
                <c:pt idx="11">
                  <c:v>95.751969090289705</c:v>
                </c:pt>
                <c:pt idx="12">
                  <c:v>97.237196419431214</c:v>
                </c:pt>
                <c:pt idx="13">
                  <c:v>97.76068940842552</c:v>
                </c:pt>
                <c:pt idx="14">
                  <c:v>99.263891480485427</c:v>
                </c:pt>
                <c:pt idx="15">
                  <c:v>99.962852197968687</c:v>
                </c:pt>
                <c:pt idx="16">
                  <c:v>100.09946024414837</c:v>
                </c:pt>
                <c:pt idx="17">
                  <c:v>101.7319092771928</c:v>
                </c:pt>
                <c:pt idx="18">
                  <c:v>102.58776382214934</c:v>
                </c:pt>
                <c:pt idx="19">
                  <c:v>104.06674278827637</c:v>
                </c:pt>
                <c:pt idx="20">
                  <c:v>106.92207349786784</c:v>
                </c:pt>
                <c:pt idx="21">
                  <c:v>108.65971757399176</c:v>
                </c:pt>
                <c:pt idx="22">
                  <c:v>108.45069699205516</c:v>
                </c:pt>
                <c:pt idx="23">
                  <c:v>110.98796034600524</c:v>
                </c:pt>
                <c:pt idx="24">
                  <c:v>115.0950179148271</c:v>
                </c:pt>
                <c:pt idx="25">
                  <c:v>116.46015684247106</c:v>
                </c:pt>
                <c:pt idx="26">
                  <c:v>118.51270129572218</c:v>
                </c:pt>
                <c:pt idx="27">
                  <c:v>117.90746602345618</c:v>
                </c:pt>
                <c:pt idx="28">
                  <c:v>116.01566712830372</c:v>
                </c:pt>
                <c:pt idx="29">
                  <c:v>116.51091409271201</c:v>
                </c:pt>
                <c:pt idx="30">
                  <c:v>117.90755161747009</c:v>
                </c:pt>
                <c:pt idx="31">
                  <c:v>119.77367230845344</c:v>
                </c:pt>
                <c:pt idx="32">
                  <c:v>117.34057686941605</c:v>
                </c:pt>
                <c:pt idx="33">
                  <c:v>117.56688744215984</c:v>
                </c:pt>
                <c:pt idx="34">
                  <c:v>115.18600435159966</c:v>
                </c:pt>
                <c:pt idx="35">
                  <c:v>113.73852398258674</c:v>
                </c:pt>
                <c:pt idx="36">
                  <c:v>101.78617588200352</c:v>
                </c:pt>
                <c:pt idx="37">
                  <c:v>100.29427221977805</c:v>
                </c:pt>
                <c:pt idx="38">
                  <c:v>97.822231504417516</c:v>
                </c:pt>
                <c:pt idx="39">
                  <c:v>99.284862013890191</c:v>
                </c:pt>
                <c:pt idx="40">
                  <c:v>99.1687965310458</c:v>
                </c:pt>
                <c:pt idx="41">
                  <c:v>99.512627684870239</c:v>
                </c:pt>
                <c:pt idx="42">
                  <c:v>101.41195885324564</c:v>
                </c:pt>
                <c:pt idx="43">
                  <c:v>99.906616930838325</c:v>
                </c:pt>
                <c:pt idx="44">
                  <c:v>101.87313940012291</c:v>
                </c:pt>
                <c:pt idx="45">
                  <c:v>101.97842003721627</c:v>
                </c:pt>
                <c:pt idx="46">
                  <c:v>101.58836811588745</c:v>
                </c:pt>
                <c:pt idx="47">
                  <c:v>102.57081620739771</c:v>
                </c:pt>
                <c:pt idx="48">
                  <c:v>101.92971704330887</c:v>
                </c:pt>
                <c:pt idx="49">
                  <c:v>103.15568010435624</c:v>
                </c:pt>
                <c:pt idx="50">
                  <c:v>103.42735550446545</c:v>
                </c:pt>
                <c:pt idx="51">
                  <c:v>103.53854212851769</c:v>
                </c:pt>
                <c:pt idx="52">
                  <c:v>105.44677507433839</c:v>
                </c:pt>
                <c:pt idx="53">
                  <c:v>106.40311699161006</c:v>
                </c:pt>
                <c:pt idx="54">
                  <c:v>108.33822645779445</c:v>
                </c:pt>
                <c:pt idx="55">
                  <c:v>108.97812730568874</c:v>
                </c:pt>
                <c:pt idx="56">
                  <c:v>111.39102255744642</c:v>
                </c:pt>
                <c:pt idx="57">
                  <c:v>112.0286123669655</c:v>
                </c:pt>
                <c:pt idx="58">
                  <c:v>113.49269797467446</c:v>
                </c:pt>
                <c:pt idx="59">
                  <c:v>115.6167134295296</c:v>
                </c:pt>
                <c:pt idx="60">
                  <c:v>114.52616009846734</c:v>
                </c:pt>
                <c:pt idx="61">
                  <c:v>115.62407451472474</c:v>
                </c:pt>
                <c:pt idx="62">
                  <c:v>117.79028781843112</c:v>
                </c:pt>
                <c:pt idx="63">
                  <c:v>118.13009605360239</c:v>
                </c:pt>
                <c:pt idx="64">
                  <c:v>118.16159465071652</c:v>
                </c:pt>
                <c:pt idx="65">
                  <c:v>118.66154928588915</c:v>
                </c:pt>
                <c:pt idx="66">
                  <c:v>119.16158951507568</c:v>
                </c:pt>
                <c:pt idx="67">
                  <c:v>120.70553433775055</c:v>
                </c:pt>
                <c:pt idx="68">
                  <c:v>122.49932808699091</c:v>
                </c:pt>
                <c:pt idx="69">
                  <c:v>124.60699508519173</c:v>
                </c:pt>
                <c:pt idx="70">
                  <c:v>127.30508959125434</c:v>
                </c:pt>
                <c:pt idx="71">
                  <c:v>130.20133423948863</c:v>
                </c:pt>
                <c:pt idx="72">
                  <c:v>135.362139713397</c:v>
                </c:pt>
                <c:pt idx="73">
                  <c:v>136.49420614119933</c:v>
                </c:pt>
                <c:pt idx="74">
                  <c:v>137.25154197616035</c:v>
                </c:pt>
                <c:pt idx="75">
                  <c:v>139.45824124844003</c:v>
                </c:pt>
                <c:pt idx="76">
                  <c:v>140.02727025282761</c:v>
                </c:pt>
                <c:pt idx="77">
                  <c:v>142.52225016391253</c:v>
                </c:pt>
                <c:pt idx="78">
                  <c:v>145.5869438314962</c:v>
                </c:pt>
                <c:pt idx="79">
                  <c:v>147.96363281537543</c:v>
                </c:pt>
                <c:pt idx="80">
                  <c:v>147.64821887416483</c:v>
                </c:pt>
                <c:pt idx="81">
                  <c:v>117.61062598326124</c:v>
                </c:pt>
                <c:pt idx="82">
                  <c:v>133.15116074042245</c:v>
                </c:pt>
                <c:pt idx="83">
                  <c:v>130.42576174392667</c:v>
                </c:pt>
                <c:pt idx="84">
                  <c:v>134.9737996723461</c:v>
                </c:pt>
                <c:pt idx="85">
                  <c:v>139.67992974443339</c:v>
                </c:pt>
              </c:numCache>
            </c:numRef>
          </c:val>
          <c:smooth val="0"/>
          <c:extLst>
            <c:ext xmlns:c16="http://schemas.microsoft.com/office/drawing/2014/chart" uri="{C3380CC4-5D6E-409C-BE32-E72D297353CC}">
              <c16:uniqueId val="{00000002-40E7-43CE-B60E-53F545338BD2}"/>
            </c:ext>
          </c:extLst>
        </c:ser>
        <c:ser>
          <c:idx val="3"/>
          <c:order val="3"/>
          <c:tx>
            <c:strRef>
              <c:f>A1_ábra_chart!$F$11</c:f>
              <c:strCache>
                <c:ptCount val="1"/>
                <c:pt idx="0">
                  <c:v>Feldolgozóipar</c:v>
                </c:pt>
              </c:strCache>
            </c:strRef>
          </c:tx>
          <c:spPr>
            <a:ln w="31750" cap="rnd">
              <a:solidFill>
                <a:schemeClr val="accent3"/>
              </a:solidFill>
              <a:round/>
            </a:ln>
            <a:effectLst/>
          </c:spPr>
          <c:marker>
            <c:symbol val="none"/>
          </c:marker>
          <c:cat>
            <c:numRef>
              <c:f>A1_ábra_chart!$E$12:$E$97</c:f>
              <c:numCache>
                <c:formatCode>m/d/yyyy</c:formatCode>
                <c:ptCount val="8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numCache>
            </c:numRef>
          </c:cat>
          <c:val>
            <c:numRef>
              <c:f>A1_ábra_chart!$F$12:$F$97</c:f>
              <c:numCache>
                <c:formatCode>#\ ##0.0</c:formatCode>
                <c:ptCount val="86"/>
                <c:pt idx="0">
                  <c:v>73.046161974440011</c:v>
                </c:pt>
                <c:pt idx="1">
                  <c:v>73.991952501071182</c:v>
                </c:pt>
                <c:pt idx="2">
                  <c:v>76.828357607914768</c:v>
                </c:pt>
                <c:pt idx="3">
                  <c:v>79.167995567110282</c:v>
                </c:pt>
                <c:pt idx="4">
                  <c:v>81.579474689681604</c:v>
                </c:pt>
                <c:pt idx="5">
                  <c:v>79.938854471709718</c:v>
                </c:pt>
                <c:pt idx="6">
                  <c:v>78.139797105091063</c:v>
                </c:pt>
                <c:pt idx="7">
                  <c:v>77.371966482714626</c:v>
                </c:pt>
                <c:pt idx="8">
                  <c:v>84.816966112233288</c:v>
                </c:pt>
                <c:pt idx="9">
                  <c:v>84.580502372691342</c:v>
                </c:pt>
                <c:pt idx="10">
                  <c:v>85.93098738108354</c:v>
                </c:pt>
                <c:pt idx="11">
                  <c:v>84.629212614406242</c:v>
                </c:pt>
                <c:pt idx="12">
                  <c:v>87.615356612447528</c:v>
                </c:pt>
                <c:pt idx="13">
                  <c:v>89.674137503342394</c:v>
                </c:pt>
                <c:pt idx="14">
                  <c:v>93.687835648036284</c:v>
                </c:pt>
                <c:pt idx="15">
                  <c:v>95.494044915224208</c:v>
                </c:pt>
                <c:pt idx="16">
                  <c:v>95.043410747824623</c:v>
                </c:pt>
                <c:pt idx="17">
                  <c:v>96.378110029735154</c:v>
                </c:pt>
                <c:pt idx="18">
                  <c:v>96.581971411727181</c:v>
                </c:pt>
                <c:pt idx="19">
                  <c:v>97.975947707364853</c:v>
                </c:pt>
                <c:pt idx="20">
                  <c:v>97.65108389952546</c:v>
                </c:pt>
                <c:pt idx="21">
                  <c:v>100.81937585170438</c:v>
                </c:pt>
                <c:pt idx="22">
                  <c:v>101.38714655275172</c:v>
                </c:pt>
                <c:pt idx="23">
                  <c:v>106.98283221705695</c:v>
                </c:pt>
                <c:pt idx="24">
                  <c:v>104.48604573994788</c:v>
                </c:pt>
                <c:pt idx="25">
                  <c:v>108.8216438417948</c:v>
                </c:pt>
                <c:pt idx="26">
                  <c:v>110.35421237278797</c:v>
                </c:pt>
                <c:pt idx="27">
                  <c:v>114.75037611909525</c:v>
                </c:pt>
                <c:pt idx="28">
                  <c:v>113.71212633735708</c:v>
                </c:pt>
                <c:pt idx="29">
                  <c:v>115.13702977059151</c:v>
                </c:pt>
                <c:pt idx="30">
                  <c:v>119.65368049045286</c:v>
                </c:pt>
                <c:pt idx="31">
                  <c:v>117.92788178101654</c:v>
                </c:pt>
                <c:pt idx="32">
                  <c:v>119.3643184593131</c:v>
                </c:pt>
                <c:pt idx="33">
                  <c:v>116.04267944988354</c:v>
                </c:pt>
                <c:pt idx="34">
                  <c:v>111.22494015921032</c:v>
                </c:pt>
                <c:pt idx="35">
                  <c:v>100.87536685706186</c:v>
                </c:pt>
                <c:pt idx="36">
                  <c:v>91.552381228516111</c:v>
                </c:pt>
                <c:pt idx="37">
                  <c:v>90.167747505694138</c:v>
                </c:pt>
                <c:pt idx="38">
                  <c:v>93.202988334670295</c:v>
                </c:pt>
                <c:pt idx="39">
                  <c:v>92.538248170949757</c:v>
                </c:pt>
                <c:pt idx="40">
                  <c:v>96.164648348780787</c:v>
                </c:pt>
                <c:pt idx="41">
                  <c:v>99.709220475053712</c:v>
                </c:pt>
                <c:pt idx="42">
                  <c:v>104.00996111556762</c:v>
                </c:pt>
                <c:pt idx="43">
                  <c:v>100.11617006059785</c:v>
                </c:pt>
                <c:pt idx="44">
                  <c:v>100.7332953187267</c:v>
                </c:pt>
                <c:pt idx="45">
                  <c:v>99.597174032802087</c:v>
                </c:pt>
                <c:pt idx="46">
                  <c:v>100.05785951992061</c:v>
                </c:pt>
                <c:pt idx="47">
                  <c:v>102.35001143659777</c:v>
                </c:pt>
                <c:pt idx="48">
                  <c:v>101.18515368532282</c:v>
                </c:pt>
                <c:pt idx="49">
                  <c:v>100.51132867493324</c:v>
                </c:pt>
                <c:pt idx="50">
                  <c:v>100.56938148946384</c:v>
                </c:pt>
                <c:pt idx="51">
                  <c:v>99.578295592560735</c:v>
                </c:pt>
                <c:pt idx="52">
                  <c:v>95.543592766915694</c:v>
                </c:pt>
                <c:pt idx="53">
                  <c:v>96.642214898504221</c:v>
                </c:pt>
                <c:pt idx="54">
                  <c:v>99.615021568456896</c:v>
                </c:pt>
                <c:pt idx="55">
                  <c:v>101.64603246705133</c:v>
                </c:pt>
                <c:pt idx="56">
                  <c:v>102.56495504289529</c:v>
                </c:pt>
                <c:pt idx="57">
                  <c:v>104.50402213867601</c:v>
                </c:pt>
                <c:pt idx="58">
                  <c:v>106.16287648152264</c:v>
                </c:pt>
                <c:pt idx="59">
                  <c:v>105.84232958663948</c:v>
                </c:pt>
                <c:pt idx="60">
                  <c:v>112.928123399279</c:v>
                </c:pt>
                <c:pt idx="61">
                  <c:v>112.88044406215066</c:v>
                </c:pt>
                <c:pt idx="62">
                  <c:v>113.45394916996072</c:v>
                </c:pt>
                <c:pt idx="63">
                  <c:v>114.85114704243138</c:v>
                </c:pt>
                <c:pt idx="64">
                  <c:v>112.61588817262498</c:v>
                </c:pt>
                <c:pt idx="65">
                  <c:v>114.49722461155838</c:v>
                </c:pt>
                <c:pt idx="66">
                  <c:v>112.33387133666443</c:v>
                </c:pt>
                <c:pt idx="67">
                  <c:v>115.42703611709788</c:v>
                </c:pt>
                <c:pt idx="68">
                  <c:v>116.09976579136425</c:v>
                </c:pt>
                <c:pt idx="69">
                  <c:v>119.85116315031554</c:v>
                </c:pt>
                <c:pt idx="70">
                  <c:v>117.52982374753147</c:v>
                </c:pt>
                <c:pt idx="71">
                  <c:v>120.32621687010925</c:v>
                </c:pt>
                <c:pt idx="72">
                  <c:v>121.55370207501764</c:v>
                </c:pt>
                <c:pt idx="73">
                  <c:v>122.18120081054873</c:v>
                </c:pt>
                <c:pt idx="74">
                  <c:v>121.81381218851379</c:v>
                </c:pt>
                <c:pt idx="75">
                  <c:v>124.6733482170183</c:v>
                </c:pt>
                <c:pt idx="76">
                  <c:v>124.66825812562217</c:v>
                </c:pt>
                <c:pt idx="77">
                  <c:v>124.53559359163937</c:v>
                </c:pt>
                <c:pt idx="78">
                  <c:v>126.90912253911799</c:v>
                </c:pt>
                <c:pt idx="79">
                  <c:v>125.20864542358903</c:v>
                </c:pt>
                <c:pt idx="80">
                  <c:v>123.95809372855638</c:v>
                </c:pt>
                <c:pt idx="81">
                  <c:v>96.908123850299759</c:v>
                </c:pt>
                <c:pt idx="82">
                  <c:v>124.07194425383447</c:v>
                </c:pt>
                <c:pt idx="83">
                  <c:v>125.22398012931409</c:v>
                </c:pt>
                <c:pt idx="84">
                  <c:v>130.55987783780648</c:v>
                </c:pt>
                <c:pt idx="85">
                  <c:v>133.74021848734083</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0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A1_ábra_chart!$H$10</c:f>
              <c:strCache>
                <c:ptCount val="1"/>
                <c:pt idx="0">
                  <c:v>ICT</c:v>
                </c:pt>
              </c:strCache>
            </c:strRef>
          </c:tx>
          <c:spPr>
            <a:ln w="31750" cap="rnd">
              <a:solidFill>
                <a:schemeClr val="accent1"/>
              </a:solidFill>
              <a:round/>
            </a:ln>
            <a:effectLst/>
          </c:spPr>
          <c:marker>
            <c:symbol val="none"/>
          </c:marker>
          <c:cat>
            <c:numRef>
              <c:f>A1_ábra_chart!$E$12:$E$97</c:f>
              <c:numCache>
                <c:formatCode>m/d/yyyy</c:formatCode>
                <c:ptCount val="8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numCache>
            </c:numRef>
          </c:cat>
          <c:val>
            <c:numRef>
              <c:f>A1_ábra_chart!$H$12:$H$97</c:f>
              <c:numCache>
                <c:formatCode>#\ ##0.0</c:formatCode>
                <c:ptCount val="86"/>
                <c:pt idx="0">
                  <c:v>55.052751344642118</c:v>
                </c:pt>
                <c:pt idx="1">
                  <c:v>55.98753620190319</c:v>
                </c:pt>
                <c:pt idx="2">
                  <c:v>57.522238311956976</c:v>
                </c:pt>
                <c:pt idx="3">
                  <c:v>54.876590297889948</c:v>
                </c:pt>
                <c:pt idx="4">
                  <c:v>56.840866776996279</c:v>
                </c:pt>
                <c:pt idx="5">
                  <c:v>59.033991001241205</c:v>
                </c:pt>
                <c:pt idx="6">
                  <c:v>60.850550786098466</c:v>
                </c:pt>
                <c:pt idx="7">
                  <c:v>62.380404426975588</c:v>
                </c:pt>
                <c:pt idx="8">
                  <c:v>65.855787132809269</c:v>
                </c:pt>
                <c:pt idx="9">
                  <c:v>67.792912184526273</c:v>
                </c:pt>
                <c:pt idx="10">
                  <c:v>69.610764894497308</c:v>
                </c:pt>
                <c:pt idx="11">
                  <c:v>71.76154582126604</c:v>
                </c:pt>
                <c:pt idx="12">
                  <c:v>74.012205213074054</c:v>
                </c:pt>
                <c:pt idx="13">
                  <c:v>75.542705316508062</c:v>
                </c:pt>
                <c:pt idx="14">
                  <c:v>77.024397496896981</c:v>
                </c:pt>
                <c:pt idx="15">
                  <c:v>77.683789304923451</c:v>
                </c:pt>
                <c:pt idx="16">
                  <c:v>76.976559267687222</c:v>
                </c:pt>
                <c:pt idx="17">
                  <c:v>78.084596090194452</c:v>
                </c:pt>
                <c:pt idx="18">
                  <c:v>78.11077782374845</c:v>
                </c:pt>
                <c:pt idx="19">
                  <c:v>79.376228278858079</c:v>
                </c:pt>
                <c:pt idx="20">
                  <c:v>81.550281857674804</c:v>
                </c:pt>
                <c:pt idx="21">
                  <c:v>82.301794580057916</c:v>
                </c:pt>
                <c:pt idx="22">
                  <c:v>84.519807612743065</c:v>
                </c:pt>
                <c:pt idx="23">
                  <c:v>86.145984174596606</c:v>
                </c:pt>
                <c:pt idx="24">
                  <c:v>86.463074058750522</c:v>
                </c:pt>
                <c:pt idx="25">
                  <c:v>87.858140256516336</c:v>
                </c:pt>
                <c:pt idx="26">
                  <c:v>88.706299131154324</c:v>
                </c:pt>
                <c:pt idx="27">
                  <c:v>89.358256619776583</c:v>
                </c:pt>
                <c:pt idx="28">
                  <c:v>90.500879189077367</c:v>
                </c:pt>
                <c:pt idx="29">
                  <c:v>91.650936077782376</c:v>
                </c:pt>
                <c:pt idx="30">
                  <c:v>92.04075299958626</c:v>
                </c:pt>
                <c:pt idx="31">
                  <c:v>92.960022755482015</c:v>
                </c:pt>
                <c:pt idx="32">
                  <c:v>92.540145324782785</c:v>
                </c:pt>
                <c:pt idx="33">
                  <c:v>93.186607881671492</c:v>
                </c:pt>
                <c:pt idx="34">
                  <c:v>93.804949317335542</c:v>
                </c:pt>
                <c:pt idx="35">
                  <c:v>94.980541477037647</c:v>
                </c:pt>
                <c:pt idx="36">
                  <c:v>98.292692387256935</c:v>
                </c:pt>
                <c:pt idx="37">
                  <c:v>99.220689387670674</c:v>
                </c:pt>
                <c:pt idx="38">
                  <c:v>100.12476727347952</c:v>
                </c:pt>
                <c:pt idx="39">
                  <c:v>100.03232312784442</c:v>
                </c:pt>
                <c:pt idx="40">
                  <c:v>99.197093504344224</c:v>
                </c:pt>
                <c:pt idx="41">
                  <c:v>99.278871017790649</c:v>
                </c:pt>
                <c:pt idx="42">
                  <c:v>100.28896876292926</c:v>
                </c:pt>
                <c:pt idx="43">
                  <c:v>101.23506671493587</c:v>
                </c:pt>
                <c:pt idx="44">
                  <c:v>102.53962815473727</c:v>
                </c:pt>
                <c:pt idx="45">
                  <c:v>103.7656443938767</c:v>
                </c:pt>
                <c:pt idx="46">
                  <c:v>104.63610622672735</c:v>
                </c:pt>
                <c:pt idx="47">
                  <c:v>105.38503309888291</c:v>
                </c:pt>
                <c:pt idx="48">
                  <c:v>105.53856795614398</c:v>
                </c:pt>
                <c:pt idx="49">
                  <c:v>105.57767894083574</c:v>
                </c:pt>
                <c:pt idx="50">
                  <c:v>105.63392118328507</c:v>
                </c:pt>
                <c:pt idx="51">
                  <c:v>106.20733347124533</c:v>
                </c:pt>
                <c:pt idx="52">
                  <c:v>107.29015825403391</c:v>
                </c:pt>
                <c:pt idx="53">
                  <c:v>108.39981123293339</c:v>
                </c:pt>
                <c:pt idx="54">
                  <c:v>109.85338229209765</c:v>
                </c:pt>
                <c:pt idx="55">
                  <c:v>111.25555957798925</c:v>
                </c:pt>
                <c:pt idx="56">
                  <c:v>112.69555492345884</c:v>
                </c:pt>
                <c:pt idx="57">
                  <c:v>113.89571266032273</c:v>
                </c:pt>
                <c:pt idx="58">
                  <c:v>114.77587143152668</c:v>
                </c:pt>
                <c:pt idx="59">
                  <c:v>115.43106123293339</c:v>
                </c:pt>
                <c:pt idx="60">
                  <c:v>114.77069973107157</c:v>
                </c:pt>
                <c:pt idx="61">
                  <c:v>114.96722434836575</c:v>
                </c:pt>
                <c:pt idx="62">
                  <c:v>115.81021152254863</c:v>
                </c:pt>
                <c:pt idx="63">
                  <c:v>116.63477451386015</c:v>
                </c:pt>
                <c:pt idx="64">
                  <c:v>118.02984071162599</c:v>
                </c:pt>
                <c:pt idx="65">
                  <c:v>119.94401634257343</c:v>
                </c:pt>
                <c:pt idx="66">
                  <c:v>121.88663632602399</c:v>
                </c:pt>
                <c:pt idx="67">
                  <c:v>124.91951541166735</c:v>
                </c:pt>
                <c:pt idx="68">
                  <c:v>128.23101985932973</c:v>
                </c:pt>
                <c:pt idx="69">
                  <c:v>133.25791270169631</c:v>
                </c:pt>
                <c:pt idx="70">
                  <c:v>137.91502896152255</c:v>
                </c:pt>
                <c:pt idx="71">
                  <c:v>140.68803009929664</c:v>
                </c:pt>
                <c:pt idx="72">
                  <c:v>145.02805647496896</c:v>
                </c:pt>
                <c:pt idx="73">
                  <c:v>147.3698670872983</c:v>
                </c:pt>
                <c:pt idx="74">
                  <c:v>149.81543494000829</c:v>
                </c:pt>
                <c:pt idx="75">
                  <c:v>154.19812784443525</c:v>
                </c:pt>
                <c:pt idx="76">
                  <c:v>157.38421855606123</c:v>
                </c:pt>
                <c:pt idx="77">
                  <c:v>162.15155668183698</c:v>
                </c:pt>
                <c:pt idx="78">
                  <c:v>166.28633119569713</c:v>
                </c:pt>
                <c:pt idx="79">
                  <c:v>171.31484019445594</c:v>
                </c:pt>
                <c:pt idx="80">
                  <c:v>178.03643462970624</c:v>
                </c:pt>
                <c:pt idx="81">
                  <c:v>164.40253930492347</c:v>
                </c:pt>
                <c:pt idx="82">
                  <c:v>173.90521565990898</c:v>
                </c:pt>
                <c:pt idx="83">
                  <c:v>181.03892997517585</c:v>
                </c:pt>
                <c:pt idx="84">
                  <c:v>186.11689335953662</c:v>
                </c:pt>
                <c:pt idx="85">
                  <c:v>192.4593375051717</c:v>
                </c:pt>
              </c:numCache>
            </c:numRef>
          </c:val>
          <c:smooth val="0"/>
          <c:extLst>
            <c:ext xmlns:c16="http://schemas.microsoft.com/office/drawing/2014/chart" uri="{C3380CC4-5D6E-409C-BE32-E72D297353CC}">
              <c16:uniqueId val="{00000000-5E4B-4A20-91DA-99ECCAF76098}"/>
            </c:ext>
          </c:extLst>
        </c:ser>
        <c:ser>
          <c:idx val="1"/>
          <c:order val="1"/>
          <c:tx>
            <c:strRef>
              <c:f>A1_ábra_chart!$I$10</c:f>
              <c:strCache>
                <c:ptCount val="1"/>
                <c:pt idx="0">
                  <c:v>Financial services</c:v>
                </c:pt>
              </c:strCache>
            </c:strRef>
          </c:tx>
          <c:spPr>
            <a:ln w="31750" cap="rnd">
              <a:solidFill>
                <a:schemeClr val="tx2"/>
              </a:solidFill>
              <a:round/>
            </a:ln>
            <a:effectLst/>
          </c:spPr>
          <c:marker>
            <c:symbol val="none"/>
          </c:marker>
          <c:cat>
            <c:numRef>
              <c:f>A1_ábra_chart!$E$12:$E$97</c:f>
              <c:numCache>
                <c:formatCode>m/d/yyyy</c:formatCode>
                <c:ptCount val="8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numCache>
            </c:numRef>
          </c:cat>
          <c:val>
            <c:numRef>
              <c:f>A1_ábra_chart!$I$12:$I$97</c:f>
              <c:numCache>
                <c:formatCode>#\ ##0.0</c:formatCode>
                <c:ptCount val="86"/>
                <c:pt idx="0">
                  <c:v>82.168940157634367</c:v>
                </c:pt>
                <c:pt idx="1">
                  <c:v>84.422609857040172</c:v>
                </c:pt>
                <c:pt idx="2">
                  <c:v>86.092700584004319</c:v>
                </c:pt>
                <c:pt idx="3">
                  <c:v>88.758448496603592</c:v>
                </c:pt>
                <c:pt idx="4">
                  <c:v>82.778380355676916</c:v>
                </c:pt>
                <c:pt idx="5">
                  <c:v>84.614527373341673</c:v>
                </c:pt>
                <c:pt idx="6">
                  <c:v>86.736508989753332</c:v>
                </c:pt>
                <c:pt idx="7">
                  <c:v>88.927567300862194</c:v>
                </c:pt>
                <c:pt idx="8">
                  <c:v>90.092003011471661</c:v>
                </c:pt>
                <c:pt idx="9">
                  <c:v>91.319730668946548</c:v>
                </c:pt>
                <c:pt idx="10">
                  <c:v>92.775445446850497</c:v>
                </c:pt>
                <c:pt idx="11">
                  <c:v>93.397816257693506</c:v>
                </c:pt>
                <c:pt idx="12">
                  <c:v>96.160884045580403</c:v>
                </c:pt>
                <c:pt idx="13">
                  <c:v>97.579508381504127</c:v>
                </c:pt>
                <c:pt idx="14">
                  <c:v>98.277080914160294</c:v>
                </c:pt>
                <c:pt idx="15">
                  <c:v>100.33100667372746</c:v>
                </c:pt>
                <c:pt idx="16">
                  <c:v>100.97719703446603</c:v>
                </c:pt>
                <c:pt idx="17">
                  <c:v>103.1233384800575</c:v>
                </c:pt>
                <c:pt idx="18">
                  <c:v>104.78356110777921</c:v>
                </c:pt>
                <c:pt idx="19">
                  <c:v>105.30146617836589</c:v>
                </c:pt>
                <c:pt idx="20">
                  <c:v>106.64727074746598</c:v>
                </c:pt>
                <c:pt idx="21">
                  <c:v>106.7170280007316</c:v>
                </c:pt>
                <c:pt idx="22">
                  <c:v>107.2019259807487</c:v>
                </c:pt>
                <c:pt idx="23">
                  <c:v>107.88350538704641</c:v>
                </c:pt>
                <c:pt idx="24">
                  <c:v>107.88929013487819</c:v>
                </c:pt>
                <c:pt idx="25">
                  <c:v>107.76304652043164</c:v>
                </c:pt>
                <c:pt idx="26">
                  <c:v>109.51480427560921</c:v>
                </c:pt>
                <c:pt idx="27">
                  <c:v>110.73572634739963</c:v>
                </c:pt>
                <c:pt idx="28">
                  <c:v>103.96110607781337</c:v>
                </c:pt>
                <c:pt idx="29">
                  <c:v>105.89933688074487</c:v>
                </c:pt>
                <c:pt idx="30">
                  <c:v>105.81052398756279</c:v>
                </c:pt>
                <c:pt idx="31">
                  <c:v>105.68700260739001</c:v>
                </c:pt>
                <c:pt idx="32">
                  <c:v>105.65773858894687</c:v>
                </c:pt>
                <c:pt idx="33">
                  <c:v>105.47500861331937</c:v>
                </c:pt>
                <c:pt idx="34">
                  <c:v>105.22116026728938</c:v>
                </c:pt>
                <c:pt idx="35">
                  <c:v>105.81392678040503</c:v>
                </c:pt>
                <c:pt idx="36">
                  <c:v>106.45535323116448</c:v>
                </c:pt>
                <c:pt idx="37">
                  <c:v>105.83774633030059</c:v>
                </c:pt>
                <c:pt idx="38">
                  <c:v>106.1354907039953</c:v>
                </c:pt>
                <c:pt idx="39">
                  <c:v>106.57785377348459</c:v>
                </c:pt>
                <c:pt idx="40">
                  <c:v>100.56784105554635</c:v>
                </c:pt>
                <c:pt idx="41">
                  <c:v>100.63929970523307</c:v>
                </c:pt>
                <c:pt idx="42">
                  <c:v>100.28234673608365</c:v>
                </c:pt>
                <c:pt idx="43">
                  <c:v>98.510512503136951</c:v>
                </c:pt>
                <c:pt idx="44">
                  <c:v>97.741481320794037</c:v>
                </c:pt>
                <c:pt idx="45">
                  <c:v>97.231062394460253</c:v>
                </c:pt>
                <c:pt idx="46">
                  <c:v>96.365391895398147</c:v>
                </c:pt>
                <c:pt idx="47">
                  <c:v>96.113244945789262</c:v>
                </c:pt>
                <c:pt idx="48">
                  <c:v>94.887899243303934</c:v>
                </c:pt>
                <c:pt idx="49">
                  <c:v>93.78845687598097</c:v>
                </c:pt>
                <c:pt idx="50">
                  <c:v>93.041884126396752</c:v>
                </c:pt>
                <c:pt idx="51">
                  <c:v>92.198331780809099</c:v>
                </c:pt>
                <c:pt idx="52">
                  <c:v>91.000888979630034</c:v>
                </c:pt>
                <c:pt idx="53">
                  <c:v>90.635088749090826</c:v>
                </c:pt>
                <c:pt idx="54">
                  <c:v>89.679584518993963</c:v>
                </c:pt>
                <c:pt idx="55">
                  <c:v>89.036116392529166</c:v>
                </c:pt>
                <c:pt idx="56">
                  <c:v>89.197068493966427</c:v>
                </c:pt>
                <c:pt idx="57">
                  <c:v>88.641392422831032</c:v>
                </c:pt>
                <c:pt idx="58">
                  <c:v>88.453558257940202</c:v>
                </c:pt>
                <c:pt idx="59">
                  <c:v>88.455940212929761</c:v>
                </c:pt>
                <c:pt idx="60">
                  <c:v>88.670316161989945</c:v>
                </c:pt>
                <c:pt idx="61">
                  <c:v>89.236200611652023</c:v>
                </c:pt>
                <c:pt idx="62">
                  <c:v>89.353937243993016</c:v>
                </c:pt>
                <c:pt idx="63">
                  <c:v>90.044023632396289</c:v>
                </c:pt>
                <c:pt idx="64">
                  <c:v>89.444451533596208</c:v>
                </c:pt>
                <c:pt idx="65">
                  <c:v>89.650320500550833</c:v>
                </c:pt>
                <c:pt idx="66">
                  <c:v>90.847423022445668</c:v>
                </c:pt>
                <c:pt idx="67">
                  <c:v>91.568815104997427</c:v>
                </c:pt>
                <c:pt idx="68">
                  <c:v>93.648602090165497</c:v>
                </c:pt>
                <c:pt idx="69">
                  <c:v>94.862378296987245</c:v>
                </c:pt>
                <c:pt idx="70">
                  <c:v>95.872327212559711</c:v>
                </c:pt>
                <c:pt idx="71">
                  <c:v>97.348118468232798</c:v>
                </c:pt>
                <c:pt idx="72">
                  <c:v>97.172874636858197</c:v>
                </c:pt>
                <c:pt idx="73">
                  <c:v>98.972952050395364</c:v>
                </c:pt>
                <c:pt idx="74">
                  <c:v>101.14699639729308</c:v>
                </c:pt>
                <c:pt idx="75">
                  <c:v>103.11142870510972</c:v>
                </c:pt>
                <c:pt idx="76">
                  <c:v>109.3045116779597</c:v>
                </c:pt>
                <c:pt idx="77">
                  <c:v>111.8909745173351</c:v>
                </c:pt>
                <c:pt idx="78">
                  <c:v>114.26816559691366</c:v>
                </c:pt>
                <c:pt idx="79">
                  <c:v>116.31358437437527</c:v>
                </c:pt>
                <c:pt idx="80">
                  <c:v>115.45574029885029</c:v>
                </c:pt>
                <c:pt idx="81">
                  <c:v>116.42621681745294</c:v>
                </c:pt>
                <c:pt idx="82">
                  <c:v>117.24118570316588</c:v>
                </c:pt>
                <c:pt idx="83">
                  <c:v>118.2038357982314</c:v>
                </c:pt>
                <c:pt idx="84">
                  <c:v>119.28796559776436</c:v>
                </c:pt>
                <c:pt idx="85">
                  <c:v>120.42347756921494</c:v>
                </c:pt>
              </c:numCache>
            </c:numRef>
          </c:val>
          <c:smooth val="0"/>
          <c:extLst>
            <c:ext xmlns:c16="http://schemas.microsoft.com/office/drawing/2014/chart" uri="{C3380CC4-5D6E-409C-BE32-E72D297353CC}">
              <c16:uniqueId val="{00000001-5E4B-4A20-91DA-99ECCAF76098}"/>
            </c:ext>
          </c:extLst>
        </c:ser>
        <c:ser>
          <c:idx val="2"/>
          <c:order val="2"/>
          <c:tx>
            <c:strRef>
              <c:f>A1_ábra_chart!$G$10</c:f>
              <c:strCache>
                <c:ptCount val="1"/>
                <c:pt idx="0">
                  <c:v>Trade and logistics</c:v>
                </c:pt>
              </c:strCache>
            </c:strRef>
          </c:tx>
          <c:spPr>
            <a:ln w="31750" cap="rnd">
              <a:solidFill>
                <a:schemeClr val="accent6"/>
              </a:solidFill>
              <a:round/>
            </a:ln>
            <a:effectLst/>
          </c:spPr>
          <c:marker>
            <c:symbol val="none"/>
          </c:marker>
          <c:cat>
            <c:numRef>
              <c:f>A1_ábra_chart!$E$12:$E$97</c:f>
              <c:numCache>
                <c:formatCode>m/d/yyyy</c:formatCode>
                <c:ptCount val="8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numCache>
            </c:numRef>
          </c:cat>
          <c:val>
            <c:numRef>
              <c:f>A1_ábra_chart!$G$12:$G$97</c:f>
              <c:numCache>
                <c:formatCode>#\ ##0.0</c:formatCode>
                <c:ptCount val="86"/>
                <c:pt idx="0">
                  <c:v>88.031817006845813</c:v>
                </c:pt>
                <c:pt idx="1">
                  <c:v>88.879540120482133</c:v>
                </c:pt>
                <c:pt idx="2">
                  <c:v>87.954696800324569</c:v>
                </c:pt>
                <c:pt idx="3">
                  <c:v>86.875441879096755</c:v>
                </c:pt>
                <c:pt idx="4">
                  <c:v>90.550592053794119</c:v>
                </c:pt>
                <c:pt idx="5">
                  <c:v>89.169960609634799</c:v>
                </c:pt>
                <c:pt idx="6">
                  <c:v>89.838278670142927</c:v>
                </c:pt>
                <c:pt idx="7">
                  <c:v>90.992257165502878</c:v>
                </c:pt>
                <c:pt idx="8">
                  <c:v>96.595840473300655</c:v>
                </c:pt>
                <c:pt idx="9">
                  <c:v>95.838162262284015</c:v>
                </c:pt>
                <c:pt idx="10">
                  <c:v>96.980072001684491</c:v>
                </c:pt>
                <c:pt idx="11">
                  <c:v>95.751969090289705</c:v>
                </c:pt>
                <c:pt idx="12">
                  <c:v>97.237196419431214</c:v>
                </c:pt>
                <c:pt idx="13">
                  <c:v>97.76068940842552</c:v>
                </c:pt>
                <c:pt idx="14">
                  <c:v>99.263891480485427</c:v>
                </c:pt>
                <c:pt idx="15">
                  <c:v>99.962852197968687</c:v>
                </c:pt>
                <c:pt idx="16">
                  <c:v>100.09946024414837</c:v>
                </c:pt>
                <c:pt idx="17">
                  <c:v>101.7319092771928</c:v>
                </c:pt>
                <c:pt idx="18">
                  <c:v>102.58776382214934</c:v>
                </c:pt>
                <c:pt idx="19">
                  <c:v>104.06674278827637</c:v>
                </c:pt>
                <c:pt idx="20">
                  <c:v>106.92207349786784</c:v>
                </c:pt>
                <c:pt idx="21">
                  <c:v>108.65971757399176</c:v>
                </c:pt>
                <c:pt idx="22">
                  <c:v>108.45069699205516</c:v>
                </c:pt>
                <c:pt idx="23">
                  <c:v>110.98796034600524</c:v>
                </c:pt>
                <c:pt idx="24">
                  <c:v>115.0950179148271</c:v>
                </c:pt>
                <c:pt idx="25">
                  <c:v>116.46015684247106</c:v>
                </c:pt>
                <c:pt idx="26">
                  <c:v>118.51270129572218</c:v>
                </c:pt>
                <c:pt idx="27">
                  <c:v>117.90746602345618</c:v>
                </c:pt>
                <c:pt idx="28">
                  <c:v>116.01566712830372</c:v>
                </c:pt>
                <c:pt idx="29">
                  <c:v>116.51091409271201</c:v>
                </c:pt>
                <c:pt idx="30">
                  <c:v>117.90755161747009</c:v>
                </c:pt>
                <c:pt idx="31">
                  <c:v>119.77367230845344</c:v>
                </c:pt>
                <c:pt idx="32">
                  <c:v>117.34057686941605</c:v>
                </c:pt>
                <c:pt idx="33">
                  <c:v>117.56688744215984</c:v>
                </c:pt>
                <c:pt idx="34">
                  <c:v>115.18600435159966</c:v>
                </c:pt>
                <c:pt idx="35">
                  <c:v>113.73852398258674</c:v>
                </c:pt>
                <c:pt idx="36">
                  <c:v>101.78617588200352</c:v>
                </c:pt>
                <c:pt idx="37">
                  <c:v>100.29427221977805</c:v>
                </c:pt>
                <c:pt idx="38">
                  <c:v>97.822231504417516</c:v>
                </c:pt>
                <c:pt idx="39">
                  <c:v>99.284862013890191</c:v>
                </c:pt>
                <c:pt idx="40">
                  <c:v>99.1687965310458</c:v>
                </c:pt>
                <c:pt idx="41">
                  <c:v>99.512627684870239</c:v>
                </c:pt>
                <c:pt idx="42">
                  <c:v>101.41195885324564</c:v>
                </c:pt>
                <c:pt idx="43">
                  <c:v>99.906616930838325</c:v>
                </c:pt>
                <c:pt idx="44">
                  <c:v>101.87313940012291</c:v>
                </c:pt>
                <c:pt idx="45">
                  <c:v>101.97842003721627</c:v>
                </c:pt>
                <c:pt idx="46">
                  <c:v>101.58836811588745</c:v>
                </c:pt>
                <c:pt idx="47">
                  <c:v>102.57081620739771</c:v>
                </c:pt>
                <c:pt idx="48">
                  <c:v>101.92971704330887</c:v>
                </c:pt>
                <c:pt idx="49">
                  <c:v>103.15568010435624</c:v>
                </c:pt>
                <c:pt idx="50">
                  <c:v>103.42735550446545</c:v>
                </c:pt>
                <c:pt idx="51">
                  <c:v>103.53854212851769</c:v>
                </c:pt>
                <c:pt idx="52">
                  <c:v>105.44677507433839</c:v>
                </c:pt>
                <c:pt idx="53">
                  <c:v>106.40311699161006</c:v>
                </c:pt>
                <c:pt idx="54">
                  <c:v>108.33822645779445</c:v>
                </c:pt>
                <c:pt idx="55">
                  <c:v>108.97812730568874</c:v>
                </c:pt>
                <c:pt idx="56">
                  <c:v>111.39102255744642</c:v>
                </c:pt>
                <c:pt idx="57">
                  <c:v>112.0286123669655</c:v>
                </c:pt>
                <c:pt idx="58">
                  <c:v>113.49269797467446</c:v>
                </c:pt>
                <c:pt idx="59">
                  <c:v>115.6167134295296</c:v>
                </c:pt>
                <c:pt idx="60">
                  <c:v>114.52616009846734</c:v>
                </c:pt>
                <c:pt idx="61">
                  <c:v>115.62407451472474</c:v>
                </c:pt>
                <c:pt idx="62">
                  <c:v>117.79028781843112</c:v>
                </c:pt>
                <c:pt idx="63">
                  <c:v>118.13009605360239</c:v>
                </c:pt>
                <c:pt idx="64">
                  <c:v>118.16159465071652</c:v>
                </c:pt>
                <c:pt idx="65">
                  <c:v>118.66154928588915</c:v>
                </c:pt>
                <c:pt idx="66">
                  <c:v>119.16158951507568</c:v>
                </c:pt>
                <c:pt idx="67">
                  <c:v>120.70553433775055</c:v>
                </c:pt>
                <c:pt idx="68">
                  <c:v>122.49932808699091</c:v>
                </c:pt>
                <c:pt idx="69">
                  <c:v>124.60699508519173</c:v>
                </c:pt>
                <c:pt idx="70">
                  <c:v>127.30508959125434</c:v>
                </c:pt>
                <c:pt idx="71">
                  <c:v>130.20133423948863</c:v>
                </c:pt>
                <c:pt idx="72">
                  <c:v>135.362139713397</c:v>
                </c:pt>
                <c:pt idx="73">
                  <c:v>136.49420614119933</c:v>
                </c:pt>
                <c:pt idx="74">
                  <c:v>137.25154197616035</c:v>
                </c:pt>
                <c:pt idx="75">
                  <c:v>139.45824124844003</c:v>
                </c:pt>
                <c:pt idx="76">
                  <c:v>140.02727025282761</c:v>
                </c:pt>
                <c:pt idx="77">
                  <c:v>142.52225016391253</c:v>
                </c:pt>
                <c:pt idx="78">
                  <c:v>145.5869438314962</c:v>
                </c:pt>
                <c:pt idx="79">
                  <c:v>147.96363281537543</c:v>
                </c:pt>
                <c:pt idx="80">
                  <c:v>147.64821887416483</c:v>
                </c:pt>
                <c:pt idx="81">
                  <c:v>117.61062598326124</c:v>
                </c:pt>
                <c:pt idx="82">
                  <c:v>133.15116074042245</c:v>
                </c:pt>
                <c:pt idx="83">
                  <c:v>130.42576174392667</c:v>
                </c:pt>
                <c:pt idx="84">
                  <c:v>134.9737996723461</c:v>
                </c:pt>
                <c:pt idx="85">
                  <c:v>139.67992974443339</c:v>
                </c:pt>
              </c:numCache>
            </c:numRef>
          </c:val>
          <c:smooth val="0"/>
          <c:extLst>
            <c:ext xmlns:c16="http://schemas.microsoft.com/office/drawing/2014/chart" uri="{C3380CC4-5D6E-409C-BE32-E72D297353CC}">
              <c16:uniqueId val="{00000002-5E4B-4A20-91DA-99ECCAF76098}"/>
            </c:ext>
          </c:extLst>
        </c:ser>
        <c:ser>
          <c:idx val="3"/>
          <c:order val="3"/>
          <c:tx>
            <c:strRef>
              <c:f>A1_ábra_chart!$F$10</c:f>
              <c:strCache>
                <c:ptCount val="1"/>
                <c:pt idx="0">
                  <c:v>Manufacturing</c:v>
                </c:pt>
              </c:strCache>
            </c:strRef>
          </c:tx>
          <c:spPr>
            <a:ln w="31750" cap="rnd">
              <a:solidFill>
                <a:schemeClr val="accent3"/>
              </a:solidFill>
              <a:round/>
            </a:ln>
            <a:effectLst/>
          </c:spPr>
          <c:marker>
            <c:symbol val="none"/>
          </c:marker>
          <c:cat>
            <c:numRef>
              <c:f>A1_ábra_chart!$E$12:$E$97</c:f>
              <c:numCache>
                <c:formatCode>m/d/yyyy</c:formatCode>
                <c:ptCount val="8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numCache>
            </c:numRef>
          </c:cat>
          <c:val>
            <c:numRef>
              <c:f>A1_ábra_chart!$F$12:$F$97</c:f>
              <c:numCache>
                <c:formatCode>#\ ##0.0</c:formatCode>
                <c:ptCount val="86"/>
                <c:pt idx="0">
                  <c:v>73.046161974440011</c:v>
                </c:pt>
                <c:pt idx="1">
                  <c:v>73.991952501071182</c:v>
                </c:pt>
                <c:pt idx="2">
                  <c:v>76.828357607914768</c:v>
                </c:pt>
                <c:pt idx="3">
                  <c:v>79.167995567110282</c:v>
                </c:pt>
                <c:pt idx="4">
                  <c:v>81.579474689681604</c:v>
                </c:pt>
                <c:pt idx="5">
                  <c:v>79.938854471709718</c:v>
                </c:pt>
                <c:pt idx="6">
                  <c:v>78.139797105091063</c:v>
                </c:pt>
                <c:pt idx="7">
                  <c:v>77.371966482714626</c:v>
                </c:pt>
                <c:pt idx="8">
                  <c:v>84.816966112233288</c:v>
                </c:pt>
                <c:pt idx="9">
                  <c:v>84.580502372691342</c:v>
                </c:pt>
                <c:pt idx="10">
                  <c:v>85.93098738108354</c:v>
                </c:pt>
                <c:pt idx="11">
                  <c:v>84.629212614406242</c:v>
                </c:pt>
                <c:pt idx="12">
                  <c:v>87.615356612447528</c:v>
                </c:pt>
                <c:pt idx="13">
                  <c:v>89.674137503342394</c:v>
                </c:pt>
                <c:pt idx="14">
                  <c:v>93.687835648036284</c:v>
                </c:pt>
                <c:pt idx="15">
                  <c:v>95.494044915224208</c:v>
                </c:pt>
                <c:pt idx="16">
                  <c:v>95.043410747824623</c:v>
                </c:pt>
                <c:pt idx="17">
                  <c:v>96.378110029735154</c:v>
                </c:pt>
                <c:pt idx="18">
                  <c:v>96.581971411727181</c:v>
                </c:pt>
                <c:pt idx="19">
                  <c:v>97.975947707364853</c:v>
                </c:pt>
                <c:pt idx="20">
                  <c:v>97.65108389952546</c:v>
                </c:pt>
                <c:pt idx="21">
                  <c:v>100.81937585170438</c:v>
                </c:pt>
                <c:pt idx="22">
                  <c:v>101.38714655275172</c:v>
                </c:pt>
                <c:pt idx="23">
                  <c:v>106.98283221705695</c:v>
                </c:pt>
                <c:pt idx="24">
                  <c:v>104.48604573994788</c:v>
                </c:pt>
                <c:pt idx="25">
                  <c:v>108.8216438417948</c:v>
                </c:pt>
                <c:pt idx="26">
                  <c:v>110.35421237278797</c:v>
                </c:pt>
                <c:pt idx="27">
                  <c:v>114.75037611909525</c:v>
                </c:pt>
                <c:pt idx="28">
                  <c:v>113.71212633735708</c:v>
                </c:pt>
                <c:pt idx="29">
                  <c:v>115.13702977059151</c:v>
                </c:pt>
                <c:pt idx="30">
                  <c:v>119.65368049045286</c:v>
                </c:pt>
                <c:pt idx="31">
                  <c:v>117.92788178101654</c:v>
                </c:pt>
                <c:pt idx="32">
                  <c:v>119.3643184593131</c:v>
                </c:pt>
                <c:pt idx="33">
                  <c:v>116.04267944988354</c:v>
                </c:pt>
                <c:pt idx="34">
                  <c:v>111.22494015921032</c:v>
                </c:pt>
                <c:pt idx="35">
                  <c:v>100.87536685706186</c:v>
                </c:pt>
                <c:pt idx="36">
                  <c:v>91.552381228516111</c:v>
                </c:pt>
                <c:pt idx="37">
                  <c:v>90.167747505694138</c:v>
                </c:pt>
                <c:pt idx="38">
                  <c:v>93.202988334670295</c:v>
                </c:pt>
                <c:pt idx="39">
                  <c:v>92.538248170949757</c:v>
                </c:pt>
                <c:pt idx="40">
                  <c:v>96.164648348780787</c:v>
                </c:pt>
                <c:pt idx="41">
                  <c:v>99.709220475053712</c:v>
                </c:pt>
                <c:pt idx="42">
                  <c:v>104.00996111556762</c:v>
                </c:pt>
                <c:pt idx="43">
                  <c:v>100.11617006059785</c:v>
                </c:pt>
                <c:pt idx="44">
                  <c:v>100.7332953187267</c:v>
                </c:pt>
                <c:pt idx="45">
                  <c:v>99.597174032802087</c:v>
                </c:pt>
                <c:pt idx="46">
                  <c:v>100.05785951992061</c:v>
                </c:pt>
                <c:pt idx="47">
                  <c:v>102.35001143659777</c:v>
                </c:pt>
                <c:pt idx="48">
                  <c:v>101.18515368532282</c:v>
                </c:pt>
                <c:pt idx="49">
                  <c:v>100.51132867493324</c:v>
                </c:pt>
                <c:pt idx="50">
                  <c:v>100.56938148946384</c:v>
                </c:pt>
                <c:pt idx="51">
                  <c:v>99.578295592560735</c:v>
                </c:pt>
                <c:pt idx="52">
                  <c:v>95.543592766915694</c:v>
                </c:pt>
                <c:pt idx="53">
                  <c:v>96.642214898504221</c:v>
                </c:pt>
                <c:pt idx="54">
                  <c:v>99.615021568456896</c:v>
                </c:pt>
                <c:pt idx="55">
                  <c:v>101.64603246705133</c:v>
                </c:pt>
                <c:pt idx="56">
                  <c:v>102.56495504289529</c:v>
                </c:pt>
                <c:pt idx="57">
                  <c:v>104.50402213867601</c:v>
                </c:pt>
                <c:pt idx="58">
                  <c:v>106.16287648152264</c:v>
                </c:pt>
                <c:pt idx="59">
                  <c:v>105.84232958663948</c:v>
                </c:pt>
                <c:pt idx="60">
                  <c:v>112.928123399279</c:v>
                </c:pt>
                <c:pt idx="61">
                  <c:v>112.88044406215066</c:v>
                </c:pt>
                <c:pt idx="62">
                  <c:v>113.45394916996072</c:v>
                </c:pt>
                <c:pt idx="63">
                  <c:v>114.85114704243138</c:v>
                </c:pt>
                <c:pt idx="64">
                  <c:v>112.61588817262498</c:v>
                </c:pt>
                <c:pt idx="65">
                  <c:v>114.49722461155838</c:v>
                </c:pt>
                <c:pt idx="66">
                  <c:v>112.33387133666443</c:v>
                </c:pt>
                <c:pt idx="67">
                  <c:v>115.42703611709788</c:v>
                </c:pt>
                <c:pt idx="68">
                  <c:v>116.09976579136425</c:v>
                </c:pt>
                <c:pt idx="69">
                  <c:v>119.85116315031554</c:v>
                </c:pt>
                <c:pt idx="70">
                  <c:v>117.52982374753147</c:v>
                </c:pt>
                <c:pt idx="71">
                  <c:v>120.32621687010925</c:v>
                </c:pt>
                <c:pt idx="72">
                  <c:v>121.55370207501764</c:v>
                </c:pt>
                <c:pt idx="73">
                  <c:v>122.18120081054873</c:v>
                </c:pt>
                <c:pt idx="74">
                  <c:v>121.81381218851379</c:v>
                </c:pt>
                <c:pt idx="75">
                  <c:v>124.6733482170183</c:v>
                </c:pt>
                <c:pt idx="76">
                  <c:v>124.66825812562217</c:v>
                </c:pt>
                <c:pt idx="77">
                  <c:v>124.53559359163937</c:v>
                </c:pt>
                <c:pt idx="78">
                  <c:v>126.90912253911799</c:v>
                </c:pt>
                <c:pt idx="79">
                  <c:v>125.20864542358903</c:v>
                </c:pt>
                <c:pt idx="80">
                  <c:v>123.95809372855638</c:v>
                </c:pt>
                <c:pt idx="81">
                  <c:v>96.908123850299759</c:v>
                </c:pt>
                <c:pt idx="82">
                  <c:v>124.07194425383447</c:v>
                </c:pt>
                <c:pt idx="83">
                  <c:v>125.22398012931409</c:v>
                </c:pt>
                <c:pt idx="84">
                  <c:v>130.55987783780648</c:v>
                </c:pt>
                <c:pt idx="85">
                  <c:v>133.74021848734083</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A2_ábra_chart!$L$20</c:f>
              <c:strCache>
                <c:ptCount val="1"/>
                <c:pt idx="0">
                  <c:v>Munkaerő</c:v>
                </c:pt>
              </c:strCache>
            </c:strRef>
          </c:tx>
          <c:spPr>
            <a:solidFill>
              <a:srgbClr val="0C2148"/>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A2_ábra_chart!$L$21:$L$87</c:f>
              <c:numCache>
                <c:formatCode>#,##0</c:formatCode>
                <c:ptCount val="67"/>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pt idx="61">
                  <c:v>12.79491833030853</c:v>
                </c:pt>
                <c:pt idx="62">
                  <c:v>10.945273631840795</c:v>
                </c:pt>
                <c:pt idx="63">
                  <c:v>11.402027027027026</c:v>
                </c:pt>
                <c:pt idx="64">
                  <c:v>13.209219858156027</c:v>
                </c:pt>
                <c:pt idx="65">
                  <c:v>15.95547309833024</c:v>
                </c:pt>
                <c:pt idx="66">
                  <c:v>18.884540117416826</c:v>
                </c:pt>
              </c:numCache>
            </c:numRef>
          </c:val>
          <c:extLst>
            <c:ext xmlns:c16="http://schemas.microsoft.com/office/drawing/2014/chart" uri="{C3380CC4-5D6E-409C-BE32-E72D297353CC}">
              <c16:uniqueId val="{00000000-0D03-4109-9B3C-0755B9F9CE82}"/>
            </c:ext>
          </c:extLst>
        </c:ser>
        <c:ser>
          <c:idx val="1"/>
          <c:order val="1"/>
          <c:tx>
            <c:strRef>
              <c:f>A2_ábra_chart!$K$20</c:f>
              <c:strCache>
                <c:ptCount val="1"/>
                <c:pt idx="0">
                  <c:v>Kereslet</c:v>
                </c:pt>
              </c:strCache>
            </c:strRef>
          </c:tx>
          <c:spPr>
            <a:solidFill>
              <a:srgbClr val="008AE0"/>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A2_ábra_chart!$K$21:$K$87</c:f>
              <c:numCache>
                <c:formatCode>#,##0</c:formatCode>
                <c:ptCount val="67"/>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pt idx="61">
                  <c:v>37.931034482758626</c:v>
                </c:pt>
                <c:pt idx="62">
                  <c:v>29.353233830845767</c:v>
                </c:pt>
                <c:pt idx="63">
                  <c:v>39.189189189189186</c:v>
                </c:pt>
                <c:pt idx="64">
                  <c:v>37.677304964539005</c:v>
                </c:pt>
                <c:pt idx="65">
                  <c:v>29.406307977736546</c:v>
                </c:pt>
                <c:pt idx="66">
                  <c:v>25.538160469667314</c:v>
                </c:pt>
              </c:numCache>
            </c:numRef>
          </c:val>
          <c:extLst>
            <c:ext xmlns:c16="http://schemas.microsoft.com/office/drawing/2014/chart" uri="{C3380CC4-5D6E-409C-BE32-E72D297353CC}">
              <c16:uniqueId val="{00000001-0D03-4109-9B3C-0755B9F9CE82}"/>
            </c:ext>
          </c:extLst>
        </c:ser>
        <c:ser>
          <c:idx val="3"/>
          <c:order val="2"/>
          <c:tx>
            <c:strRef>
              <c:f>A2_ábra_chart!$M$20</c:f>
              <c:strCache>
                <c:ptCount val="1"/>
                <c:pt idx="0">
                  <c:v>Felszerelés/Iroda </c:v>
                </c:pt>
              </c:strCache>
            </c:strRef>
          </c:tx>
          <c:spPr>
            <a:solidFill>
              <a:srgbClr val="DA0000"/>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A2_ábra_chart!$M$21:$M$87</c:f>
              <c:numCache>
                <c:formatCode>#,##0</c:formatCode>
                <c:ptCount val="67"/>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pt idx="61">
                  <c:v>5.4446460980036306</c:v>
                </c:pt>
                <c:pt idx="62">
                  <c:v>4.8756218905472632</c:v>
                </c:pt>
                <c:pt idx="63">
                  <c:v>6.3344594594594588</c:v>
                </c:pt>
                <c:pt idx="64">
                  <c:v>7.5354609929078009</c:v>
                </c:pt>
                <c:pt idx="65">
                  <c:v>5.9369202226345079</c:v>
                </c:pt>
                <c:pt idx="66">
                  <c:v>6.0665362035225039</c:v>
                </c:pt>
              </c:numCache>
            </c:numRef>
          </c:val>
          <c:extLst>
            <c:ext xmlns:c16="http://schemas.microsoft.com/office/drawing/2014/chart" uri="{C3380CC4-5D6E-409C-BE32-E72D297353CC}">
              <c16:uniqueId val="{00000002-0D03-4109-9B3C-0755B9F9CE82}"/>
            </c:ext>
          </c:extLst>
        </c:ser>
        <c:ser>
          <c:idx val="4"/>
          <c:order val="3"/>
          <c:tx>
            <c:strRef>
              <c:f>A2_ábra_chart!$N$20</c:f>
              <c:strCache>
                <c:ptCount val="1"/>
                <c:pt idx="0">
                  <c:v>Pénzügyi</c:v>
                </c:pt>
              </c:strCache>
            </c:strRef>
          </c:tx>
          <c:spPr>
            <a:solidFill>
              <a:srgbClr val="8CDDFF"/>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A2_ábra_chart!$N$21:$N$87</c:f>
              <c:numCache>
                <c:formatCode>#,##0</c:formatCode>
                <c:ptCount val="67"/>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pt idx="61">
                  <c:v>9.8003629764065341</c:v>
                </c:pt>
                <c:pt idx="62">
                  <c:v>10.945273631840795</c:v>
                </c:pt>
                <c:pt idx="63">
                  <c:v>9.121621621621621</c:v>
                </c:pt>
                <c:pt idx="64">
                  <c:v>8.3333333333333321</c:v>
                </c:pt>
                <c:pt idx="65">
                  <c:v>7.0500927643784781</c:v>
                </c:pt>
                <c:pt idx="66">
                  <c:v>8.7084148727984338</c:v>
                </c:pt>
              </c:numCache>
            </c:numRef>
          </c:val>
          <c:extLst>
            <c:ext xmlns:c16="http://schemas.microsoft.com/office/drawing/2014/chart" uri="{C3380CC4-5D6E-409C-BE32-E72D297353CC}">
              <c16:uniqueId val="{00000003-0D03-4109-9B3C-0755B9F9CE82}"/>
            </c:ext>
          </c:extLst>
        </c:ser>
        <c:ser>
          <c:idx val="5"/>
          <c:order val="4"/>
          <c:tx>
            <c:strRef>
              <c:f>A2_ábra_chart!$O$20</c:f>
              <c:strCache>
                <c:ptCount val="1"/>
                <c:pt idx="0">
                  <c:v>Egyéb</c:v>
                </c:pt>
              </c:strCache>
            </c:strRef>
          </c:tx>
          <c:spPr>
            <a:solidFill>
              <a:srgbClr val="757171"/>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A2_ábra_chart!$O$21:$O$87</c:f>
              <c:numCache>
                <c:formatCode>#,##0</c:formatCode>
                <c:ptCount val="67"/>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pt idx="61">
                  <c:v>19.328493647912889</c:v>
                </c:pt>
                <c:pt idx="62">
                  <c:v>14.328358208955223</c:v>
                </c:pt>
                <c:pt idx="63">
                  <c:v>23.986486486486484</c:v>
                </c:pt>
                <c:pt idx="64">
                  <c:v>21.365248226950353</c:v>
                </c:pt>
                <c:pt idx="65">
                  <c:v>22.820037105751389</c:v>
                </c:pt>
                <c:pt idx="66">
                  <c:v>13.894324853228959</c:v>
                </c:pt>
              </c:numCache>
            </c:numRef>
          </c:val>
          <c:extLst>
            <c:ext xmlns:c16="http://schemas.microsoft.com/office/drawing/2014/chart" uri="{C3380CC4-5D6E-409C-BE32-E72D297353CC}">
              <c16:uniqueId val="{00000004-0D03-4109-9B3C-0755B9F9CE82}"/>
            </c:ext>
          </c:extLst>
        </c:ser>
        <c:ser>
          <c:idx val="0"/>
          <c:order val="5"/>
          <c:tx>
            <c:strRef>
              <c:f>A2_ábra_chart!$J$20</c:f>
              <c:strCache>
                <c:ptCount val="1"/>
                <c:pt idx="0">
                  <c:v>Nincs</c:v>
                </c:pt>
              </c:strCache>
            </c:strRef>
          </c:tx>
          <c:spPr>
            <a:solidFill>
              <a:srgbClr val="E7E6E6"/>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A2_ábra_chart!$J$21:$J$87</c:f>
              <c:numCache>
                <c:formatCode>#,##0</c:formatCode>
                <c:ptCount val="67"/>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pt idx="61">
                  <c:v>14.700544464609802</c:v>
                </c:pt>
                <c:pt idx="62">
                  <c:v>29.552238805970145</c:v>
                </c:pt>
                <c:pt idx="63">
                  <c:v>9.9662162162162158</c:v>
                </c:pt>
                <c:pt idx="64">
                  <c:v>11.879432624113475</c:v>
                </c:pt>
                <c:pt idx="65">
                  <c:v>18.831168831168828</c:v>
                </c:pt>
                <c:pt idx="66">
                  <c:v>26.908023483365945</c:v>
                </c:pt>
              </c:numCache>
            </c:numRef>
          </c:val>
          <c:extLst>
            <c:ext xmlns:c16="http://schemas.microsoft.com/office/drawing/2014/chart" uri="{C3380CC4-5D6E-409C-BE32-E72D297353CC}">
              <c16:uniqueId val="{00000005-0D03-4109-9B3C-0755B9F9CE82}"/>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0D03-4109-9B3C-0755B9F9CE82}"/>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A2_ábra_chart!$L$19</c:f>
              <c:strCache>
                <c:ptCount val="1"/>
                <c:pt idx="0">
                  <c:v>Labour force</c:v>
                </c:pt>
              </c:strCache>
            </c:strRef>
          </c:tx>
          <c:spPr>
            <a:solidFill>
              <a:srgbClr val="0C2148"/>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A2_ábra_chart!$L$21:$L$87</c:f>
              <c:numCache>
                <c:formatCode>#,##0</c:formatCode>
                <c:ptCount val="67"/>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pt idx="61">
                  <c:v>12.79491833030853</c:v>
                </c:pt>
                <c:pt idx="62">
                  <c:v>10.945273631840795</c:v>
                </c:pt>
                <c:pt idx="63">
                  <c:v>11.402027027027026</c:v>
                </c:pt>
                <c:pt idx="64">
                  <c:v>13.209219858156027</c:v>
                </c:pt>
                <c:pt idx="65">
                  <c:v>15.95547309833024</c:v>
                </c:pt>
                <c:pt idx="66">
                  <c:v>18.884540117416826</c:v>
                </c:pt>
              </c:numCache>
            </c:numRef>
          </c:val>
          <c:extLst>
            <c:ext xmlns:c16="http://schemas.microsoft.com/office/drawing/2014/chart" uri="{C3380CC4-5D6E-409C-BE32-E72D297353CC}">
              <c16:uniqueId val="{00000000-677C-4900-9EB2-E05F2F1CC108}"/>
            </c:ext>
          </c:extLst>
        </c:ser>
        <c:ser>
          <c:idx val="1"/>
          <c:order val="1"/>
          <c:tx>
            <c:strRef>
              <c:f>A2_ábra_chart!$K$19</c:f>
              <c:strCache>
                <c:ptCount val="1"/>
                <c:pt idx="0">
                  <c:v>Demand</c:v>
                </c:pt>
              </c:strCache>
            </c:strRef>
          </c:tx>
          <c:spPr>
            <a:solidFill>
              <a:srgbClr val="008AE0"/>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A2_ábra_chart!$K$21:$K$87</c:f>
              <c:numCache>
                <c:formatCode>#,##0</c:formatCode>
                <c:ptCount val="67"/>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pt idx="61">
                  <c:v>37.931034482758626</c:v>
                </c:pt>
                <c:pt idx="62">
                  <c:v>29.353233830845767</c:v>
                </c:pt>
                <c:pt idx="63">
                  <c:v>39.189189189189186</c:v>
                </c:pt>
                <c:pt idx="64">
                  <c:v>37.677304964539005</c:v>
                </c:pt>
                <c:pt idx="65">
                  <c:v>29.406307977736546</c:v>
                </c:pt>
                <c:pt idx="66">
                  <c:v>25.538160469667314</c:v>
                </c:pt>
              </c:numCache>
            </c:numRef>
          </c:val>
          <c:extLst>
            <c:ext xmlns:c16="http://schemas.microsoft.com/office/drawing/2014/chart" uri="{C3380CC4-5D6E-409C-BE32-E72D297353CC}">
              <c16:uniqueId val="{00000001-677C-4900-9EB2-E05F2F1CC108}"/>
            </c:ext>
          </c:extLst>
        </c:ser>
        <c:ser>
          <c:idx val="3"/>
          <c:order val="2"/>
          <c:tx>
            <c:strRef>
              <c:f>A2_ábra_chart!$M$19</c:f>
              <c:strCache>
                <c:ptCount val="1"/>
                <c:pt idx="0">
                  <c:v>Equipment/office</c:v>
                </c:pt>
              </c:strCache>
            </c:strRef>
          </c:tx>
          <c:spPr>
            <a:solidFill>
              <a:srgbClr val="DA0000"/>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A2_ábra_chart!$M$21:$M$87</c:f>
              <c:numCache>
                <c:formatCode>#,##0</c:formatCode>
                <c:ptCount val="67"/>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pt idx="61">
                  <c:v>5.4446460980036306</c:v>
                </c:pt>
                <c:pt idx="62">
                  <c:v>4.8756218905472632</c:v>
                </c:pt>
                <c:pt idx="63">
                  <c:v>6.3344594594594588</c:v>
                </c:pt>
                <c:pt idx="64">
                  <c:v>7.5354609929078009</c:v>
                </c:pt>
                <c:pt idx="65">
                  <c:v>5.9369202226345079</c:v>
                </c:pt>
                <c:pt idx="66">
                  <c:v>6.0665362035225039</c:v>
                </c:pt>
              </c:numCache>
            </c:numRef>
          </c:val>
          <c:extLst>
            <c:ext xmlns:c16="http://schemas.microsoft.com/office/drawing/2014/chart" uri="{C3380CC4-5D6E-409C-BE32-E72D297353CC}">
              <c16:uniqueId val="{00000002-677C-4900-9EB2-E05F2F1CC108}"/>
            </c:ext>
          </c:extLst>
        </c:ser>
        <c:ser>
          <c:idx val="4"/>
          <c:order val="3"/>
          <c:tx>
            <c:strRef>
              <c:f>A2_ábra_chart!$N$19</c:f>
              <c:strCache>
                <c:ptCount val="1"/>
                <c:pt idx="0">
                  <c:v>Financial</c:v>
                </c:pt>
              </c:strCache>
            </c:strRef>
          </c:tx>
          <c:spPr>
            <a:solidFill>
              <a:srgbClr val="8CDDFF"/>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A2_ábra_chart!$N$21:$N$87</c:f>
              <c:numCache>
                <c:formatCode>#,##0</c:formatCode>
                <c:ptCount val="67"/>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pt idx="61">
                  <c:v>9.8003629764065341</c:v>
                </c:pt>
                <c:pt idx="62">
                  <c:v>10.945273631840795</c:v>
                </c:pt>
                <c:pt idx="63">
                  <c:v>9.121621621621621</c:v>
                </c:pt>
                <c:pt idx="64">
                  <c:v>8.3333333333333321</c:v>
                </c:pt>
                <c:pt idx="65">
                  <c:v>7.0500927643784781</c:v>
                </c:pt>
                <c:pt idx="66">
                  <c:v>8.7084148727984338</c:v>
                </c:pt>
              </c:numCache>
            </c:numRef>
          </c:val>
          <c:extLst>
            <c:ext xmlns:c16="http://schemas.microsoft.com/office/drawing/2014/chart" uri="{C3380CC4-5D6E-409C-BE32-E72D297353CC}">
              <c16:uniqueId val="{00000003-677C-4900-9EB2-E05F2F1CC108}"/>
            </c:ext>
          </c:extLst>
        </c:ser>
        <c:ser>
          <c:idx val="5"/>
          <c:order val="4"/>
          <c:tx>
            <c:strRef>
              <c:f>A2_ábra_chart!$O$19</c:f>
              <c:strCache>
                <c:ptCount val="1"/>
                <c:pt idx="0">
                  <c:v>Other</c:v>
                </c:pt>
              </c:strCache>
            </c:strRef>
          </c:tx>
          <c:spPr>
            <a:solidFill>
              <a:srgbClr val="757171"/>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A2_ábra_chart!$O$21:$O$87</c:f>
              <c:numCache>
                <c:formatCode>#,##0</c:formatCode>
                <c:ptCount val="67"/>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pt idx="61">
                  <c:v>19.328493647912889</c:v>
                </c:pt>
                <c:pt idx="62">
                  <c:v>14.328358208955223</c:v>
                </c:pt>
                <c:pt idx="63">
                  <c:v>23.986486486486484</c:v>
                </c:pt>
                <c:pt idx="64">
                  <c:v>21.365248226950353</c:v>
                </c:pt>
                <c:pt idx="65">
                  <c:v>22.820037105751389</c:v>
                </c:pt>
                <c:pt idx="66">
                  <c:v>13.894324853228959</c:v>
                </c:pt>
              </c:numCache>
            </c:numRef>
          </c:val>
          <c:extLst>
            <c:ext xmlns:c16="http://schemas.microsoft.com/office/drawing/2014/chart" uri="{C3380CC4-5D6E-409C-BE32-E72D297353CC}">
              <c16:uniqueId val="{00000004-677C-4900-9EB2-E05F2F1CC108}"/>
            </c:ext>
          </c:extLst>
        </c:ser>
        <c:ser>
          <c:idx val="0"/>
          <c:order val="5"/>
          <c:tx>
            <c:strRef>
              <c:f>A2_ábra_chart!$J$19</c:f>
              <c:strCache>
                <c:ptCount val="1"/>
                <c:pt idx="0">
                  <c:v>None</c:v>
                </c:pt>
              </c:strCache>
            </c:strRef>
          </c:tx>
          <c:spPr>
            <a:solidFill>
              <a:srgbClr val="E7E6E6"/>
            </a:solidFill>
            <a:ln>
              <a:noFill/>
            </a:ln>
            <a:effectLst/>
          </c:spPr>
          <c:cat>
            <c:numRef>
              <c:f>A2_ábra_chart!$H$21:$H$87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A2_ábra_chart!$J$21:$J$87</c:f>
              <c:numCache>
                <c:formatCode>#,##0</c:formatCode>
                <c:ptCount val="67"/>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pt idx="61">
                  <c:v>14.700544464609802</c:v>
                </c:pt>
                <c:pt idx="62">
                  <c:v>29.552238805970145</c:v>
                </c:pt>
                <c:pt idx="63">
                  <c:v>9.9662162162162158</c:v>
                </c:pt>
                <c:pt idx="64">
                  <c:v>11.879432624113475</c:v>
                </c:pt>
                <c:pt idx="65">
                  <c:v>18.831168831168828</c:v>
                </c:pt>
                <c:pt idx="66">
                  <c:v>26.908023483365945</c:v>
                </c:pt>
              </c:numCache>
            </c:numRef>
          </c:val>
          <c:extLst>
            <c:ext xmlns:c16="http://schemas.microsoft.com/office/drawing/2014/chart" uri="{C3380CC4-5D6E-409C-BE32-E72D297353CC}">
              <c16:uniqueId val="{00000005-677C-4900-9EB2-E05F2F1CC108}"/>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677C-4900-9EB2-E05F2F1CC108}"/>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3318055555555558E-3"/>
          <c:y val="0.91023148148148147"/>
          <c:w val="0.98333625000000002"/>
          <c:h val="7.56574074074073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A3_ábra_chart!$M$20</c:f>
              <c:strCache>
                <c:ptCount val="1"/>
                <c:pt idx="0">
                  <c:v>Munkaerő</c:v>
                </c:pt>
              </c:strCache>
            </c:strRef>
          </c:tx>
          <c:spPr>
            <a:solidFill>
              <a:srgbClr val="0C2148"/>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A3_ábra_chart!$M$21:$M$87</c:f>
              <c:numCache>
                <c:formatCode>#,##0</c:formatCode>
                <c:ptCount val="67"/>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pt idx="61">
                  <c:v>17.685915192840401</c:v>
                </c:pt>
                <c:pt idx="62">
                  <c:v>26.011560693641623</c:v>
                </c:pt>
                <c:pt idx="63">
                  <c:v>25.053671103477885</c:v>
                </c:pt>
                <c:pt idx="64">
                  <c:v>27.40909090909091</c:v>
                </c:pt>
                <c:pt idx="65">
                  <c:v>27.466193748614497</c:v>
                </c:pt>
                <c:pt idx="66">
                  <c:v>27.68288752819852</c:v>
                </c:pt>
              </c:numCache>
            </c:numRef>
          </c:val>
          <c:extLst>
            <c:ext xmlns:c16="http://schemas.microsoft.com/office/drawing/2014/chart" uri="{C3380CC4-5D6E-409C-BE32-E72D297353CC}">
              <c16:uniqueId val="{00000000-FC32-4B4D-AC64-3DA67FE2E735}"/>
            </c:ext>
          </c:extLst>
        </c:ser>
        <c:ser>
          <c:idx val="1"/>
          <c:order val="1"/>
          <c:tx>
            <c:strRef>
              <c:f>A3_ábra_chart!$K$20</c:f>
              <c:strCache>
                <c:ptCount val="1"/>
                <c:pt idx="0">
                  <c:v>Kereslet</c:v>
                </c:pt>
              </c:strCache>
            </c:strRef>
          </c:tx>
          <c:spPr>
            <a:solidFill>
              <a:srgbClr val="008AE0"/>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A3_ábra_chart!$K$21:$K$87</c:f>
              <c:numCache>
                <c:formatCode>#,##0</c:formatCode>
                <c:ptCount val="67"/>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pt idx="61">
                  <c:v>26.358406136799488</c:v>
                </c:pt>
                <c:pt idx="62">
                  <c:v>24.693641618497111</c:v>
                </c:pt>
                <c:pt idx="63">
                  <c:v>23.958780592528981</c:v>
                </c:pt>
                <c:pt idx="64">
                  <c:v>22.272727272727273</c:v>
                </c:pt>
                <c:pt idx="65">
                  <c:v>13.855021059632008</c:v>
                </c:pt>
                <c:pt idx="66">
                  <c:v>11.60167579761521</c:v>
                </c:pt>
              </c:numCache>
            </c:numRef>
          </c:val>
          <c:extLst>
            <c:ext xmlns:c16="http://schemas.microsoft.com/office/drawing/2014/chart" uri="{C3380CC4-5D6E-409C-BE32-E72D297353CC}">
              <c16:uniqueId val="{00000001-FC32-4B4D-AC64-3DA67FE2E735}"/>
            </c:ext>
          </c:extLst>
        </c:ser>
        <c:ser>
          <c:idx val="3"/>
          <c:order val="2"/>
          <c:tx>
            <c:strRef>
              <c:f>A3_ábra_chart!$N$20</c:f>
              <c:strCache>
                <c:ptCount val="1"/>
                <c:pt idx="0">
                  <c:v>Felszerelés/Anyag</c:v>
                </c:pt>
              </c:strCache>
            </c:strRef>
          </c:tx>
          <c:spPr>
            <a:solidFill>
              <a:srgbClr val="DA0000"/>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A3_ábra_chart!$N$21:$N$87</c:f>
              <c:numCache>
                <c:formatCode>#,##0</c:formatCode>
                <c:ptCount val="67"/>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9.3636363636363651</c:v>
                </c:pt>
                <c:pt idx="65">
                  <c:v>17.867435158501436</c:v>
                </c:pt>
                <c:pt idx="66">
                  <c:v>27.038349983886562</c:v>
                </c:pt>
              </c:numCache>
            </c:numRef>
          </c:val>
          <c:extLst>
            <c:ext xmlns:c16="http://schemas.microsoft.com/office/drawing/2014/chart" uri="{C3380CC4-5D6E-409C-BE32-E72D297353CC}">
              <c16:uniqueId val="{00000002-FC32-4B4D-AC64-3DA67FE2E735}"/>
            </c:ext>
          </c:extLst>
        </c:ser>
        <c:ser>
          <c:idx val="4"/>
          <c:order val="3"/>
          <c:tx>
            <c:strRef>
              <c:f>A3_ábra_chart!$O$20</c:f>
              <c:strCache>
                <c:ptCount val="1"/>
                <c:pt idx="0">
                  <c:v>Pénzügyi</c:v>
                </c:pt>
              </c:strCache>
            </c:strRef>
          </c:tx>
          <c:spPr>
            <a:solidFill>
              <a:srgbClr val="8CDDFF"/>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A3_ábra_chart!$O$21:$O$87</c:f>
              <c:numCache>
                <c:formatCode>#,##0</c:formatCode>
                <c:ptCount val="67"/>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pt idx="61">
                  <c:v>15.192840400596635</c:v>
                </c:pt>
                <c:pt idx="62">
                  <c:v>16.369942196531792</c:v>
                </c:pt>
                <c:pt idx="63">
                  <c:v>13.610991841992275</c:v>
                </c:pt>
                <c:pt idx="64">
                  <c:v>12.431818181818183</c:v>
                </c:pt>
                <c:pt idx="65">
                  <c:v>13.855021059632008</c:v>
                </c:pt>
                <c:pt idx="66">
                  <c:v>12.890750886239122</c:v>
                </c:pt>
              </c:numCache>
            </c:numRef>
          </c:val>
          <c:extLst>
            <c:ext xmlns:c16="http://schemas.microsoft.com/office/drawing/2014/chart" uri="{C3380CC4-5D6E-409C-BE32-E72D297353CC}">
              <c16:uniqueId val="{00000003-FC32-4B4D-AC64-3DA67FE2E735}"/>
            </c:ext>
          </c:extLst>
        </c:ser>
        <c:ser>
          <c:idx val="7"/>
          <c:order val="4"/>
          <c:tx>
            <c:strRef>
              <c:f>A3_ábra_chart!$L$20</c:f>
              <c:strCache>
                <c:ptCount val="1"/>
                <c:pt idx="0">
                  <c:v>Időjárás</c:v>
                </c:pt>
              </c:strCache>
            </c:strRef>
          </c:tx>
          <c:spPr>
            <a:solidFill>
              <a:srgbClr val="009999"/>
            </a:solidFill>
            <a:ln w="25400">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A3_ábra_chart!$L$21:$L$87</c:f>
              <c:numCache>
                <c:formatCode>#,##0</c:formatCode>
                <c:ptCount val="67"/>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pt idx="61">
                  <c:v>3.004474749627104</c:v>
                </c:pt>
                <c:pt idx="62">
                  <c:v>4.1849710982658967</c:v>
                </c:pt>
                <c:pt idx="63">
                  <c:v>9.2314297981966522</c:v>
                </c:pt>
                <c:pt idx="64">
                  <c:v>12.431818181818183</c:v>
                </c:pt>
                <c:pt idx="65">
                  <c:v>9.0667257814231856</c:v>
                </c:pt>
                <c:pt idx="66">
                  <c:v>6.5098291975507578</c:v>
                </c:pt>
              </c:numCache>
            </c:numRef>
          </c:val>
          <c:extLst>
            <c:ext xmlns:c16="http://schemas.microsoft.com/office/drawing/2014/chart" uri="{C3380CC4-5D6E-409C-BE32-E72D297353CC}">
              <c16:uniqueId val="{00000008-FC32-4B4D-AC64-3DA67FE2E735}"/>
            </c:ext>
          </c:extLst>
        </c:ser>
        <c:ser>
          <c:idx val="5"/>
          <c:order val="5"/>
          <c:tx>
            <c:strRef>
              <c:f>A3_ábra_chart!$P$20</c:f>
              <c:strCache>
                <c:ptCount val="1"/>
                <c:pt idx="0">
                  <c:v>Egyéb</c:v>
                </c:pt>
              </c:strCache>
            </c:strRef>
          </c:tx>
          <c:spPr>
            <a:solidFill>
              <a:srgbClr val="757171"/>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A3_ábra_chart!$P$21:$P$87</c:f>
              <c:numCache>
                <c:formatCode>#,##0</c:formatCode>
                <c:ptCount val="67"/>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pt idx="61">
                  <c:v>25.207756232686979</c:v>
                </c:pt>
                <c:pt idx="62">
                  <c:v>17.086705202312142</c:v>
                </c:pt>
                <c:pt idx="63">
                  <c:v>18.741949334478317</c:v>
                </c:pt>
                <c:pt idx="64">
                  <c:v>13.590909090909092</c:v>
                </c:pt>
                <c:pt idx="65">
                  <c:v>14.121037463976945</c:v>
                </c:pt>
                <c:pt idx="66">
                  <c:v>11.60167579761521</c:v>
                </c:pt>
              </c:numCache>
            </c:numRef>
          </c:val>
          <c:extLst>
            <c:ext xmlns:c16="http://schemas.microsoft.com/office/drawing/2014/chart" uri="{C3380CC4-5D6E-409C-BE32-E72D297353CC}">
              <c16:uniqueId val="{00000004-FC32-4B4D-AC64-3DA67FE2E735}"/>
            </c:ext>
          </c:extLst>
        </c:ser>
        <c:ser>
          <c:idx val="0"/>
          <c:order val="6"/>
          <c:tx>
            <c:strRef>
              <c:f>A3_ábra_chart!$J$20</c:f>
              <c:strCache>
                <c:ptCount val="1"/>
                <c:pt idx="0">
                  <c:v>Nincs</c:v>
                </c:pt>
              </c:strCache>
            </c:strRef>
          </c:tx>
          <c:spPr>
            <a:solidFill>
              <a:srgbClr val="E7E6E6"/>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A3_ábra_chart!$J$21:$J$87</c:f>
              <c:numCache>
                <c:formatCode>#,##0</c:formatCode>
                <c:ptCount val="67"/>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pt idx="61">
                  <c:v>1.896441508629874</c:v>
                </c:pt>
                <c:pt idx="62">
                  <c:v>3.8381502890173405</c:v>
                </c:pt>
                <c:pt idx="63">
                  <c:v>2.4474023185916698</c:v>
                </c:pt>
                <c:pt idx="64">
                  <c:v>2.5</c:v>
                </c:pt>
                <c:pt idx="65">
                  <c:v>3.7685657282199068</c:v>
                </c:pt>
                <c:pt idx="66">
                  <c:v>2.674830808894618</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A3_ábra_chart!$H$21:$H$81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A3_ábra_chart!$M$19</c:f>
              <c:strCache>
                <c:ptCount val="1"/>
                <c:pt idx="0">
                  <c:v>Labour force</c:v>
                </c:pt>
              </c:strCache>
            </c:strRef>
          </c:tx>
          <c:spPr>
            <a:solidFill>
              <a:srgbClr val="0C2148"/>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A3_ábra_chart!$M$21:$M$87</c:f>
              <c:numCache>
                <c:formatCode>#,##0</c:formatCode>
                <c:ptCount val="67"/>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pt idx="61">
                  <c:v>17.685915192840401</c:v>
                </c:pt>
                <c:pt idx="62">
                  <c:v>26.011560693641623</c:v>
                </c:pt>
                <c:pt idx="63">
                  <c:v>25.053671103477885</c:v>
                </c:pt>
                <c:pt idx="64">
                  <c:v>27.40909090909091</c:v>
                </c:pt>
                <c:pt idx="65">
                  <c:v>27.466193748614497</c:v>
                </c:pt>
                <c:pt idx="66">
                  <c:v>27.68288752819852</c:v>
                </c:pt>
              </c:numCache>
            </c:numRef>
          </c:val>
          <c:extLst>
            <c:ext xmlns:c16="http://schemas.microsoft.com/office/drawing/2014/chart" uri="{C3380CC4-5D6E-409C-BE32-E72D297353CC}">
              <c16:uniqueId val="{00000000-9C53-48C2-A194-54A87CD20494}"/>
            </c:ext>
          </c:extLst>
        </c:ser>
        <c:ser>
          <c:idx val="1"/>
          <c:order val="1"/>
          <c:tx>
            <c:strRef>
              <c:f>A3_ábra_chart!$K$19</c:f>
              <c:strCache>
                <c:ptCount val="1"/>
                <c:pt idx="0">
                  <c:v>Demand</c:v>
                </c:pt>
              </c:strCache>
            </c:strRef>
          </c:tx>
          <c:spPr>
            <a:solidFill>
              <a:srgbClr val="008AE0"/>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A3_ábra_chart!$K$21:$K$87</c:f>
              <c:numCache>
                <c:formatCode>#,##0</c:formatCode>
                <c:ptCount val="67"/>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pt idx="61">
                  <c:v>26.358406136799488</c:v>
                </c:pt>
                <c:pt idx="62">
                  <c:v>24.693641618497111</c:v>
                </c:pt>
                <c:pt idx="63">
                  <c:v>23.958780592528981</c:v>
                </c:pt>
                <c:pt idx="64">
                  <c:v>22.272727272727273</c:v>
                </c:pt>
                <c:pt idx="65">
                  <c:v>13.855021059632008</c:v>
                </c:pt>
                <c:pt idx="66">
                  <c:v>11.60167579761521</c:v>
                </c:pt>
              </c:numCache>
            </c:numRef>
          </c:val>
          <c:extLst>
            <c:ext xmlns:c16="http://schemas.microsoft.com/office/drawing/2014/chart" uri="{C3380CC4-5D6E-409C-BE32-E72D297353CC}">
              <c16:uniqueId val="{00000001-9C53-48C2-A194-54A87CD20494}"/>
            </c:ext>
          </c:extLst>
        </c:ser>
        <c:ser>
          <c:idx val="3"/>
          <c:order val="2"/>
          <c:tx>
            <c:strRef>
              <c:f>A3_ábra_chart!$N$19</c:f>
              <c:strCache>
                <c:ptCount val="1"/>
                <c:pt idx="0">
                  <c:v>Equipment/material</c:v>
                </c:pt>
              </c:strCache>
            </c:strRef>
          </c:tx>
          <c:spPr>
            <a:solidFill>
              <a:srgbClr val="DA0000"/>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A3_ábra_chart!$N$21:$N$87</c:f>
              <c:numCache>
                <c:formatCode>#,##0</c:formatCode>
                <c:ptCount val="67"/>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pt idx="61">
                  <c:v>10.654165778819518</c:v>
                </c:pt>
                <c:pt idx="62">
                  <c:v>7.8150289017341041</c:v>
                </c:pt>
                <c:pt idx="63">
                  <c:v>6.9557750107342207</c:v>
                </c:pt>
                <c:pt idx="64">
                  <c:v>9.3636363636363651</c:v>
                </c:pt>
                <c:pt idx="65">
                  <c:v>17.867435158501436</c:v>
                </c:pt>
                <c:pt idx="66">
                  <c:v>27.038349983886562</c:v>
                </c:pt>
              </c:numCache>
            </c:numRef>
          </c:val>
          <c:extLst>
            <c:ext xmlns:c16="http://schemas.microsoft.com/office/drawing/2014/chart" uri="{C3380CC4-5D6E-409C-BE32-E72D297353CC}">
              <c16:uniqueId val="{00000002-9C53-48C2-A194-54A87CD20494}"/>
            </c:ext>
          </c:extLst>
        </c:ser>
        <c:ser>
          <c:idx val="4"/>
          <c:order val="3"/>
          <c:tx>
            <c:strRef>
              <c:f>A3_ábra_chart!$O$19</c:f>
              <c:strCache>
                <c:ptCount val="1"/>
                <c:pt idx="0">
                  <c:v>Financial</c:v>
                </c:pt>
              </c:strCache>
            </c:strRef>
          </c:tx>
          <c:spPr>
            <a:solidFill>
              <a:srgbClr val="8CDDFF"/>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A3_ábra_chart!$O$21:$O$87</c:f>
              <c:numCache>
                <c:formatCode>#,##0</c:formatCode>
                <c:ptCount val="67"/>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pt idx="61">
                  <c:v>15.192840400596635</c:v>
                </c:pt>
                <c:pt idx="62">
                  <c:v>16.369942196531792</c:v>
                </c:pt>
                <c:pt idx="63">
                  <c:v>13.610991841992275</c:v>
                </c:pt>
                <c:pt idx="64">
                  <c:v>12.431818181818183</c:v>
                </c:pt>
                <c:pt idx="65">
                  <c:v>13.855021059632008</c:v>
                </c:pt>
                <c:pt idx="66">
                  <c:v>12.890750886239122</c:v>
                </c:pt>
              </c:numCache>
            </c:numRef>
          </c:val>
          <c:extLst>
            <c:ext xmlns:c16="http://schemas.microsoft.com/office/drawing/2014/chart" uri="{C3380CC4-5D6E-409C-BE32-E72D297353CC}">
              <c16:uniqueId val="{00000003-9C53-48C2-A194-54A87CD20494}"/>
            </c:ext>
          </c:extLst>
        </c:ser>
        <c:ser>
          <c:idx val="7"/>
          <c:order val="4"/>
          <c:tx>
            <c:strRef>
              <c:f>A3_ábra_chart!$L$19</c:f>
              <c:strCache>
                <c:ptCount val="1"/>
                <c:pt idx="0">
                  <c:v>Weather</c:v>
                </c:pt>
              </c:strCache>
            </c:strRef>
          </c:tx>
          <c:spPr>
            <a:solidFill>
              <a:srgbClr val="009999"/>
            </a:solidFill>
            <a:ln w="25400">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A3_ábra_chart!$L$21:$L$87</c:f>
              <c:numCache>
                <c:formatCode>#,##0</c:formatCode>
                <c:ptCount val="67"/>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pt idx="61">
                  <c:v>3.004474749627104</c:v>
                </c:pt>
                <c:pt idx="62">
                  <c:v>4.1849710982658967</c:v>
                </c:pt>
                <c:pt idx="63">
                  <c:v>9.2314297981966522</c:v>
                </c:pt>
                <c:pt idx="64">
                  <c:v>12.431818181818183</c:v>
                </c:pt>
                <c:pt idx="65">
                  <c:v>9.0667257814231856</c:v>
                </c:pt>
                <c:pt idx="66">
                  <c:v>6.5098291975507578</c:v>
                </c:pt>
              </c:numCache>
            </c:numRef>
          </c:val>
          <c:extLst>
            <c:ext xmlns:c16="http://schemas.microsoft.com/office/drawing/2014/chart" uri="{C3380CC4-5D6E-409C-BE32-E72D297353CC}">
              <c16:uniqueId val="{00000007-9C53-48C2-A194-54A87CD20494}"/>
            </c:ext>
          </c:extLst>
        </c:ser>
        <c:ser>
          <c:idx val="5"/>
          <c:order val="5"/>
          <c:tx>
            <c:strRef>
              <c:f>A3_ábra_chart!$P$19</c:f>
              <c:strCache>
                <c:ptCount val="1"/>
                <c:pt idx="0">
                  <c:v>Other</c:v>
                </c:pt>
              </c:strCache>
            </c:strRef>
          </c:tx>
          <c:spPr>
            <a:solidFill>
              <a:srgbClr val="757171"/>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A3_ábra_chart!$P$21:$P$87</c:f>
              <c:numCache>
                <c:formatCode>#,##0</c:formatCode>
                <c:ptCount val="67"/>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pt idx="61">
                  <c:v>25.207756232686979</c:v>
                </c:pt>
                <c:pt idx="62">
                  <c:v>17.086705202312142</c:v>
                </c:pt>
                <c:pt idx="63">
                  <c:v>18.741949334478317</c:v>
                </c:pt>
                <c:pt idx="64">
                  <c:v>13.590909090909092</c:v>
                </c:pt>
                <c:pt idx="65">
                  <c:v>14.121037463976945</c:v>
                </c:pt>
                <c:pt idx="66">
                  <c:v>11.60167579761521</c:v>
                </c:pt>
              </c:numCache>
            </c:numRef>
          </c:val>
          <c:extLst>
            <c:ext xmlns:c16="http://schemas.microsoft.com/office/drawing/2014/chart" uri="{C3380CC4-5D6E-409C-BE32-E72D297353CC}">
              <c16:uniqueId val="{00000004-9C53-48C2-A194-54A87CD20494}"/>
            </c:ext>
          </c:extLst>
        </c:ser>
        <c:ser>
          <c:idx val="0"/>
          <c:order val="6"/>
          <c:tx>
            <c:strRef>
              <c:f>A3_ábra_chart!$J$19</c:f>
              <c:strCache>
                <c:ptCount val="1"/>
                <c:pt idx="0">
                  <c:v>None</c:v>
                </c:pt>
              </c:strCache>
            </c:strRef>
          </c:tx>
          <c:spPr>
            <a:solidFill>
              <a:srgbClr val="E7E6E6"/>
            </a:solidFill>
            <a:ln>
              <a:noFill/>
            </a:ln>
            <a:effectLst/>
          </c:spPr>
          <c:cat>
            <c:numRef>
              <c:f>A3_ábra_chart!$H$21:$H$87</c:f>
              <c:numCache>
                <c:formatCode>General</c:formatCode>
                <c:ptCount val="6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pt idx="61">
                  <c:v>2020</c:v>
                </c:pt>
                <c:pt idx="62">
                  <c:v>2020</c:v>
                </c:pt>
                <c:pt idx="63">
                  <c:v>2020</c:v>
                </c:pt>
                <c:pt idx="64">
                  <c:v>2021</c:v>
                </c:pt>
                <c:pt idx="65">
                  <c:v>2021</c:v>
                </c:pt>
                <c:pt idx="66">
                  <c:v>2021</c:v>
                </c:pt>
              </c:numCache>
            </c:numRef>
          </c:cat>
          <c:val>
            <c:numRef>
              <c:f>A3_ábra_chart!$J$21:$J$87</c:f>
              <c:numCache>
                <c:formatCode>#,##0</c:formatCode>
                <c:ptCount val="67"/>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pt idx="61">
                  <c:v>1.896441508629874</c:v>
                </c:pt>
                <c:pt idx="62">
                  <c:v>3.8381502890173405</c:v>
                </c:pt>
                <c:pt idx="63">
                  <c:v>2.4474023185916698</c:v>
                </c:pt>
                <c:pt idx="64">
                  <c:v>2.5</c:v>
                </c:pt>
                <c:pt idx="65">
                  <c:v>3.7685657282199068</c:v>
                </c:pt>
                <c:pt idx="66">
                  <c:v>2.674830808894618</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A3_ábra_chart!$H$21:$H$81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lumMod val="15000"/>
          <a:lumOff val="85000"/>
        </a:sysClr>
      </a:solid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A4_ábra_chart!$F$11</c:f>
              <c:strCache>
                <c:ptCount val="1"/>
                <c:pt idx="0">
                  <c:v>Feldolgozóipar</c:v>
                </c:pt>
              </c:strCache>
            </c:strRef>
          </c:tx>
          <c:spPr>
            <a:ln w="28575" cap="rnd">
              <a:solidFill>
                <a:srgbClr val="71AD47"/>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A4_ábra_chart!$F$12:$F$93</c:f>
              <c:numCache>
                <c:formatCode>#\ ##0.0</c:formatCode>
                <c:ptCount val="82"/>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240.84149970186073</c:v>
                </c:pt>
                <c:pt idx="77">
                  <c:v>235.41269858226016</c:v>
                </c:pt>
                <c:pt idx="78">
                  <c:v>220.93834924930468</c:v>
                </c:pt>
                <c:pt idx="79">
                  <c:v>216.26910380506078</c:v>
                </c:pt>
                <c:pt idx="80">
                  <c:v>211.13509304003202</c:v>
                </c:pt>
                <c:pt idx="81">
                  <c:v>216.40103946008725</c:v>
                </c:pt>
              </c:numCache>
            </c:numRef>
          </c:val>
          <c:smooth val="0"/>
          <c:extLst>
            <c:ext xmlns:c16="http://schemas.microsoft.com/office/drawing/2014/chart" uri="{C3380CC4-5D6E-409C-BE32-E72D297353CC}">
              <c16:uniqueId val="{00000000-2D4A-4CE1-8E47-9CC638D575C4}"/>
            </c:ext>
          </c:extLst>
        </c:ser>
        <c:ser>
          <c:idx val="1"/>
          <c:order val="1"/>
          <c:tx>
            <c:strRef>
              <c:f>A4_ábra_chart!$G$11</c:f>
              <c:strCache>
                <c:ptCount val="1"/>
                <c:pt idx="0">
                  <c:v>Kereskedelem</c:v>
                </c:pt>
              </c:strCache>
            </c:strRef>
          </c:tx>
          <c:spPr>
            <a:ln w="28575" cap="rnd">
              <a:solidFill>
                <a:srgbClr val="53CBFF"/>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A4_ábra_chart!$G$12:$G$93</c:f>
              <c:numCache>
                <c:formatCode>#\ ##0.0</c:formatCode>
                <c:ptCount val="82"/>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162.34140550368841</c:v>
                </c:pt>
                <c:pt idx="77">
                  <c:v>149.15331627622663</c:v>
                </c:pt>
                <c:pt idx="78">
                  <c:v>144.08584385875091</c:v>
                </c:pt>
                <c:pt idx="79">
                  <c:v>147.71542453985438</c:v>
                </c:pt>
                <c:pt idx="80">
                  <c:v>153.72897363100785</c:v>
                </c:pt>
                <c:pt idx="81">
                  <c:v>172.46919405556343</c:v>
                </c:pt>
              </c:numCache>
            </c:numRef>
          </c:val>
          <c:smooth val="0"/>
          <c:extLst>
            <c:ext xmlns:c16="http://schemas.microsoft.com/office/drawing/2014/chart" uri="{C3380CC4-5D6E-409C-BE32-E72D297353CC}">
              <c16:uniqueId val="{00000001-2D4A-4CE1-8E47-9CC638D575C4}"/>
            </c:ext>
          </c:extLst>
        </c:ser>
        <c:ser>
          <c:idx val="2"/>
          <c:order val="2"/>
          <c:tx>
            <c:strRef>
              <c:f>A4_ábra_chart!$H$11</c:f>
              <c:strCache>
                <c:ptCount val="1"/>
                <c:pt idx="0">
                  <c:v>Logisztika</c:v>
                </c:pt>
              </c:strCache>
            </c:strRef>
          </c:tx>
          <c:spPr>
            <a:ln w="28575" cap="rnd">
              <a:solidFill>
                <a:srgbClr val="AEAAAA"/>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A4_ábra_chart!$H$12:$H$93</c:f>
              <c:numCache>
                <c:formatCode>#\ ##0.0</c:formatCode>
                <c:ptCount val="82"/>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150.48578984431421</c:v>
                </c:pt>
                <c:pt idx="77">
                  <c:v>149.1638092612302</c:v>
                </c:pt>
                <c:pt idx="78">
                  <c:v>141.85721437022954</c:v>
                </c:pt>
                <c:pt idx="79">
                  <c:v>133.36731910211989</c:v>
                </c:pt>
                <c:pt idx="80">
                  <c:v>128.58358971432088</c:v>
                </c:pt>
                <c:pt idx="81">
                  <c:v>132.54365092675175</c:v>
                </c:pt>
              </c:numCache>
            </c:numRef>
          </c:val>
          <c:smooth val="0"/>
          <c:extLst>
            <c:ext xmlns:c16="http://schemas.microsoft.com/office/drawing/2014/chart" uri="{C3380CC4-5D6E-409C-BE32-E72D297353CC}">
              <c16:uniqueId val="{00000002-2D4A-4CE1-8E47-9CC638D575C4}"/>
            </c:ext>
          </c:extLst>
        </c:ser>
        <c:ser>
          <c:idx val="3"/>
          <c:order val="3"/>
          <c:tx>
            <c:strRef>
              <c:f>A4_ábra_chart!$I$11</c:f>
              <c:strCache>
                <c:ptCount val="1"/>
                <c:pt idx="0">
                  <c:v>IKT szektor</c:v>
                </c:pt>
              </c:strCache>
            </c:strRef>
          </c:tx>
          <c:spPr>
            <a:ln w="28575" cap="rnd">
              <a:solidFill>
                <a:srgbClr val="0C2148"/>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A4_ábra_chart!$I$12:$I$93</c:f>
              <c:numCache>
                <c:formatCode>#\ ##0.0</c:formatCode>
                <c:ptCount val="82"/>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124.79206694511797</c:v>
                </c:pt>
                <c:pt idx="77">
                  <c:v>118.87063927553758</c:v>
                </c:pt>
                <c:pt idx="78">
                  <c:v>118.04753496857769</c:v>
                </c:pt>
                <c:pt idx="79">
                  <c:v>127.12796964075784</c:v>
                </c:pt>
                <c:pt idx="80">
                  <c:v>127.73490527833562</c:v>
                </c:pt>
                <c:pt idx="81">
                  <c:v>128.92607536393527</c:v>
                </c:pt>
              </c:numCache>
            </c:numRef>
          </c:val>
          <c:smooth val="0"/>
          <c:extLst>
            <c:ext xmlns:c16="http://schemas.microsoft.com/office/drawing/2014/chart" uri="{C3380CC4-5D6E-409C-BE32-E72D297353CC}">
              <c16:uniqueId val="{00000003-2D4A-4CE1-8E47-9CC638D575C4}"/>
            </c:ext>
          </c:extLst>
        </c:ser>
        <c:ser>
          <c:idx val="4"/>
          <c:order val="4"/>
          <c:tx>
            <c:strRef>
              <c:f>A4_ábra_chart!$J$11</c:f>
              <c:strCache>
                <c:ptCount val="1"/>
                <c:pt idx="0">
                  <c:v>Pénzügyi</c:v>
                </c:pt>
              </c:strCache>
            </c:strRef>
          </c:tx>
          <c:spPr>
            <a:ln w="28575" cap="rnd">
              <a:solidFill>
                <a:srgbClr val="DA0000"/>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A4_ábra_chart!$J$12:$J$93</c:f>
              <c:numCache>
                <c:formatCode>#\ ##0.0</c:formatCode>
                <c:ptCount val="82"/>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94.954171905472279</c:v>
                </c:pt>
                <c:pt idx="77">
                  <c:v>86.61124479526012</c:v>
                </c:pt>
                <c:pt idx="78">
                  <c:v>73.463501520853654</c:v>
                </c:pt>
                <c:pt idx="79">
                  <c:v>76.101289349512399</c:v>
                </c:pt>
                <c:pt idx="80">
                  <c:v>87.907304159909387</c:v>
                </c:pt>
                <c:pt idx="81">
                  <c:v>94.802702763904037</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923833408167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A4_ábra_chart!$F$10</c:f>
              <c:strCache>
                <c:ptCount val="1"/>
                <c:pt idx="0">
                  <c:v>Manufacturing</c:v>
                </c:pt>
              </c:strCache>
            </c:strRef>
          </c:tx>
          <c:spPr>
            <a:ln w="28575" cap="rnd">
              <a:solidFill>
                <a:srgbClr val="71AD47"/>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A4_ábra_chart!$F$12:$F$93</c:f>
              <c:numCache>
                <c:formatCode>#\ ##0.0</c:formatCode>
                <c:ptCount val="82"/>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240.84149970186073</c:v>
                </c:pt>
                <c:pt idx="77">
                  <c:v>235.41269858226016</c:v>
                </c:pt>
                <c:pt idx="78">
                  <c:v>220.93834924930468</c:v>
                </c:pt>
                <c:pt idx="79">
                  <c:v>216.26910380506078</c:v>
                </c:pt>
                <c:pt idx="80">
                  <c:v>211.13509304003202</c:v>
                </c:pt>
                <c:pt idx="81">
                  <c:v>216.40103946008725</c:v>
                </c:pt>
              </c:numCache>
            </c:numRef>
          </c:val>
          <c:smooth val="0"/>
          <c:extLst>
            <c:ext xmlns:c16="http://schemas.microsoft.com/office/drawing/2014/chart" uri="{C3380CC4-5D6E-409C-BE32-E72D297353CC}">
              <c16:uniqueId val="{00000000-3162-4D8A-85E7-E919207B6C0F}"/>
            </c:ext>
          </c:extLst>
        </c:ser>
        <c:ser>
          <c:idx val="1"/>
          <c:order val="1"/>
          <c:tx>
            <c:strRef>
              <c:f>A4_ábra_chart!$G$10</c:f>
              <c:strCache>
                <c:ptCount val="1"/>
                <c:pt idx="0">
                  <c:v>Trade</c:v>
                </c:pt>
              </c:strCache>
            </c:strRef>
          </c:tx>
          <c:spPr>
            <a:ln w="28575" cap="rnd">
              <a:solidFill>
                <a:srgbClr val="53CBFF"/>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A4_ábra_chart!$G$12:$G$93</c:f>
              <c:numCache>
                <c:formatCode>#\ ##0.0</c:formatCode>
                <c:ptCount val="82"/>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162.34140550368841</c:v>
                </c:pt>
                <c:pt idx="77">
                  <c:v>149.15331627622663</c:v>
                </c:pt>
                <c:pt idx="78">
                  <c:v>144.08584385875091</c:v>
                </c:pt>
                <c:pt idx="79">
                  <c:v>147.71542453985438</c:v>
                </c:pt>
                <c:pt idx="80">
                  <c:v>153.72897363100785</c:v>
                </c:pt>
                <c:pt idx="81">
                  <c:v>172.46919405556343</c:v>
                </c:pt>
              </c:numCache>
            </c:numRef>
          </c:val>
          <c:smooth val="0"/>
          <c:extLst>
            <c:ext xmlns:c16="http://schemas.microsoft.com/office/drawing/2014/chart" uri="{C3380CC4-5D6E-409C-BE32-E72D297353CC}">
              <c16:uniqueId val="{00000001-3162-4D8A-85E7-E919207B6C0F}"/>
            </c:ext>
          </c:extLst>
        </c:ser>
        <c:ser>
          <c:idx val="2"/>
          <c:order val="2"/>
          <c:tx>
            <c:strRef>
              <c:f>A4_ábra_chart!$H$10</c:f>
              <c:strCache>
                <c:ptCount val="1"/>
                <c:pt idx="0">
                  <c:v>Logistics</c:v>
                </c:pt>
              </c:strCache>
            </c:strRef>
          </c:tx>
          <c:spPr>
            <a:ln w="28575" cap="rnd">
              <a:solidFill>
                <a:srgbClr val="AEAAAA"/>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A4_ábra_chart!$H$12:$H$93</c:f>
              <c:numCache>
                <c:formatCode>#\ ##0.0</c:formatCode>
                <c:ptCount val="82"/>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150.48578984431421</c:v>
                </c:pt>
                <c:pt idx="77">
                  <c:v>149.1638092612302</c:v>
                </c:pt>
                <c:pt idx="78">
                  <c:v>141.85721437022954</c:v>
                </c:pt>
                <c:pt idx="79">
                  <c:v>133.36731910211989</c:v>
                </c:pt>
                <c:pt idx="80">
                  <c:v>128.58358971432088</c:v>
                </c:pt>
                <c:pt idx="81">
                  <c:v>132.54365092675175</c:v>
                </c:pt>
              </c:numCache>
            </c:numRef>
          </c:val>
          <c:smooth val="0"/>
          <c:extLst>
            <c:ext xmlns:c16="http://schemas.microsoft.com/office/drawing/2014/chart" uri="{C3380CC4-5D6E-409C-BE32-E72D297353CC}">
              <c16:uniqueId val="{00000002-3162-4D8A-85E7-E919207B6C0F}"/>
            </c:ext>
          </c:extLst>
        </c:ser>
        <c:ser>
          <c:idx val="3"/>
          <c:order val="3"/>
          <c:tx>
            <c:strRef>
              <c:f>A4_ábra_chart!$I$10</c:f>
              <c:strCache>
                <c:ptCount val="1"/>
                <c:pt idx="0">
                  <c:v>ICT</c:v>
                </c:pt>
              </c:strCache>
            </c:strRef>
          </c:tx>
          <c:spPr>
            <a:ln w="28575" cap="rnd">
              <a:solidFill>
                <a:srgbClr val="0C2148"/>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A4_ábra_chart!$I$12:$I$93</c:f>
              <c:numCache>
                <c:formatCode>#\ ##0.0</c:formatCode>
                <c:ptCount val="82"/>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124.79206694511797</c:v>
                </c:pt>
                <c:pt idx="77">
                  <c:v>118.87063927553758</c:v>
                </c:pt>
                <c:pt idx="78">
                  <c:v>118.04753496857769</c:v>
                </c:pt>
                <c:pt idx="79">
                  <c:v>127.12796964075784</c:v>
                </c:pt>
                <c:pt idx="80">
                  <c:v>127.73490527833562</c:v>
                </c:pt>
                <c:pt idx="81">
                  <c:v>128.92607536393527</c:v>
                </c:pt>
              </c:numCache>
            </c:numRef>
          </c:val>
          <c:smooth val="0"/>
          <c:extLst>
            <c:ext xmlns:c16="http://schemas.microsoft.com/office/drawing/2014/chart" uri="{C3380CC4-5D6E-409C-BE32-E72D297353CC}">
              <c16:uniqueId val="{00000003-3162-4D8A-85E7-E919207B6C0F}"/>
            </c:ext>
          </c:extLst>
        </c:ser>
        <c:ser>
          <c:idx val="4"/>
          <c:order val="4"/>
          <c:tx>
            <c:strRef>
              <c:f>A4_ábra_chart!$J$10</c:f>
              <c:strCache>
                <c:ptCount val="1"/>
                <c:pt idx="0">
                  <c:v>Financial services</c:v>
                </c:pt>
              </c:strCache>
            </c:strRef>
          </c:tx>
          <c:spPr>
            <a:ln w="28575" cap="rnd">
              <a:solidFill>
                <a:srgbClr val="DA0000"/>
              </a:solidFill>
              <a:round/>
            </a:ln>
            <a:effectLst/>
          </c:spPr>
          <c:marker>
            <c:symbol val="none"/>
          </c:marker>
          <c:cat>
            <c:numRef>
              <c:f>A4_ábra_chart!$D$12:$D$93</c:f>
              <c:numCache>
                <c:formatCode>General</c:formatCode>
                <c:ptCount val="82"/>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numCache>
            </c:numRef>
          </c:cat>
          <c:val>
            <c:numRef>
              <c:f>A4_ábra_chart!$J$12:$J$93</c:f>
              <c:numCache>
                <c:formatCode>#\ ##0.0</c:formatCode>
                <c:ptCount val="82"/>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94.954171905472279</c:v>
                </c:pt>
                <c:pt idx="77">
                  <c:v>86.61124479526012</c:v>
                </c:pt>
                <c:pt idx="78">
                  <c:v>73.463501520853654</c:v>
                </c:pt>
                <c:pt idx="79">
                  <c:v>76.101289349512399</c:v>
                </c:pt>
                <c:pt idx="80">
                  <c:v>87.907304159909387</c:v>
                </c:pt>
                <c:pt idx="81">
                  <c:v>94.802702763904037</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776902887138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5501557407407407"/>
        </c:manualLayout>
      </c:layout>
      <c:barChart>
        <c:barDir val="col"/>
        <c:grouping val="stacked"/>
        <c:varyColors val="0"/>
        <c:ser>
          <c:idx val="0"/>
          <c:order val="0"/>
          <c:tx>
            <c:strRef>
              <c:f>A5_ábra_chart!$G$11</c:f>
              <c:strCache>
                <c:ptCount val="1"/>
                <c:pt idx="0">
                  <c:v>Élelmiszeripar</c:v>
                </c:pt>
              </c:strCache>
            </c:strRef>
          </c:tx>
          <c:spPr>
            <a:solidFill>
              <a:schemeClr val="accent1"/>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A5_ábra_chart!$G$12:$G$30</c:f>
              <c:numCache>
                <c:formatCode>0.0</c:formatCode>
                <c:ptCount val="19"/>
                <c:pt idx="0">
                  <c:v>0.7</c:v>
                </c:pt>
                <c:pt idx="1">
                  <c:v>1.1000000000000001</c:v>
                </c:pt>
                <c:pt idx="2">
                  <c:v>1.2</c:v>
                </c:pt>
                <c:pt idx="3">
                  <c:v>-0.9</c:v>
                </c:pt>
                <c:pt idx="4">
                  <c:v>-1.2</c:v>
                </c:pt>
                <c:pt idx="5">
                  <c:v>0.1</c:v>
                </c:pt>
                <c:pt idx="6">
                  <c:v>0.1</c:v>
                </c:pt>
                <c:pt idx="7">
                  <c:v>0</c:v>
                </c:pt>
                <c:pt idx="8">
                  <c:v>0.2</c:v>
                </c:pt>
                <c:pt idx="9">
                  <c:v>-0.6</c:v>
                </c:pt>
                <c:pt idx="10">
                  <c:v>-0.2</c:v>
                </c:pt>
                <c:pt idx="11">
                  <c:v>0.5</c:v>
                </c:pt>
                <c:pt idx="12">
                  <c:v>-0.5</c:v>
                </c:pt>
                <c:pt idx="13">
                  <c:v>-0.2</c:v>
                </c:pt>
                <c:pt idx="14">
                  <c:v>0.2</c:v>
                </c:pt>
                <c:pt idx="15">
                  <c:v>2</c:v>
                </c:pt>
                <c:pt idx="16">
                  <c:v>1.9</c:v>
                </c:pt>
                <c:pt idx="17">
                  <c:v>1.5</c:v>
                </c:pt>
                <c:pt idx="18">
                  <c:v>0.3</c:v>
                </c:pt>
              </c:numCache>
            </c:numRef>
          </c:val>
          <c:extLst>
            <c:ext xmlns:c16="http://schemas.microsoft.com/office/drawing/2014/chart" uri="{C3380CC4-5D6E-409C-BE32-E72D297353CC}">
              <c16:uniqueId val="{00000000-537D-4740-A0E0-8CF420599BEA}"/>
            </c:ext>
          </c:extLst>
        </c:ser>
        <c:ser>
          <c:idx val="1"/>
          <c:order val="1"/>
          <c:tx>
            <c:strRef>
              <c:f>A5_ábra_chart!$H$11</c:f>
              <c:strCache>
                <c:ptCount val="1"/>
                <c:pt idx="0">
                  <c:v>Villamos ber. gyártása</c:v>
                </c:pt>
              </c:strCache>
            </c:strRef>
          </c:tx>
          <c:spPr>
            <a:solidFill>
              <a:schemeClr val="accent2"/>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A5_ábra_chart!$H$12:$H$30</c:f>
              <c:numCache>
                <c:formatCode>0.0</c:formatCode>
                <c:ptCount val="19"/>
                <c:pt idx="0">
                  <c:v>0.9</c:v>
                </c:pt>
                <c:pt idx="1">
                  <c:v>1.2</c:v>
                </c:pt>
                <c:pt idx="2">
                  <c:v>1.2</c:v>
                </c:pt>
                <c:pt idx="3">
                  <c:v>-0.4</c:v>
                </c:pt>
                <c:pt idx="4">
                  <c:v>-0.6</c:v>
                </c:pt>
                <c:pt idx="5">
                  <c:v>0.2</c:v>
                </c:pt>
                <c:pt idx="6">
                  <c:v>0.1</c:v>
                </c:pt>
                <c:pt idx="7">
                  <c:v>0.5</c:v>
                </c:pt>
                <c:pt idx="8">
                  <c:v>1.3</c:v>
                </c:pt>
                <c:pt idx="9">
                  <c:v>0.9</c:v>
                </c:pt>
                <c:pt idx="10">
                  <c:v>1.6</c:v>
                </c:pt>
                <c:pt idx="11">
                  <c:v>1.8</c:v>
                </c:pt>
                <c:pt idx="12">
                  <c:v>2.2999999999999998</c:v>
                </c:pt>
                <c:pt idx="13">
                  <c:v>2</c:v>
                </c:pt>
                <c:pt idx="14">
                  <c:v>2.4</c:v>
                </c:pt>
                <c:pt idx="15">
                  <c:v>5.4</c:v>
                </c:pt>
                <c:pt idx="16">
                  <c:v>4.5999999999999996</c:v>
                </c:pt>
                <c:pt idx="17">
                  <c:v>3.9</c:v>
                </c:pt>
                <c:pt idx="18">
                  <c:v>3.3</c:v>
                </c:pt>
              </c:numCache>
            </c:numRef>
          </c:val>
          <c:extLst>
            <c:ext xmlns:c16="http://schemas.microsoft.com/office/drawing/2014/chart" uri="{C3380CC4-5D6E-409C-BE32-E72D297353CC}">
              <c16:uniqueId val="{00000001-537D-4740-A0E0-8CF420599BEA}"/>
            </c:ext>
          </c:extLst>
        </c:ser>
        <c:ser>
          <c:idx val="2"/>
          <c:order val="2"/>
          <c:tx>
            <c:strRef>
              <c:f>A5_ábra_chart!$I$11</c:f>
              <c:strCache>
                <c:ptCount val="1"/>
                <c:pt idx="0">
                  <c:v>Elektronikai ipar</c:v>
                </c:pt>
              </c:strCache>
            </c:strRef>
          </c:tx>
          <c:spPr>
            <a:solidFill>
              <a:schemeClr val="accent3"/>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A5_ábra_chart!$I$12:$I$30</c:f>
              <c:numCache>
                <c:formatCode>0.0</c:formatCode>
                <c:ptCount val="19"/>
                <c:pt idx="0">
                  <c:v>0.8</c:v>
                </c:pt>
                <c:pt idx="1">
                  <c:v>1.4</c:v>
                </c:pt>
                <c:pt idx="2">
                  <c:v>0.3</c:v>
                </c:pt>
                <c:pt idx="3">
                  <c:v>-2.2999999999999998</c:v>
                </c:pt>
                <c:pt idx="4">
                  <c:v>-2.2999999999999998</c:v>
                </c:pt>
                <c:pt idx="5">
                  <c:v>0.5</c:v>
                </c:pt>
                <c:pt idx="6">
                  <c:v>0.3</c:v>
                </c:pt>
                <c:pt idx="7">
                  <c:v>0.2</c:v>
                </c:pt>
                <c:pt idx="8">
                  <c:v>0.8</c:v>
                </c:pt>
                <c:pt idx="9">
                  <c:v>1.5</c:v>
                </c:pt>
                <c:pt idx="10">
                  <c:v>0.7</c:v>
                </c:pt>
                <c:pt idx="11">
                  <c:v>0</c:v>
                </c:pt>
                <c:pt idx="12" formatCode="General">
                  <c:v>1</c:v>
                </c:pt>
                <c:pt idx="13">
                  <c:v>1.1000000000000001</c:v>
                </c:pt>
                <c:pt idx="14">
                  <c:v>1.2</c:v>
                </c:pt>
                <c:pt idx="15">
                  <c:v>5.8</c:v>
                </c:pt>
                <c:pt idx="16">
                  <c:v>2.7</c:v>
                </c:pt>
                <c:pt idx="17">
                  <c:v>2.2999999999999998</c:v>
                </c:pt>
                <c:pt idx="18">
                  <c:v>-0.4</c:v>
                </c:pt>
              </c:numCache>
            </c:numRef>
          </c:val>
          <c:extLst>
            <c:ext xmlns:c16="http://schemas.microsoft.com/office/drawing/2014/chart" uri="{C3380CC4-5D6E-409C-BE32-E72D297353CC}">
              <c16:uniqueId val="{00000002-537D-4740-A0E0-8CF420599BEA}"/>
            </c:ext>
          </c:extLst>
        </c:ser>
        <c:ser>
          <c:idx val="3"/>
          <c:order val="3"/>
          <c:tx>
            <c:strRef>
              <c:f>A5_ábra_chart!$J$11</c:f>
              <c:strCache>
                <c:ptCount val="1"/>
                <c:pt idx="0">
                  <c:v>Gumi-, műa- és ép. anyagipar</c:v>
                </c:pt>
              </c:strCache>
            </c:strRef>
          </c:tx>
          <c:spPr>
            <a:solidFill>
              <a:schemeClr val="accent4"/>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A5_ábra_chart!$J$12:$J$30</c:f>
              <c:numCache>
                <c:formatCode>0.0</c:formatCode>
                <c:ptCount val="19"/>
                <c:pt idx="0">
                  <c:v>-0.1</c:v>
                </c:pt>
                <c:pt idx="1">
                  <c:v>0</c:v>
                </c:pt>
                <c:pt idx="2">
                  <c:v>0</c:v>
                </c:pt>
                <c:pt idx="3">
                  <c:v>-2.4</c:v>
                </c:pt>
                <c:pt idx="4">
                  <c:v>-2.4</c:v>
                </c:pt>
                <c:pt idx="5">
                  <c:v>-1</c:v>
                </c:pt>
                <c:pt idx="6" formatCode="General">
                  <c:v>-1</c:v>
                </c:pt>
                <c:pt idx="7">
                  <c:v>-0.8</c:v>
                </c:pt>
                <c:pt idx="8">
                  <c:v>-0.3</c:v>
                </c:pt>
                <c:pt idx="9" formatCode="General">
                  <c:v>-1.2</c:v>
                </c:pt>
                <c:pt idx="10">
                  <c:v>-0.2</c:v>
                </c:pt>
                <c:pt idx="11">
                  <c:v>0.6</c:v>
                </c:pt>
                <c:pt idx="12">
                  <c:v>0.2</c:v>
                </c:pt>
                <c:pt idx="13">
                  <c:v>0.1</c:v>
                </c:pt>
                <c:pt idx="14">
                  <c:v>1.3</c:v>
                </c:pt>
                <c:pt idx="15">
                  <c:v>4.3</c:v>
                </c:pt>
                <c:pt idx="16">
                  <c:v>3.4</c:v>
                </c:pt>
                <c:pt idx="17">
                  <c:v>2.2000000000000002</c:v>
                </c:pt>
                <c:pt idx="18" formatCode="General">
                  <c:v>1.3</c:v>
                </c:pt>
              </c:numCache>
            </c:numRef>
          </c:val>
          <c:extLst>
            <c:ext xmlns:c16="http://schemas.microsoft.com/office/drawing/2014/chart" uri="{C3380CC4-5D6E-409C-BE32-E72D297353CC}">
              <c16:uniqueId val="{00000003-537D-4740-A0E0-8CF420599BEA}"/>
            </c:ext>
          </c:extLst>
        </c:ser>
        <c:ser>
          <c:idx val="4"/>
          <c:order val="4"/>
          <c:tx>
            <c:strRef>
              <c:f>A5_ábra_chart!$K$11</c:f>
              <c:strCache>
                <c:ptCount val="1"/>
                <c:pt idx="0">
                  <c:v>Fémfeldolg., kohászat</c:v>
                </c:pt>
              </c:strCache>
            </c:strRef>
          </c:tx>
          <c:spPr>
            <a:solidFill>
              <a:schemeClr val="accent5"/>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A5_ábra_chart!$K$12:$K$30</c:f>
              <c:numCache>
                <c:formatCode>0.0</c:formatCode>
                <c:ptCount val="19"/>
                <c:pt idx="0">
                  <c:v>-1.1000000000000001</c:v>
                </c:pt>
                <c:pt idx="1">
                  <c:v>-0.6</c:v>
                </c:pt>
                <c:pt idx="2">
                  <c:v>-0.5</c:v>
                </c:pt>
                <c:pt idx="3">
                  <c:v>-2.4</c:v>
                </c:pt>
                <c:pt idx="4">
                  <c:v>-2.9</c:v>
                </c:pt>
                <c:pt idx="5">
                  <c:v>-1.4</c:v>
                </c:pt>
                <c:pt idx="6" formatCode="General">
                  <c:v>-1.9</c:v>
                </c:pt>
                <c:pt idx="7">
                  <c:v>-1.3</c:v>
                </c:pt>
                <c:pt idx="8">
                  <c:v>-0.3</c:v>
                </c:pt>
                <c:pt idx="9">
                  <c:v>-0.9</c:v>
                </c:pt>
                <c:pt idx="10">
                  <c:v>-0.5</c:v>
                </c:pt>
                <c:pt idx="11">
                  <c:v>0</c:v>
                </c:pt>
                <c:pt idx="12">
                  <c:v>-0.2</c:v>
                </c:pt>
                <c:pt idx="13">
                  <c:v>0</c:v>
                </c:pt>
                <c:pt idx="14">
                  <c:v>0.6</c:v>
                </c:pt>
                <c:pt idx="15">
                  <c:v>3.1</c:v>
                </c:pt>
                <c:pt idx="16">
                  <c:v>3</c:v>
                </c:pt>
                <c:pt idx="17">
                  <c:v>2.7</c:v>
                </c:pt>
                <c:pt idx="18" formatCode="General">
                  <c:v>1.6</c:v>
                </c:pt>
              </c:numCache>
            </c:numRef>
          </c:val>
          <c:extLst>
            <c:ext xmlns:c16="http://schemas.microsoft.com/office/drawing/2014/chart" uri="{C3380CC4-5D6E-409C-BE32-E72D297353CC}">
              <c16:uniqueId val="{00000004-537D-4740-A0E0-8CF420599BEA}"/>
            </c:ext>
          </c:extLst>
        </c:ser>
        <c:ser>
          <c:idx val="5"/>
          <c:order val="5"/>
          <c:tx>
            <c:strRef>
              <c:f>A5_ábra_chart!$L$11</c:f>
              <c:strCache>
                <c:ptCount val="1"/>
                <c:pt idx="0">
                  <c:v>Járműgyártás</c:v>
                </c:pt>
              </c:strCache>
            </c:strRef>
          </c:tx>
          <c:spPr>
            <a:solidFill>
              <a:schemeClr val="accent6"/>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A5_ábra_chart!$L$12:$L$30</c:f>
              <c:numCache>
                <c:formatCode>0.0</c:formatCode>
                <c:ptCount val="19"/>
                <c:pt idx="0">
                  <c:v>3.1</c:v>
                </c:pt>
                <c:pt idx="1">
                  <c:v>1.8</c:v>
                </c:pt>
                <c:pt idx="2">
                  <c:v>-6.2</c:v>
                </c:pt>
                <c:pt idx="3">
                  <c:v>-24.9</c:v>
                </c:pt>
                <c:pt idx="4">
                  <c:v>-16.600000000000001</c:v>
                </c:pt>
                <c:pt idx="5">
                  <c:v>-3.9</c:v>
                </c:pt>
                <c:pt idx="6" formatCode="General">
                  <c:v>-3.9</c:v>
                </c:pt>
                <c:pt idx="7">
                  <c:v>1.7</c:v>
                </c:pt>
                <c:pt idx="8">
                  <c:v>2.5</c:v>
                </c:pt>
                <c:pt idx="9">
                  <c:v>1.7</c:v>
                </c:pt>
                <c:pt idx="10">
                  <c:v>2.2999999999999998</c:v>
                </c:pt>
                <c:pt idx="11">
                  <c:v>4.5</c:v>
                </c:pt>
                <c:pt idx="12">
                  <c:v>-8.5</c:v>
                </c:pt>
                <c:pt idx="13">
                  <c:v>-2.1</c:v>
                </c:pt>
                <c:pt idx="14">
                  <c:v>7.1</c:v>
                </c:pt>
                <c:pt idx="15">
                  <c:v>33.200000000000003</c:v>
                </c:pt>
                <c:pt idx="16">
                  <c:v>16.399999999999999</c:v>
                </c:pt>
                <c:pt idx="17">
                  <c:v>3.6</c:v>
                </c:pt>
                <c:pt idx="18" formatCode="General">
                  <c:v>-1.8</c:v>
                </c:pt>
              </c:numCache>
            </c:numRef>
          </c:val>
          <c:extLst>
            <c:ext xmlns:c16="http://schemas.microsoft.com/office/drawing/2014/chart" uri="{C3380CC4-5D6E-409C-BE32-E72D297353CC}">
              <c16:uniqueId val="{00000005-537D-4740-A0E0-8CF420599BEA}"/>
            </c:ext>
          </c:extLst>
        </c:ser>
        <c:ser>
          <c:idx val="6"/>
          <c:order val="6"/>
          <c:tx>
            <c:strRef>
              <c:f>A5_ábra_chart!$M$11</c:f>
              <c:strCache>
                <c:ptCount val="1"/>
                <c:pt idx="0">
                  <c:v>Többi feld. ip. alág</c:v>
                </c:pt>
              </c:strCache>
            </c:strRef>
          </c:tx>
          <c:spPr>
            <a:solidFill>
              <a:schemeClr val="accent1">
                <a:lumMod val="60000"/>
              </a:schemeClr>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A5_ábra_chart!$M$12:$M$30</c:f>
              <c:numCache>
                <c:formatCode>0.0</c:formatCode>
                <c:ptCount val="19"/>
                <c:pt idx="0">
                  <c:v>-0.6</c:v>
                </c:pt>
                <c:pt idx="1">
                  <c:v>-0.4</c:v>
                </c:pt>
                <c:pt idx="2">
                  <c:v>-1.8</c:v>
                </c:pt>
                <c:pt idx="3">
                  <c:v>-5.2</c:v>
                </c:pt>
                <c:pt idx="4">
                  <c:v>-5.5</c:v>
                </c:pt>
                <c:pt idx="5">
                  <c:v>-1.4</c:v>
                </c:pt>
                <c:pt idx="6">
                  <c:v>-1.3</c:v>
                </c:pt>
                <c:pt idx="7">
                  <c:v>-1.7</c:v>
                </c:pt>
                <c:pt idx="8">
                  <c:v>-0.8</c:v>
                </c:pt>
                <c:pt idx="9">
                  <c:v>-1</c:v>
                </c:pt>
                <c:pt idx="10">
                  <c:v>0.1</c:v>
                </c:pt>
                <c:pt idx="11">
                  <c:v>1.4</c:v>
                </c:pt>
                <c:pt idx="12">
                  <c:v>-1.4</c:v>
                </c:pt>
                <c:pt idx="13">
                  <c:v>0.8</c:v>
                </c:pt>
                <c:pt idx="14">
                  <c:v>3.8</c:v>
                </c:pt>
                <c:pt idx="15">
                  <c:v>9</c:v>
                </c:pt>
                <c:pt idx="16">
                  <c:v>8.3000000000000007</c:v>
                </c:pt>
                <c:pt idx="17">
                  <c:v>6</c:v>
                </c:pt>
                <c:pt idx="18">
                  <c:v>3.3</c:v>
                </c:pt>
              </c:numCache>
            </c:numRef>
          </c:val>
          <c:extLst>
            <c:ext xmlns:c16="http://schemas.microsoft.com/office/drawing/2014/chart" uri="{C3380CC4-5D6E-409C-BE32-E72D297353CC}">
              <c16:uniqueId val="{00000006-537D-4740-A0E0-8CF420599BEA}"/>
            </c:ext>
          </c:extLst>
        </c:ser>
        <c:dLbls>
          <c:showLegendKey val="0"/>
          <c:showVal val="0"/>
          <c:showCatName val="0"/>
          <c:showSerName val="0"/>
          <c:showPercent val="0"/>
          <c:showBubbleSize val="0"/>
        </c:dLbls>
        <c:gapWidth val="150"/>
        <c:overlap val="100"/>
        <c:axId val="1177068112"/>
        <c:axId val="1177067784"/>
      </c:barChart>
      <c:lineChart>
        <c:grouping val="standard"/>
        <c:varyColors val="0"/>
        <c:ser>
          <c:idx val="7"/>
          <c:order val="7"/>
          <c:tx>
            <c:strRef>
              <c:f>A5_ábra_chart!$N$11</c:f>
              <c:strCache>
                <c:ptCount val="1"/>
                <c:pt idx="0">
                  <c:v>Feldolg. ip. kibocs. változása (jobb t.)</c:v>
                </c:pt>
              </c:strCache>
            </c:strRef>
          </c:tx>
          <c:spPr>
            <a:ln w="28575" cap="rnd">
              <a:solidFill>
                <a:srgbClr val="DA0000"/>
              </a:solidFill>
              <a:round/>
            </a:ln>
            <a:effectLst/>
          </c:spPr>
          <c:marker>
            <c:symbol val="none"/>
          </c:marker>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A5_ábra_chart!$N$12:$N$30</c:f>
              <c:numCache>
                <c:formatCode>0.0</c:formatCode>
                <c:ptCount val="19"/>
                <c:pt idx="0">
                  <c:v>3.7</c:v>
                </c:pt>
                <c:pt idx="1">
                  <c:v>4.5</c:v>
                </c:pt>
                <c:pt idx="2">
                  <c:v>-5.7</c:v>
                </c:pt>
                <c:pt idx="3">
                  <c:v>-38.4</c:v>
                </c:pt>
                <c:pt idx="4">
                  <c:v>-31.6</c:v>
                </c:pt>
                <c:pt idx="5">
                  <c:v>-6.9</c:v>
                </c:pt>
                <c:pt idx="6">
                  <c:v>-7.6</c:v>
                </c:pt>
                <c:pt idx="7">
                  <c:v>-1.3</c:v>
                </c:pt>
                <c:pt idx="8">
                  <c:v>3.4</c:v>
                </c:pt>
                <c:pt idx="9">
                  <c:v>0.3</c:v>
                </c:pt>
                <c:pt idx="10">
                  <c:v>3.8</c:v>
                </c:pt>
                <c:pt idx="11">
                  <c:v>8.8000000000000007</c:v>
                </c:pt>
                <c:pt idx="12">
                  <c:v>-7.1</c:v>
                </c:pt>
                <c:pt idx="13">
                  <c:v>1.6</c:v>
                </c:pt>
                <c:pt idx="14">
                  <c:v>16.7</c:v>
                </c:pt>
                <c:pt idx="15">
                  <c:v>62.9</c:v>
                </c:pt>
                <c:pt idx="16">
                  <c:v>40.299999999999997</c:v>
                </c:pt>
                <c:pt idx="17">
                  <c:v>22.2</c:v>
                </c:pt>
                <c:pt idx="18">
                  <c:v>7.6</c:v>
                </c:pt>
              </c:numCache>
            </c:numRef>
          </c:val>
          <c:smooth val="0"/>
          <c:extLst>
            <c:ext xmlns:c16="http://schemas.microsoft.com/office/drawing/2014/chart" uri="{C3380CC4-5D6E-409C-BE32-E72D297353CC}">
              <c16:uniqueId val="{00000008-537D-4740-A0E0-8CF420599BEA}"/>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Százalékpont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majorUnit val="10"/>
      </c:valAx>
      <c:valAx>
        <c:axId val="1157516568"/>
        <c:scaling>
          <c:orientation val="minMax"/>
          <c:max val="7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a:t>
                </a:r>
              </a:p>
            </c:rich>
          </c:tx>
          <c:layout>
            <c:manualLayout>
              <c:xMode val="edge"/>
              <c:yMode val="edge"/>
              <c:x val="0.80962500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1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2690000000000008E-2"/>
          <c:y val="0.76203703703703707"/>
          <c:w val="0.89285611111111107"/>
          <c:h val="0.22385185185185186"/>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'4_ábra_chart'!$G$14</c:f>
              <c:strCache>
                <c:ptCount val="1"/>
                <c:pt idx="0">
                  <c:v>Átadott irodaterület</c:v>
                </c:pt>
              </c:strCache>
            </c:strRef>
          </c:tx>
          <c:spPr>
            <a:solidFill>
              <a:srgbClr val="002060"/>
            </a:solidFill>
            <a:ln>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 III-IV. (e.)</c:v>
                </c:pt>
                <c:pt idx="16">
                  <c:v>2022 (e.)</c:v>
                </c:pt>
                <c:pt idx="17">
                  <c:v>2023 (e.)</c:v>
                </c:pt>
                <c:pt idx="18">
                  <c:v>2023- (e.)</c:v>
                </c:pt>
              </c:strCache>
            </c:strRef>
          </c:cat>
          <c:val>
            <c:numRef>
              <c:f>'4_ábra_chart'!$H$14:$Z$14</c:f>
              <c:numCache>
                <c:formatCode>#,##0</c:formatCode>
                <c:ptCount val="19"/>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numCache>
            </c:numRef>
          </c:val>
          <c:extLst>
            <c:ext xmlns:c16="http://schemas.microsoft.com/office/drawing/2014/chart" uri="{C3380CC4-5D6E-409C-BE32-E72D297353CC}">
              <c16:uniqueId val="{00000001-5E47-4D30-B068-084D3A958D9A}"/>
            </c:ext>
          </c:extLst>
        </c:ser>
        <c:ser>
          <c:idx val="3"/>
          <c:order val="1"/>
          <c:tx>
            <c:strRef>
              <c:f>'4_ábra_chart'!$G$17</c:f>
              <c:strCache>
                <c:ptCount val="1"/>
                <c:pt idx="0">
                  <c:v>Nettó felszívás</c:v>
                </c:pt>
              </c:strCache>
            </c:strRef>
          </c:tx>
          <c:spPr>
            <a:solidFill>
              <a:schemeClr val="accent4"/>
            </a:solidFill>
            <a:ln>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 III-IV. (e.)</c:v>
                </c:pt>
                <c:pt idx="16">
                  <c:v>2022 (e.)</c:v>
                </c:pt>
                <c:pt idx="17">
                  <c:v>2023 (e.)</c:v>
                </c:pt>
                <c:pt idx="18">
                  <c:v>2023- (e.)</c:v>
                </c:pt>
              </c:strCache>
            </c:strRef>
          </c:cat>
          <c:val>
            <c:numRef>
              <c:f>'4_ábra_chart'!$H$17:$Z$17</c:f>
              <c:numCache>
                <c:formatCode>0</c:formatCode>
                <c:ptCount val="19"/>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-11.48</c:v>
                </c:pt>
              </c:numCache>
            </c:numRef>
          </c:val>
          <c:extLst>
            <c:ext xmlns:c16="http://schemas.microsoft.com/office/drawing/2014/chart" uri="{C3380CC4-5D6E-409C-BE32-E72D297353CC}">
              <c16:uniqueId val="{00000001-F177-4435-AB91-1D163790C8CF}"/>
            </c:ext>
          </c:extLst>
        </c:ser>
        <c:ser>
          <c:idx val="1"/>
          <c:order val="2"/>
          <c:tx>
            <c:strRef>
              <c:f>'4_ábra_chart'!$G$15</c:f>
              <c:strCache>
                <c:ptCount val="1"/>
                <c:pt idx="0">
                  <c:v>Épülő irodaterület</c:v>
                </c:pt>
              </c:strCache>
            </c:strRef>
          </c:tx>
          <c:spPr>
            <a:solidFill>
              <a:srgbClr val="DA0000"/>
            </a:solidFill>
            <a:ln w="12700">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 III-IV. (e.)</c:v>
                </c:pt>
                <c:pt idx="16">
                  <c:v>2022 (e.)</c:v>
                </c:pt>
                <c:pt idx="17">
                  <c:v>2023 (e.)</c:v>
                </c:pt>
                <c:pt idx="18">
                  <c:v>2023- (e.)</c:v>
                </c:pt>
              </c:strCache>
            </c:strRef>
          </c:cat>
          <c:val>
            <c:numRef>
              <c:f>'4_ábra_chart'!$H$15:$Z$15</c:f>
              <c:numCache>
                <c:formatCode>General</c:formatCode>
                <c:ptCount val="19"/>
                <c:pt idx="15" formatCode="#,##0">
                  <c:v>68.269000000000005</c:v>
                </c:pt>
                <c:pt idx="16" formatCode="#,##0">
                  <c:v>287.96499999999997</c:v>
                </c:pt>
                <c:pt idx="17" formatCode="#,##0">
                  <c:v>72.594999999999999</c:v>
                </c:pt>
              </c:numCache>
            </c:numRef>
          </c:val>
          <c:extLst>
            <c:ext xmlns:c16="http://schemas.microsoft.com/office/drawing/2014/chart" uri="{C3380CC4-5D6E-409C-BE32-E72D297353CC}">
              <c16:uniqueId val="{00000002-5E47-4D30-B068-084D3A958D9A}"/>
            </c:ext>
          </c:extLst>
        </c:ser>
        <c:ser>
          <c:idx val="2"/>
          <c:order val="3"/>
          <c:tx>
            <c:strRef>
              <c:f>'4_ábra_chart'!$G$16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 III-IV. (e.)</c:v>
                </c:pt>
                <c:pt idx="16">
                  <c:v>2022 (e.)</c:v>
                </c:pt>
                <c:pt idx="17">
                  <c:v>2023 (e.)</c:v>
                </c:pt>
                <c:pt idx="18">
                  <c:v>2023- (e.)</c:v>
                </c:pt>
              </c:strCache>
            </c:strRef>
          </c:cat>
          <c:val>
            <c:numRef>
              <c:f>'4_ábra_chart'!$H$16:$Z$16</c:f>
              <c:numCache>
                <c:formatCode>General</c:formatCode>
                <c:ptCount val="19"/>
                <c:pt idx="18" formatCode="#,##0">
                  <c:v>482.11</c:v>
                </c:pt>
              </c:numCache>
            </c:numRef>
          </c:val>
          <c:extLst>
            <c:ext xmlns:c16="http://schemas.microsoft.com/office/drawing/2014/chart" uri="{C3380CC4-5D6E-409C-BE32-E72D297353CC}">
              <c16:uniqueId val="{00000000-5E47-4D30-B068-084D3A958D9A}"/>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'4_ábra_chart'!$G$18</c:f>
              <c:strCache>
                <c:ptCount val="1"/>
                <c:pt idx="0">
                  <c:v>Kihasználatlansági ráta (jobb tengely)</c:v>
                </c:pt>
              </c:strCache>
            </c:strRef>
          </c:tx>
          <c:spPr>
            <a:ln w="31750" cap="rnd">
              <a:solidFill>
                <a:srgbClr val="367983"/>
              </a:solidFill>
              <a:round/>
            </a:ln>
            <a:effectLst/>
          </c:spPr>
          <c:marker>
            <c:symbol val="none"/>
          </c:marker>
          <c:cat>
            <c:strRef>
              <c:f>'4_ábra_chart'!$H$13:$Z$13</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I-II.</c:v>
                </c:pt>
                <c:pt idx="15">
                  <c:v>2021 III-IV. (e.)</c:v>
                </c:pt>
                <c:pt idx="16">
                  <c:v>2022 (e.)</c:v>
                </c:pt>
                <c:pt idx="17">
                  <c:v>2023 (e.)</c:v>
                </c:pt>
                <c:pt idx="18">
                  <c:v>2023- (e.)</c:v>
                </c:pt>
              </c:strCache>
            </c:strRef>
          </c:cat>
          <c:val>
            <c:numRef>
              <c:f>'4_ábra_chart'!$H$18:$Z$18</c:f>
              <c:numCache>
                <c:formatCode>General</c:formatCode>
                <c:ptCount val="19"/>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9.8000000000000007</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8166527777777775E-2"/>
          <c:y val="0.76470870118507916"/>
          <c:w val="0.64551555555555551"/>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5501557407407407"/>
        </c:manualLayout>
      </c:layout>
      <c:barChart>
        <c:barDir val="col"/>
        <c:grouping val="stacked"/>
        <c:varyColors val="0"/>
        <c:ser>
          <c:idx val="0"/>
          <c:order val="0"/>
          <c:tx>
            <c:strRef>
              <c:f>A5_ábra_chart!$G$10</c:f>
              <c:strCache>
                <c:ptCount val="1"/>
                <c:pt idx="0">
                  <c:v>Food industry</c:v>
                </c:pt>
              </c:strCache>
            </c:strRef>
          </c:tx>
          <c:spPr>
            <a:solidFill>
              <a:schemeClr val="accent1"/>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A5_ábra_chart!$G$12:$G$30</c:f>
              <c:numCache>
                <c:formatCode>0.0</c:formatCode>
                <c:ptCount val="19"/>
                <c:pt idx="0">
                  <c:v>0.7</c:v>
                </c:pt>
                <c:pt idx="1">
                  <c:v>1.1000000000000001</c:v>
                </c:pt>
                <c:pt idx="2">
                  <c:v>1.2</c:v>
                </c:pt>
                <c:pt idx="3">
                  <c:v>-0.9</c:v>
                </c:pt>
                <c:pt idx="4">
                  <c:v>-1.2</c:v>
                </c:pt>
                <c:pt idx="5">
                  <c:v>0.1</c:v>
                </c:pt>
                <c:pt idx="6">
                  <c:v>0.1</c:v>
                </c:pt>
                <c:pt idx="7">
                  <c:v>0</c:v>
                </c:pt>
                <c:pt idx="8">
                  <c:v>0.2</c:v>
                </c:pt>
                <c:pt idx="9">
                  <c:v>-0.6</c:v>
                </c:pt>
                <c:pt idx="10">
                  <c:v>-0.2</c:v>
                </c:pt>
                <c:pt idx="11">
                  <c:v>0.5</c:v>
                </c:pt>
                <c:pt idx="12">
                  <c:v>-0.5</c:v>
                </c:pt>
                <c:pt idx="13">
                  <c:v>-0.2</c:v>
                </c:pt>
                <c:pt idx="14">
                  <c:v>0.2</c:v>
                </c:pt>
                <c:pt idx="15">
                  <c:v>2</c:v>
                </c:pt>
                <c:pt idx="16">
                  <c:v>1.9</c:v>
                </c:pt>
                <c:pt idx="17">
                  <c:v>1.5</c:v>
                </c:pt>
                <c:pt idx="18">
                  <c:v>0.3</c:v>
                </c:pt>
              </c:numCache>
            </c:numRef>
          </c:val>
          <c:extLst>
            <c:ext xmlns:c16="http://schemas.microsoft.com/office/drawing/2014/chart" uri="{C3380CC4-5D6E-409C-BE32-E72D297353CC}">
              <c16:uniqueId val="{00000000-D2F9-4849-9EF2-9453955104BF}"/>
            </c:ext>
          </c:extLst>
        </c:ser>
        <c:ser>
          <c:idx val="1"/>
          <c:order val="1"/>
          <c:tx>
            <c:strRef>
              <c:f>A5_ábra_chart!$H$10</c:f>
              <c:strCache>
                <c:ptCount val="1"/>
                <c:pt idx="0">
                  <c:v>Manuf. of electrical equipment</c:v>
                </c:pt>
              </c:strCache>
            </c:strRef>
          </c:tx>
          <c:spPr>
            <a:solidFill>
              <a:schemeClr val="accent2"/>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A5_ábra_chart!$H$12:$H$30</c:f>
              <c:numCache>
                <c:formatCode>0.0</c:formatCode>
                <c:ptCount val="19"/>
                <c:pt idx="0">
                  <c:v>0.9</c:v>
                </c:pt>
                <c:pt idx="1">
                  <c:v>1.2</c:v>
                </c:pt>
                <c:pt idx="2">
                  <c:v>1.2</c:v>
                </c:pt>
                <c:pt idx="3">
                  <c:v>-0.4</c:v>
                </c:pt>
                <c:pt idx="4">
                  <c:v>-0.6</c:v>
                </c:pt>
                <c:pt idx="5">
                  <c:v>0.2</c:v>
                </c:pt>
                <c:pt idx="6">
                  <c:v>0.1</c:v>
                </c:pt>
                <c:pt idx="7">
                  <c:v>0.5</c:v>
                </c:pt>
                <c:pt idx="8">
                  <c:v>1.3</c:v>
                </c:pt>
                <c:pt idx="9">
                  <c:v>0.9</c:v>
                </c:pt>
                <c:pt idx="10">
                  <c:v>1.6</c:v>
                </c:pt>
                <c:pt idx="11">
                  <c:v>1.8</c:v>
                </c:pt>
                <c:pt idx="12">
                  <c:v>2.2999999999999998</c:v>
                </c:pt>
                <c:pt idx="13">
                  <c:v>2</c:v>
                </c:pt>
                <c:pt idx="14">
                  <c:v>2.4</c:v>
                </c:pt>
                <c:pt idx="15">
                  <c:v>5.4</c:v>
                </c:pt>
                <c:pt idx="16">
                  <c:v>4.5999999999999996</c:v>
                </c:pt>
                <c:pt idx="17">
                  <c:v>3.9</c:v>
                </c:pt>
                <c:pt idx="18">
                  <c:v>3.3</c:v>
                </c:pt>
              </c:numCache>
            </c:numRef>
          </c:val>
          <c:extLst>
            <c:ext xmlns:c16="http://schemas.microsoft.com/office/drawing/2014/chart" uri="{C3380CC4-5D6E-409C-BE32-E72D297353CC}">
              <c16:uniqueId val="{00000001-D2F9-4849-9EF2-9453955104BF}"/>
            </c:ext>
          </c:extLst>
        </c:ser>
        <c:ser>
          <c:idx val="2"/>
          <c:order val="2"/>
          <c:tx>
            <c:strRef>
              <c:f>A5_ábra_chart!$I$10</c:f>
              <c:strCache>
                <c:ptCount val="1"/>
                <c:pt idx="0">
                  <c:v>Electronics industry</c:v>
                </c:pt>
              </c:strCache>
            </c:strRef>
          </c:tx>
          <c:spPr>
            <a:solidFill>
              <a:schemeClr val="accent3"/>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A5_ábra_chart!$I$12:$I$30</c:f>
              <c:numCache>
                <c:formatCode>0.0</c:formatCode>
                <c:ptCount val="19"/>
                <c:pt idx="0">
                  <c:v>0.8</c:v>
                </c:pt>
                <c:pt idx="1">
                  <c:v>1.4</c:v>
                </c:pt>
                <c:pt idx="2">
                  <c:v>0.3</c:v>
                </c:pt>
                <c:pt idx="3">
                  <c:v>-2.2999999999999998</c:v>
                </c:pt>
                <c:pt idx="4">
                  <c:v>-2.2999999999999998</c:v>
                </c:pt>
                <c:pt idx="5">
                  <c:v>0.5</c:v>
                </c:pt>
                <c:pt idx="6">
                  <c:v>0.3</c:v>
                </c:pt>
                <c:pt idx="7">
                  <c:v>0.2</c:v>
                </c:pt>
                <c:pt idx="8">
                  <c:v>0.8</c:v>
                </c:pt>
                <c:pt idx="9">
                  <c:v>1.5</c:v>
                </c:pt>
                <c:pt idx="10">
                  <c:v>0.7</c:v>
                </c:pt>
                <c:pt idx="11">
                  <c:v>0</c:v>
                </c:pt>
                <c:pt idx="12" formatCode="General">
                  <c:v>1</c:v>
                </c:pt>
                <c:pt idx="13">
                  <c:v>1.1000000000000001</c:v>
                </c:pt>
                <c:pt idx="14">
                  <c:v>1.2</c:v>
                </c:pt>
                <c:pt idx="15">
                  <c:v>5.8</c:v>
                </c:pt>
                <c:pt idx="16">
                  <c:v>2.7</c:v>
                </c:pt>
                <c:pt idx="17">
                  <c:v>2.2999999999999998</c:v>
                </c:pt>
                <c:pt idx="18">
                  <c:v>-0.4</c:v>
                </c:pt>
              </c:numCache>
            </c:numRef>
          </c:val>
          <c:extLst>
            <c:ext xmlns:c16="http://schemas.microsoft.com/office/drawing/2014/chart" uri="{C3380CC4-5D6E-409C-BE32-E72D297353CC}">
              <c16:uniqueId val="{00000002-D2F9-4849-9EF2-9453955104BF}"/>
            </c:ext>
          </c:extLst>
        </c:ser>
        <c:ser>
          <c:idx val="3"/>
          <c:order val="3"/>
          <c:tx>
            <c:strRef>
              <c:f>A5_ábra_chart!$J$10</c:f>
              <c:strCache>
                <c:ptCount val="1"/>
                <c:pt idx="0">
                  <c:v>Rubber, plastics, building mat. ind.</c:v>
                </c:pt>
              </c:strCache>
            </c:strRef>
          </c:tx>
          <c:spPr>
            <a:solidFill>
              <a:schemeClr val="accent4"/>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A5_ábra_chart!$J$12:$J$30</c:f>
              <c:numCache>
                <c:formatCode>0.0</c:formatCode>
                <c:ptCount val="19"/>
                <c:pt idx="0">
                  <c:v>-0.1</c:v>
                </c:pt>
                <c:pt idx="1">
                  <c:v>0</c:v>
                </c:pt>
                <c:pt idx="2">
                  <c:v>0</c:v>
                </c:pt>
                <c:pt idx="3">
                  <c:v>-2.4</c:v>
                </c:pt>
                <c:pt idx="4">
                  <c:v>-2.4</c:v>
                </c:pt>
                <c:pt idx="5">
                  <c:v>-1</c:v>
                </c:pt>
                <c:pt idx="6" formatCode="General">
                  <c:v>-1</c:v>
                </c:pt>
                <c:pt idx="7">
                  <c:v>-0.8</c:v>
                </c:pt>
                <c:pt idx="8">
                  <c:v>-0.3</c:v>
                </c:pt>
                <c:pt idx="9" formatCode="General">
                  <c:v>-1.2</c:v>
                </c:pt>
                <c:pt idx="10">
                  <c:v>-0.2</c:v>
                </c:pt>
                <c:pt idx="11">
                  <c:v>0.6</c:v>
                </c:pt>
                <c:pt idx="12">
                  <c:v>0.2</c:v>
                </c:pt>
                <c:pt idx="13">
                  <c:v>0.1</c:v>
                </c:pt>
                <c:pt idx="14">
                  <c:v>1.3</c:v>
                </c:pt>
                <c:pt idx="15">
                  <c:v>4.3</c:v>
                </c:pt>
                <c:pt idx="16">
                  <c:v>3.4</c:v>
                </c:pt>
                <c:pt idx="17">
                  <c:v>2.2000000000000002</c:v>
                </c:pt>
                <c:pt idx="18" formatCode="General">
                  <c:v>1.3</c:v>
                </c:pt>
              </c:numCache>
            </c:numRef>
          </c:val>
          <c:extLst>
            <c:ext xmlns:c16="http://schemas.microsoft.com/office/drawing/2014/chart" uri="{C3380CC4-5D6E-409C-BE32-E72D297353CC}">
              <c16:uniqueId val="{00000003-D2F9-4849-9EF2-9453955104BF}"/>
            </c:ext>
          </c:extLst>
        </c:ser>
        <c:ser>
          <c:idx val="4"/>
          <c:order val="4"/>
          <c:tx>
            <c:strRef>
              <c:f>A5_ábra_chart!$K$10</c:f>
              <c:strCache>
                <c:ptCount val="1"/>
                <c:pt idx="0">
                  <c:v>Metal processing, metallurgy</c:v>
                </c:pt>
              </c:strCache>
            </c:strRef>
          </c:tx>
          <c:spPr>
            <a:solidFill>
              <a:schemeClr val="accent5"/>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A5_ábra_chart!$K$12:$K$30</c:f>
              <c:numCache>
                <c:formatCode>0.0</c:formatCode>
                <c:ptCount val="19"/>
                <c:pt idx="0">
                  <c:v>-1.1000000000000001</c:v>
                </c:pt>
                <c:pt idx="1">
                  <c:v>-0.6</c:v>
                </c:pt>
                <c:pt idx="2">
                  <c:v>-0.5</c:v>
                </c:pt>
                <c:pt idx="3">
                  <c:v>-2.4</c:v>
                </c:pt>
                <c:pt idx="4">
                  <c:v>-2.9</c:v>
                </c:pt>
                <c:pt idx="5">
                  <c:v>-1.4</c:v>
                </c:pt>
                <c:pt idx="6" formatCode="General">
                  <c:v>-1.9</c:v>
                </c:pt>
                <c:pt idx="7">
                  <c:v>-1.3</c:v>
                </c:pt>
                <c:pt idx="8">
                  <c:v>-0.3</c:v>
                </c:pt>
                <c:pt idx="9">
                  <c:v>-0.9</c:v>
                </c:pt>
                <c:pt idx="10">
                  <c:v>-0.5</c:v>
                </c:pt>
                <c:pt idx="11">
                  <c:v>0</c:v>
                </c:pt>
                <c:pt idx="12">
                  <c:v>-0.2</c:v>
                </c:pt>
                <c:pt idx="13">
                  <c:v>0</c:v>
                </c:pt>
                <c:pt idx="14">
                  <c:v>0.6</c:v>
                </c:pt>
                <c:pt idx="15">
                  <c:v>3.1</c:v>
                </c:pt>
                <c:pt idx="16">
                  <c:v>3</c:v>
                </c:pt>
                <c:pt idx="17">
                  <c:v>2.7</c:v>
                </c:pt>
                <c:pt idx="18" formatCode="General">
                  <c:v>1.6</c:v>
                </c:pt>
              </c:numCache>
            </c:numRef>
          </c:val>
          <c:extLst>
            <c:ext xmlns:c16="http://schemas.microsoft.com/office/drawing/2014/chart" uri="{C3380CC4-5D6E-409C-BE32-E72D297353CC}">
              <c16:uniqueId val="{00000004-D2F9-4849-9EF2-9453955104BF}"/>
            </c:ext>
          </c:extLst>
        </c:ser>
        <c:ser>
          <c:idx val="5"/>
          <c:order val="5"/>
          <c:tx>
            <c:strRef>
              <c:f>A5_ábra_chart!$L$10</c:f>
              <c:strCache>
                <c:ptCount val="1"/>
                <c:pt idx="0">
                  <c:v>Vehicle prod.</c:v>
                </c:pt>
              </c:strCache>
            </c:strRef>
          </c:tx>
          <c:spPr>
            <a:solidFill>
              <a:schemeClr val="accent6"/>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A5_ábra_chart!$L$12:$L$30</c:f>
              <c:numCache>
                <c:formatCode>0.0</c:formatCode>
                <c:ptCount val="19"/>
                <c:pt idx="0">
                  <c:v>3.1</c:v>
                </c:pt>
                <c:pt idx="1">
                  <c:v>1.8</c:v>
                </c:pt>
                <c:pt idx="2">
                  <c:v>-6.2</c:v>
                </c:pt>
                <c:pt idx="3">
                  <c:v>-24.9</c:v>
                </c:pt>
                <c:pt idx="4">
                  <c:v>-16.600000000000001</c:v>
                </c:pt>
                <c:pt idx="5">
                  <c:v>-3.9</c:v>
                </c:pt>
                <c:pt idx="6" formatCode="General">
                  <c:v>-3.9</c:v>
                </c:pt>
                <c:pt idx="7">
                  <c:v>1.7</c:v>
                </c:pt>
                <c:pt idx="8">
                  <c:v>2.5</c:v>
                </c:pt>
                <c:pt idx="9">
                  <c:v>1.7</c:v>
                </c:pt>
                <c:pt idx="10">
                  <c:v>2.2999999999999998</c:v>
                </c:pt>
                <c:pt idx="11">
                  <c:v>4.5</c:v>
                </c:pt>
                <c:pt idx="12">
                  <c:v>-8.5</c:v>
                </c:pt>
                <c:pt idx="13">
                  <c:v>-2.1</c:v>
                </c:pt>
                <c:pt idx="14">
                  <c:v>7.1</c:v>
                </c:pt>
                <c:pt idx="15">
                  <c:v>33.200000000000003</c:v>
                </c:pt>
                <c:pt idx="16">
                  <c:v>16.399999999999999</c:v>
                </c:pt>
                <c:pt idx="17">
                  <c:v>3.6</c:v>
                </c:pt>
                <c:pt idx="18" formatCode="General">
                  <c:v>-1.8</c:v>
                </c:pt>
              </c:numCache>
            </c:numRef>
          </c:val>
          <c:extLst>
            <c:ext xmlns:c16="http://schemas.microsoft.com/office/drawing/2014/chart" uri="{C3380CC4-5D6E-409C-BE32-E72D297353CC}">
              <c16:uniqueId val="{00000005-D2F9-4849-9EF2-9453955104BF}"/>
            </c:ext>
          </c:extLst>
        </c:ser>
        <c:ser>
          <c:idx val="6"/>
          <c:order val="6"/>
          <c:tx>
            <c:strRef>
              <c:f>A5_ábra_chart!$M$10</c:f>
              <c:strCache>
                <c:ptCount val="1"/>
                <c:pt idx="0">
                  <c:v>Other manuf. subsectors</c:v>
                </c:pt>
              </c:strCache>
            </c:strRef>
          </c:tx>
          <c:spPr>
            <a:solidFill>
              <a:schemeClr val="accent1">
                <a:lumMod val="60000"/>
              </a:schemeClr>
            </a:solidFill>
            <a:ln>
              <a:solidFill>
                <a:schemeClr val="tx1"/>
              </a:solidFill>
            </a:ln>
            <a:effectLst/>
          </c:spPr>
          <c:invertIfNegative val="0"/>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A5_ábra_chart!$M$12:$M$30</c:f>
              <c:numCache>
                <c:formatCode>0.0</c:formatCode>
                <c:ptCount val="19"/>
                <c:pt idx="0">
                  <c:v>-0.6</c:v>
                </c:pt>
                <c:pt idx="1">
                  <c:v>-0.4</c:v>
                </c:pt>
                <c:pt idx="2">
                  <c:v>-1.8</c:v>
                </c:pt>
                <c:pt idx="3">
                  <c:v>-5.2</c:v>
                </c:pt>
                <c:pt idx="4">
                  <c:v>-5.5</c:v>
                </c:pt>
                <c:pt idx="5">
                  <c:v>-1.4</c:v>
                </c:pt>
                <c:pt idx="6">
                  <c:v>-1.3</c:v>
                </c:pt>
                <c:pt idx="7">
                  <c:v>-1.7</c:v>
                </c:pt>
                <c:pt idx="8">
                  <c:v>-0.8</c:v>
                </c:pt>
                <c:pt idx="9">
                  <c:v>-1</c:v>
                </c:pt>
                <c:pt idx="10">
                  <c:v>0.1</c:v>
                </c:pt>
                <c:pt idx="11">
                  <c:v>1.4</c:v>
                </c:pt>
                <c:pt idx="12">
                  <c:v>-1.4</c:v>
                </c:pt>
                <c:pt idx="13">
                  <c:v>0.8</c:v>
                </c:pt>
                <c:pt idx="14">
                  <c:v>3.8</c:v>
                </c:pt>
                <c:pt idx="15">
                  <c:v>9</c:v>
                </c:pt>
                <c:pt idx="16">
                  <c:v>8.3000000000000007</c:v>
                </c:pt>
                <c:pt idx="17">
                  <c:v>6</c:v>
                </c:pt>
                <c:pt idx="18">
                  <c:v>3.3</c:v>
                </c:pt>
              </c:numCache>
            </c:numRef>
          </c:val>
          <c:extLst>
            <c:ext xmlns:c16="http://schemas.microsoft.com/office/drawing/2014/chart" uri="{C3380CC4-5D6E-409C-BE32-E72D297353CC}">
              <c16:uniqueId val="{00000006-D2F9-4849-9EF2-9453955104BF}"/>
            </c:ext>
          </c:extLst>
        </c:ser>
        <c:dLbls>
          <c:showLegendKey val="0"/>
          <c:showVal val="0"/>
          <c:showCatName val="0"/>
          <c:showSerName val="0"/>
          <c:showPercent val="0"/>
          <c:showBubbleSize val="0"/>
        </c:dLbls>
        <c:gapWidth val="150"/>
        <c:overlap val="100"/>
        <c:axId val="1177068112"/>
        <c:axId val="1177067784"/>
      </c:barChart>
      <c:lineChart>
        <c:grouping val="standard"/>
        <c:varyColors val="0"/>
        <c:ser>
          <c:idx val="7"/>
          <c:order val="7"/>
          <c:tx>
            <c:strRef>
              <c:f>A5_ábra_chart!$N$10</c:f>
              <c:strCache>
                <c:ptCount val="1"/>
                <c:pt idx="0">
                  <c:v>Manuf. output change y/y (rhs)</c:v>
                </c:pt>
              </c:strCache>
            </c:strRef>
          </c:tx>
          <c:spPr>
            <a:ln w="28575" cap="rnd">
              <a:solidFill>
                <a:srgbClr val="DA0000"/>
              </a:solidFill>
              <a:round/>
            </a:ln>
            <a:effectLst/>
          </c:spPr>
          <c:marker>
            <c:symbol val="none"/>
          </c:marker>
          <c:cat>
            <c:multiLvlStrRef>
              <c:f>A5_ábra_chart!$E$12:$F$30</c:f>
              <c:multiLvlStrCache>
                <c:ptCount val="19"/>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lvl>
                <c:lvl>
                  <c:pt idx="0">
                    <c:v> 2020</c:v>
                  </c:pt>
                  <c:pt idx="12">
                    <c:v> 2021</c:v>
                  </c:pt>
                </c:lvl>
              </c:multiLvlStrCache>
            </c:multiLvlStrRef>
          </c:cat>
          <c:val>
            <c:numRef>
              <c:f>A5_ábra_chart!$N$12:$N$30</c:f>
              <c:numCache>
                <c:formatCode>0.0</c:formatCode>
                <c:ptCount val="19"/>
                <c:pt idx="0">
                  <c:v>3.7</c:v>
                </c:pt>
                <c:pt idx="1">
                  <c:v>4.5</c:v>
                </c:pt>
                <c:pt idx="2">
                  <c:v>-5.7</c:v>
                </c:pt>
                <c:pt idx="3">
                  <c:v>-38.4</c:v>
                </c:pt>
                <c:pt idx="4">
                  <c:v>-31.6</c:v>
                </c:pt>
                <c:pt idx="5">
                  <c:v>-6.9</c:v>
                </c:pt>
                <c:pt idx="6">
                  <c:v>-7.6</c:v>
                </c:pt>
                <c:pt idx="7">
                  <c:v>-1.3</c:v>
                </c:pt>
                <c:pt idx="8">
                  <c:v>3.4</c:v>
                </c:pt>
                <c:pt idx="9">
                  <c:v>0.3</c:v>
                </c:pt>
                <c:pt idx="10">
                  <c:v>3.8</c:v>
                </c:pt>
                <c:pt idx="11">
                  <c:v>8.8000000000000007</c:v>
                </c:pt>
                <c:pt idx="12">
                  <c:v>-7.1</c:v>
                </c:pt>
                <c:pt idx="13">
                  <c:v>1.6</c:v>
                </c:pt>
                <c:pt idx="14">
                  <c:v>16.7</c:v>
                </c:pt>
                <c:pt idx="15">
                  <c:v>62.9</c:v>
                </c:pt>
                <c:pt idx="16">
                  <c:v>40.299999999999997</c:v>
                </c:pt>
                <c:pt idx="17">
                  <c:v>22.2</c:v>
                </c:pt>
                <c:pt idx="18">
                  <c:v>7.6</c:v>
                </c:pt>
              </c:numCache>
            </c:numRef>
          </c:val>
          <c:smooth val="0"/>
          <c:extLst>
            <c:ext xmlns:c16="http://schemas.microsoft.com/office/drawing/2014/chart" uri="{C3380CC4-5D6E-409C-BE32-E72D297353CC}">
              <c16:uniqueId val="{00000008-D2F9-4849-9EF2-9453955104BF}"/>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noMultiLvlLbl val="0"/>
      </c:catAx>
      <c:valAx>
        <c:axId val="1177067784"/>
        <c:scaling>
          <c:orientation val="minMax"/>
          <c:max val="7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r>
                  <a:rPr lang="hu-HU" sz="1550" b="0"/>
                  <a:t>Percentage point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7068112"/>
        <c:crosses val="autoZero"/>
        <c:crossBetween val="between"/>
        <c:majorUnit val="10"/>
      </c:valAx>
      <c:valAx>
        <c:axId val="1157516568"/>
        <c:scaling>
          <c:orientation val="minMax"/>
          <c:max val="70"/>
          <c:min val="-40"/>
        </c:scaling>
        <c:delete val="0"/>
        <c:axPos val="r"/>
        <c:title>
          <c:tx>
            <c:rich>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r>
                  <a:rPr lang="hu-HU" sz="1550" b="0"/>
                  <a:t>Per cent</a:t>
                </a:r>
              </a:p>
            </c:rich>
          </c:tx>
          <c:layout>
            <c:manualLayout>
              <c:xMode val="edge"/>
              <c:yMode val="edge"/>
              <c:x val="0.80609722222222224"/>
              <c:y val="0"/>
            </c:manualLayout>
          </c:layout>
          <c:overlay val="0"/>
          <c:spPr>
            <a:noFill/>
            <a:ln>
              <a:noFill/>
            </a:ln>
            <a:effectLst/>
          </c:spPr>
          <c:txPr>
            <a:bodyPr rot="0" spcFirstLastPara="1" vertOverflow="ellipsis" wrap="square" anchor="ctr" anchorCtr="1"/>
            <a:lstStyle/>
            <a:p>
              <a:pPr>
                <a:defRPr sz="155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7522800"/>
        <c:crosses val="max"/>
        <c:crossBetween val="between"/>
        <c:majorUnit val="1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2690000000000008E-2"/>
          <c:y val="0.76203703703703707"/>
          <c:w val="0.89285611111111107"/>
          <c:h val="0.22385185185185186"/>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A6_ábra_chart!$J$8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A6_ábra_chart!$J$9:$J$373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4-4670-4B5F-89D5-8260565E6F64}"/>
            </c:ext>
          </c:extLst>
        </c:ser>
        <c:ser>
          <c:idx val="2"/>
          <c:order val="1"/>
          <c:tx>
            <c:strRef>
              <c:f>A6_ábra_chart!$H$8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A6_ábra_chart!$H$9:$H$373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2-4670-4B5F-89D5-8260565E6F64}"/>
            </c:ext>
          </c:extLst>
        </c:ser>
        <c:ser>
          <c:idx val="5"/>
          <c:order val="2"/>
          <c:tx>
            <c:strRef>
              <c:f>A6_ábra_chart!$K$8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A6_ábra_chart!$K$9:$K$373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5-4670-4B5F-89D5-8260565E6F64}"/>
            </c:ext>
          </c:extLst>
        </c:ser>
        <c:ser>
          <c:idx val="3"/>
          <c:order val="3"/>
          <c:tx>
            <c:strRef>
              <c:f>A6_ábra_chart!$I$8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A6_ábra_chart!$I$9:$I$373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670-4B5F-89D5-8260565E6F64}"/>
            </c:ext>
          </c:extLst>
        </c:ser>
        <c:ser>
          <c:idx val="0"/>
          <c:order val="4"/>
          <c:tx>
            <c:strRef>
              <c:f>A6_ábra_chart!$F$8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A6_ábra_chart!$F$9:$F$373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92.266000000000005</c:v>
                </c:pt>
              </c:numCache>
            </c:numRef>
          </c:val>
          <c:smooth val="0"/>
          <c:extLst>
            <c:ext xmlns:c16="http://schemas.microsoft.com/office/drawing/2014/chart" uri="{C3380CC4-5D6E-409C-BE32-E72D297353CC}">
              <c16:uniqueId val="{00000000-4670-4B5F-89D5-8260565E6F64}"/>
            </c:ext>
          </c:extLst>
        </c:ser>
        <c:ser>
          <c:idx val="1"/>
          <c:order val="5"/>
          <c:tx>
            <c:strRef>
              <c:f>A6_ábra_chart!$G$8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A6_ábra_chart!$G$9:$G$373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94.075999999999993</c:v>
                </c:pt>
              </c:numCache>
            </c:numRef>
          </c:val>
          <c:smooth val="0"/>
          <c:extLst>
            <c:ext xmlns:c16="http://schemas.microsoft.com/office/drawing/2014/chart" uri="{C3380CC4-5D6E-409C-BE32-E72D297353CC}">
              <c16:uniqueId val="{00000001-4670-4B5F-89D5-8260565E6F64}"/>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6"/>
          <c:tx>
            <c:v>fikt</c:v>
          </c:tx>
          <c:spPr>
            <a:ln w="28575" cap="rnd">
              <a:solidFill>
                <a:schemeClr val="accent1">
                  <a:lumMod val="60000"/>
                </a:schemeClr>
              </a:solidFill>
              <a:round/>
            </a:ln>
            <a:effectLst/>
          </c:spPr>
          <c:marker>
            <c:symbol val="none"/>
          </c:marker>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0.836781702287214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9193074757803463"/>
        </c:manualLayout>
      </c:layout>
      <c:lineChart>
        <c:grouping val="standard"/>
        <c:varyColors val="0"/>
        <c:ser>
          <c:idx val="4"/>
          <c:order val="0"/>
          <c:tx>
            <c:strRef>
              <c:f>A6_ábra_chart!$J$8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A6_ábra_chart!$J$9:$J$373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0-4CBA-4BA3-B817-3F26650D6535}"/>
            </c:ext>
          </c:extLst>
        </c:ser>
        <c:ser>
          <c:idx val="5"/>
          <c:order val="1"/>
          <c:tx>
            <c:strRef>
              <c:f>A6_ábra_chart!$K$8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A6_ábra_chart!$K$9:$K$373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2-4CBA-4BA3-B817-3F26650D6535}"/>
            </c:ext>
          </c:extLst>
        </c:ser>
        <c:ser>
          <c:idx val="2"/>
          <c:order val="2"/>
          <c:tx>
            <c:strRef>
              <c:f>A6_ábra_chart!$H$8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A6_ábra_chart!$H$9:$H$373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1-4CBA-4BA3-B817-3F26650D6535}"/>
            </c:ext>
          </c:extLst>
        </c:ser>
        <c:ser>
          <c:idx val="3"/>
          <c:order val="3"/>
          <c:tx>
            <c:strRef>
              <c:f>A6_ábra_chart!$I$8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A6_ábra_chart!$I$9:$I$373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CBA-4BA3-B817-3F26650D6535}"/>
            </c:ext>
          </c:extLst>
        </c:ser>
        <c:ser>
          <c:idx val="0"/>
          <c:order val="4"/>
          <c:tx>
            <c:strRef>
              <c:f>A6_ábra_chart!$F$8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A6_ábra_chart!$F$9:$F$373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92.266000000000005</c:v>
                </c:pt>
              </c:numCache>
            </c:numRef>
          </c:val>
          <c:smooth val="0"/>
          <c:extLst>
            <c:ext xmlns:c16="http://schemas.microsoft.com/office/drawing/2014/chart" uri="{C3380CC4-5D6E-409C-BE32-E72D297353CC}">
              <c16:uniqueId val="{00000004-4CBA-4BA3-B817-3F26650D6535}"/>
            </c:ext>
          </c:extLst>
        </c:ser>
        <c:ser>
          <c:idx val="1"/>
          <c:order val="5"/>
          <c:tx>
            <c:strRef>
              <c:f>A6_ábra_chart!$G$8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A6_ábra_chart!$D$9:$D$373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A6_ábra_chart!$G$9:$G$373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94.075999999999993</c:v>
                </c:pt>
              </c:numCache>
            </c:numRef>
          </c:val>
          <c:smooth val="0"/>
          <c:extLst>
            <c:ext xmlns:c16="http://schemas.microsoft.com/office/drawing/2014/chart" uri="{C3380CC4-5D6E-409C-BE32-E72D297353CC}">
              <c16:uniqueId val="{00000005-4CBA-4BA3-B817-3F26650D6535}"/>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6"/>
          <c:tx>
            <c:v>fikt</c:v>
          </c:tx>
          <c:spPr>
            <a:ln w="28575" cap="rnd">
              <a:solidFill>
                <a:schemeClr val="accent1">
                  <a:lumMod val="60000"/>
                </a:schemeClr>
              </a:solidFill>
              <a:round/>
            </a:ln>
            <a:effectLst/>
          </c:spPr>
          <c:marker>
            <c:symbol val="none"/>
          </c:marker>
          <c:smooth val="0"/>
          <c:extLst>
            <c:ext xmlns:c16="http://schemas.microsoft.com/office/drawing/2014/chart" uri="{C3380CC4-5D6E-409C-BE32-E72D297353CC}">
              <c16:uniqueId val="{00000006-4CBA-4BA3-B817-3F26650D6535}"/>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14"/>
        <c:tickMarkSkip val="14"/>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72019797525309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egendEntry>
        <c:idx val="5"/>
        <c:delete val="1"/>
      </c:legendEntry>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A7_ábra_chart!$H$8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A7_ábra_chart!$H$9:$H$20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896E-4419-A7A4-467D03AD281E}"/>
            </c:ext>
          </c:extLst>
        </c:ser>
        <c:ser>
          <c:idx val="2"/>
          <c:order val="1"/>
          <c:tx>
            <c:strRef>
              <c:f>A7_ábra_chart!$G$8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A7_ábra_chart!$G$9:$G$20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896E-4419-A7A4-467D03AD281E}"/>
            </c:ext>
          </c:extLst>
        </c:ser>
        <c:ser>
          <c:idx val="0"/>
          <c:order val="2"/>
          <c:tx>
            <c:strRef>
              <c:f>A7_ábra_chart!$F$8</c:f>
              <c:strCache>
                <c:ptCount val="1"/>
                <c:pt idx="0">
                  <c:v>2021</c:v>
                </c:pt>
              </c:strCache>
            </c:strRef>
          </c:tx>
          <c:spPr>
            <a:ln w="34925" cap="rnd">
              <a:solidFill>
                <a:schemeClr val="accent5"/>
              </a:solidFill>
              <a:round/>
            </a:ln>
            <a:effectLst/>
          </c:spPr>
          <c:marker>
            <c:symbol val="none"/>
          </c:marker>
          <c:cat>
            <c:strRef>
              <c:f>A7_ábra_chart!$E$9:$E$20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A7_ábra_chart!$F$9:$F$20</c:f>
              <c:numCache>
                <c:formatCode>#,##0</c:formatCode>
                <c:ptCount val="12"/>
                <c:pt idx="0">
                  <c:v>66</c:v>
                </c:pt>
                <c:pt idx="1">
                  <c:v>54</c:v>
                </c:pt>
                <c:pt idx="2">
                  <c:v>63</c:v>
                </c:pt>
                <c:pt idx="3">
                  <c:v>65</c:v>
                </c:pt>
                <c:pt idx="4">
                  <c:v>89</c:v>
                </c:pt>
                <c:pt idx="5">
                  <c:v>266</c:v>
                </c:pt>
                <c:pt idx="6">
                  <c:v>538</c:v>
                </c:pt>
              </c:numCache>
            </c:numRef>
          </c:val>
          <c:smooth val="0"/>
          <c:extLst>
            <c:ext xmlns:c16="http://schemas.microsoft.com/office/drawing/2014/chart" uri="{C3380CC4-5D6E-409C-BE32-E72D297353CC}">
              <c16:uniqueId val="{00000004-896E-4419-A7A4-467D03AD281E}"/>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3"/>
          <c:tx>
            <c:v>fikt</c:v>
          </c:tx>
          <c:spPr>
            <a:ln w="28575" cap="rnd">
              <a:solidFill>
                <a:schemeClr val="accent1">
                  <a:lumMod val="60000"/>
                </a:schemeClr>
              </a:solidFill>
              <a:round/>
            </a:ln>
            <a:effectLst/>
          </c:spPr>
          <c:marker>
            <c:symbol val="none"/>
          </c:marker>
          <c:smooth val="0"/>
          <c:extLst>
            <c:ext xmlns:c16="http://schemas.microsoft.com/office/drawing/2014/chart" uri="{C3380CC4-5D6E-409C-BE32-E72D297353CC}">
              <c16:uniqueId val="{00000006-896E-4419-A7A4-467D03AD281E}"/>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0.806305511811023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5278352068039414"/>
        </c:manualLayout>
      </c:layout>
      <c:lineChart>
        <c:grouping val="standard"/>
        <c:varyColors val="0"/>
        <c:ser>
          <c:idx val="4"/>
          <c:order val="0"/>
          <c:tx>
            <c:strRef>
              <c:f>A7_ábra_chart!$H$8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A7_ábra_chart!$H$9:$H$20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1E7B-4BC2-B25D-4780481A8A48}"/>
            </c:ext>
          </c:extLst>
        </c:ser>
        <c:ser>
          <c:idx val="2"/>
          <c:order val="1"/>
          <c:tx>
            <c:strRef>
              <c:f>A7_ábra_chart!$G$8</c:f>
              <c:strCache>
                <c:ptCount val="1"/>
                <c:pt idx="0">
                  <c:v>2020</c:v>
                </c:pt>
              </c:strCache>
            </c:strRef>
          </c:tx>
          <c:spPr>
            <a:ln w="34925" cap="rnd">
              <a:solidFill>
                <a:schemeClr val="accent1"/>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A7_ábra_chart!$G$9:$G$20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2-1E7B-4BC2-B25D-4780481A8A48}"/>
            </c:ext>
          </c:extLst>
        </c:ser>
        <c:ser>
          <c:idx val="0"/>
          <c:order val="2"/>
          <c:tx>
            <c:strRef>
              <c:f>A7_ábra_chart!$F$8</c:f>
              <c:strCache>
                <c:ptCount val="1"/>
                <c:pt idx="0">
                  <c:v>2021</c:v>
                </c:pt>
              </c:strCache>
            </c:strRef>
          </c:tx>
          <c:spPr>
            <a:ln w="34925" cap="rnd">
              <a:solidFill>
                <a:schemeClr val="accent5"/>
              </a:solidFill>
              <a:round/>
            </a:ln>
            <a:effectLst/>
          </c:spPr>
          <c:marker>
            <c:symbol val="none"/>
          </c:marker>
          <c:cat>
            <c:strRef>
              <c:f>A7_ábra_chart!$D$9:$D$20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A7_ábra_chart!$F$9:$F$20</c:f>
              <c:numCache>
                <c:formatCode>#,##0</c:formatCode>
                <c:ptCount val="12"/>
                <c:pt idx="0">
                  <c:v>66</c:v>
                </c:pt>
                <c:pt idx="1">
                  <c:v>54</c:v>
                </c:pt>
                <c:pt idx="2">
                  <c:v>63</c:v>
                </c:pt>
                <c:pt idx="3">
                  <c:v>65</c:v>
                </c:pt>
                <c:pt idx="4">
                  <c:v>89</c:v>
                </c:pt>
                <c:pt idx="5">
                  <c:v>266</c:v>
                </c:pt>
                <c:pt idx="6">
                  <c:v>538</c:v>
                </c:pt>
              </c:numCache>
            </c:numRef>
          </c:val>
          <c:smooth val="0"/>
          <c:extLst>
            <c:ext xmlns:c16="http://schemas.microsoft.com/office/drawing/2014/chart" uri="{C3380CC4-5D6E-409C-BE32-E72D297353CC}">
              <c16:uniqueId val="{00000004-1E7B-4BC2-B25D-4780481A8A4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3"/>
          <c:tx>
            <c:v>fikt</c:v>
          </c:tx>
          <c:spPr>
            <a:ln w="28575" cap="rnd">
              <a:solidFill>
                <a:schemeClr val="accent1">
                  <a:lumMod val="60000"/>
                </a:schemeClr>
              </a:solidFill>
              <a:round/>
            </a:ln>
            <a:effectLst/>
          </c:spPr>
          <c:marker>
            <c:symbol val="none"/>
          </c:marker>
          <c:smooth val="0"/>
          <c:extLst>
            <c:ext xmlns:c16="http://schemas.microsoft.com/office/drawing/2014/chart" uri="{C3380CC4-5D6E-409C-BE32-E72D297353CC}">
              <c16:uniqueId val="{00000006-1E7B-4BC2-B25D-4780481A8A48}"/>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772019797525309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A9_ábra_chart!$H$8</c:f>
              <c:strCache>
                <c:ptCount val="1"/>
                <c:pt idx="0">
                  <c:v>Kihasznált bériroda állomány</c:v>
                </c:pt>
              </c:strCache>
            </c:strRef>
          </c:tx>
          <c:spPr>
            <a:solidFill>
              <a:srgbClr val="7B5300"/>
            </a:solidFill>
            <a:ln>
              <a:solidFill>
                <a:schemeClr val="tx1"/>
              </a:solidFill>
            </a:ln>
          </c:spPr>
          <c:cat>
            <c:strRef>
              <c:f>A9_ábra_chart!$E$10:$E$87</c:f>
              <c:strCache>
                <c:ptCount val="7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strCache>
            </c:strRef>
          </c:cat>
          <c:val>
            <c:numRef>
              <c:f>A9_ábra_chart!$H$10:$H$87</c:f>
              <c:numCache>
                <c:formatCode>0.0</c:formatCode>
                <c:ptCount val="78"/>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numCache>
            </c:numRef>
          </c:val>
          <c:extLst>
            <c:ext xmlns:c16="http://schemas.microsoft.com/office/drawing/2014/chart" uri="{C3380CC4-5D6E-409C-BE32-E72D297353CC}">
              <c16:uniqueId val="{00000000-C581-4B3C-BD1E-2797229BA269}"/>
            </c:ext>
          </c:extLst>
        </c:ser>
        <c:ser>
          <c:idx val="2"/>
          <c:order val="2"/>
          <c:tx>
            <c:strRef>
              <c:f>A9_ábra_chart!$I$8</c:f>
              <c:strCache>
                <c:ptCount val="1"/>
                <c:pt idx="0">
                  <c:v>Kihasználatlan bériroda állomány</c:v>
                </c:pt>
              </c:strCache>
            </c:strRef>
          </c:tx>
          <c:spPr>
            <a:solidFill>
              <a:srgbClr val="F6A800"/>
            </a:solidFill>
            <a:ln>
              <a:solidFill>
                <a:schemeClr val="tx1"/>
              </a:solidFill>
              <a:prstDash val="solid"/>
            </a:ln>
          </c:spPr>
          <c:cat>
            <c:strRef>
              <c:f>A9_ábra_chart!$E$10:$E$87</c:f>
              <c:strCache>
                <c:ptCount val="7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strCache>
            </c:strRef>
          </c:cat>
          <c:val>
            <c:numRef>
              <c:f>A9_ábra_chart!$I$10:$I$87</c:f>
              <c:numCache>
                <c:formatCode>0.0</c:formatCode>
                <c:ptCount val="78"/>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numCache>
            </c:numRef>
          </c:val>
          <c:extLst>
            <c:ext xmlns:c16="http://schemas.microsoft.com/office/drawing/2014/chart" uri="{C3380CC4-5D6E-409C-BE32-E72D297353CC}">
              <c16:uniqueId val="{00000001-C581-4B3C-BD1E-2797229BA269}"/>
            </c:ext>
          </c:extLst>
        </c:ser>
        <c:ser>
          <c:idx val="4"/>
          <c:order val="4"/>
          <c:tx>
            <c:strRef>
              <c:f>A9_ábra_chart!$J$8</c:f>
              <c:strCache>
                <c:ptCount val="1"/>
                <c:pt idx="0">
                  <c:v>A tulajdonos használatában álló irodaállomány</c:v>
                </c:pt>
              </c:strCache>
            </c:strRef>
          </c:tx>
          <c:spPr>
            <a:solidFill>
              <a:schemeClr val="accent4"/>
            </a:solidFill>
            <a:ln>
              <a:solidFill>
                <a:schemeClr val="tx1"/>
              </a:solidFill>
            </a:ln>
          </c:spPr>
          <c:cat>
            <c:strRef>
              <c:f>A9_ábra_chart!$E$10:$E$87</c:f>
              <c:strCache>
                <c:ptCount val="7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strCache>
            </c:strRef>
          </c:cat>
          <c:val>
            <c:numRef>
              <c:f>A9_ábra_chart!$J$10:$J$87</c:f>
              <c:numCache>
                <c:formatCode>General</c:formatCode>
                <c:ptCount val="78"/>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A9_ábra_chart!$G$8</c:f>
              <c:strCache>
                <c:ptCount val="1"/>
                <c:pt idx="0">
                  <c:v>Kihasználatlan állomány/teljes irodaállomány (jobb tengely)</c:v>
                </c:pt>
              </c:strCache>
            </c:strRef>
          </c:tx>
          <c:spPr>
            <a:ln w="34925">
              <a:solidFill>
                <a:schemeClr val="tx1"/>
              </a:solidFill>
              <a:prstDash val="solid"/>
            </a:ln>
          </c:spPr>
          <c:marker>
            <c:symbol val="none"/>
          </c:marker>
          <c:cat>
            <c:strRef>
              <c:f>A9_ábra_chart!$E$10:$E$87</c:f>
              <c:strCache>
                <c:ptCount val="7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strCache>
            </c:strRef>
          </c:cat>
          <c:val>
            <c:numRef>
              <c:f>A9_ábra_chart!$G$10:$G$87</c:f>
              <c:numCache>
                <c:formatCode>#\ ##0.0</c:formatCode>
                <c:ptCount val="78"/>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numCache>
            </c:numRef>
          </c:val>
          <c:smooth val="0"/>
          <c:extLst>
            <c:ext xmlns:c16="http://schemas.microsoft.com/office/drawing/2014/chart" uri="{C3380CC4-5D6E-409C-BE32-E72D297353CC}">
              <c16:uniqueId val="{00000003-C581-4B3C-BD1E-2797229BA269}"/>
            </c:ext>
          </c:extLst>
        </c:ser>
        <c:ser>
          <c:idx val="3"/>
          <c:order val="3"/>
          <c:tx>
            <c:strRef>
              <c:f>A9_ábra_chart!$F$8</c:f>
              <c:strCache>
                <c:ptCount val="1"/>
                <c:pt idx="0">
                  <c:v>Kihasználatlan állomány/bériroda állomány (jobb tengely)</c:v>
                </c:pt>
              </c:strCache>
            </c:strRef>
          </c:tx>
          <c:spPr>
            <a:ln w="34925">
              <a:solidFill>
                <a:schemeClr val="tx1"/>
              </a:solidFill>
              <a:prstDash val="dash"/>
            </a:ln>
          </c:spPr>
          <c:marker>
            <c:symbol val="none"/>
          </c:marker>
          <c:cat>
            <c:strRef>
              <c:f>A9_ábra_chart!$E$10:$E$87</c:f>
              <c:strCache>
                <c:ptCount val="78"/>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strCache>
            </c:strRef>
          </c:cat>
          <c:val>
            <c:numRef>
              <c:f>A9_ábra_chart!$F$10:$F$87</c:f>
              <c:numCache>
                <c:formatCode>#\ ##0.0</c:formatCode>
                <c:ptCount val="78"/>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A9_ábra_chart!$H$9</c:f>
              <c:strCache>
                <c:ptCount val="1"/>
                <c:pt idx="0">
                  <c:v>Office space in use</c:v>
                </c:pt>
              </c:strCache>
            </c:strRef>
          </c:tx>
          <c:spPr>
            <a:solidFill>
              <a:srgbClr val="7B5300"/>
            </a:solidFill>
            <a:ln>
              <a:solidFill>
                <a:schemeClr val="tx1"/>
              </a:solidFill>
            </a:ln>
          </c:spPr>
          <c:cat>
            <c:strRef>
              <c:f>A9_ábra_chart!$D$10:$D$87</c:f>
              <c:strCache>
                <c:ptCount val="7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strCache>
            </c:strRef>
          </c:cat>
          <c:val>
            <c:numRef>
              <c:f>A9_ábra_chart!$H$10:$H$87</c:f>
              <c:numCache>
                <c:formatCode>0.0</c:formatCode>
                <c:ptCount val="78"/>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numCache>
            </c:numRef>
          </c:val>
          <c:extLst>
            <c:ext xmlns:c16="http://schemas.microsoft.com/office/drawing/2014/chart" uri="{C3380CC4-5D6E-409C-BE32-E72D297353CC}">
              <c16:uniqueId val="{00000000-2EBC-4B98-B51C-87FB93AE72EF}"/>
            </c:ext>
          </c:extLst>
        </c:ser>
        <c:ser>
          <c:idx val="2"/>
          <c:order val="2"/>
          <c:tx>
            <c:strRef>
              <c:f>A9_ábra_chart!$I$9</c:f>
              <c:strCache>
                <c:ptCount val="1"/>
                <c:pt idx="0">
                  <c:v>Vacant office space</c:v>
                </c:pt>
              </c:strCache>
            </c:strRef>
          </c:tx>
          <c:spPr>
            <a:solidFill>
              <a:srgbClr val="F6A800"/>
            </a:solidFill>
            <a:ln>
              <a:solidFill>
                <a:schemeClr val="tx1"/>
              </a:solidFill>
              <a:prstDash val="solid"/>
            </a:ln>
          </c:spPr>
          <c:cat>
            <c:strRef>
              <c:f>A9_ábra_chart!$D$10:$D$87</c:f>
              <c:strCache>
                <c:ptCount val="7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strCache>
            </c:strRef>
          </c:cat>
          <c:val>
            <c:numRef>
              <c:f>A9_ábra_chart!$I$10:$I$87</c:f>
              <c:numCache>
                <c:formatCode>0.0</c:formatCode>
                <c:ptCount val="78"/>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numCache>
            </c:numRef>
          </c:val>
          <c:extLst>
            <c:ext xmlns:c16="http://schemas.microsoft.com/office/drawing/2014/chart" uri="{C3380CC4-5D6E-409C-BE32-E72D297353CC}">
              <c16:uniqueId val="{00000001-2EBC-4B98-B51C-87FB93AE72EF}"/>
            </c:ext>
          </c:extLst>
        </c:ser>
        <c:ser>
          <c:idx val="4"/>
          <c:order val="4"/>
          <c:tx>
            <c:strRef>
              <c:f>A9_ábra_chart!$J$9</c:f>
              <c:strCache>
                <c:ptCount val="1"/>
                <c:pt idx="0">
                  <c:v>Owner occupied office space</c:v>
                </c:pt>
              </c:strCache>
            </c:strRef>
          </c:tx>
          <c:spPr>
            <a:solidFill>
              <a:schemeClr val="accent4"/>
            </a:solidFill>
            <a:ln>
              <a:solidFill>
                <a:sysClr val="windowText" lastClr="000000"/>
              </a:solidFill>
            </a:ln>
          </c:spPr>
          <c:cat>
            <c:strRef>
              <c:f>A9_ábra_chart!$D$10:$D$87</c:f>
              <c:strCache>
                <c:ptCount val="7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strCache>
            </c:strRef>
          </c:cat>
          <c:val>
            <c:numRef>
              <c:f>A9_ábra_chart!$J$10:$J$87</c:f>
              <c:numCache>
                <c:formatCode>General</c:formatCode>
                <c:ptCount val="78"/>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A9_ábra_chart!$G$9</c:f>
              <c:strCache>
                <c:ptCount val="1"/>
                <c:pt idx="0">
                  <c:v>Vacant stock/total stock of offices (right-hand scale)</c:v>
                </c:pt>
              </c:strCache>
            </c:strRef>
          </c:tx>
          <c:spPr>
            <a:ln w="34925">
              <a:solidFill>
                <a:schemeClr val="tx1"/>
              </a:solidFill>
              <a:prstDash val="solid"/>
            </a:ln>
          </c:spPr>
          <c:marker>
            <c:symbol val="none"/>
          </c:marker>
          <c:cat>
            <c:strRef>
              <c:f>A9_ábra_chart!$D$10:$D$87</c:f>
              <c:strCache>
                <c:ptCount val="7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strCache>
            </c:strRef>
          </c:cat>
          <c:val>
            <c:numRef>
              <c:f>A9_ábra_chart!$G$10:$G$87</c:f>
              <c:numCache>
                <c:formatCode>#\ ##0.0</c:formatCode>
                <c:ptCount val="78"/>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numCache>
            </c:numRef>
          </c:val>
          <c:smooth val="0"/>
          <c:extLst>
            <c:ext xmlns:c16="http://schemas.microsoft.com/office/drawing/2014/chart" uri="{C3380CC4-5D6E-409C-BE32-E72D297353CC}">
              <c16:uniqueId val="{00000003-2EBC-4B98-B51C-87FB93AE72EF}"/>
            </c:ext>
          </c:extLst>
        </c:ser>
        <c:ser>
          <c:idx val="3"/>
          <c:order val="3"/>
          <c:tx>
            <c:strRef>
              <c:f>A9_ábra_chart!$F$9</c:f>
              <c:strCache>
                <c:ptCount val="1"/>
                <c:pt idx="0">
                  <c:v>Vacant stock/stock of office spaces to let (right-hand scale)</c:v>
                </c:pt>
              </c:strCache>
            </c:strRef>
          </c:tx>
          <c:spPr>
            <a:ln w="34925">
              <a:solidFill>
                <a:schemeClr val="tx1"/>
              </a:solidFill>
              <a:prstDash val="dash"/>
            </a:ln>
          </c:spPr>
          <c:marker>
            <c:symbol val="none"/>
          </c:marker>
          <c:cat>
            <c:strRef>
              <c:f>A9_ábra_chart!$D$10:$D$87</c:f>
              <c:strCache>
                <c:ptCount val="78"/>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strCache>
            </c:strRef>
          </c:cat>
          <c:val>
            <c:numRef>
              <c:f>A9_ábra_chart!$F$10:$F$87</c:f>
              <c:numCache>
                <c:formatCode>#\ ##0.0</c:formatCode>
                <c:ptCount val="78"/>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1490901522772263"/>
              <c:y val="9.3025408860929984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760304022954E-2"/>
          <c:y val="5.5533042578692883E-2"/>
          <c:w val="0.82550124534082736"/>
          <c:h val="0.6928152614285259"/>
        </c:manualLayout>
      </c:layout>
      <c:barChart>
        <c:barDir val="col"/>
        <c:grouping val="stacked"/>
        <c:varyColors val="0"/>
        <c:ser>
          <c:idx val="0"/>
          <c:order val="0"/>
          <c:tx>
            <c:strRef>
              <c:f>A10_ábra_chart!$I$13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A10_ábra_chart!$J$12:$V$12</c:f>
              <c:strCache>
                <c:ptCount val="13"/>
                <c:pt idx="0">
                  <c:v>2010</c:v>
                </c:pt>
                <c:pt idx="1">
                  <c:v>2011</c:v>
                </c:pt>
                <c:pt idx="2">
                  <c:v>2012</c:v>
                </c:pt>
                <c:pt idx="3">
                  <c:v>2013</c:v>
                </c:pt>
                <c:pt idx="4">
                  <c:v>2014</c:v>
                </c:pt>
                <c:pt idx="5">
                  <c:v>2015</c:v>
                </c:pt>
                <c:pt idx="6">
                  <c:v>2016</c:v>
                </c:pt>
                <c:pt idx="7">
                  <c:v>2017</c:v>
                </c:pt>
                <c:pt idx="8">
                  <c:v>2018</c:v>
                </c:pt>
                <c:pt idx="9">
                  <c:v>2019</c:v>
                </c:pt>
                <c:pt idx="10">
                  <c:v>2020 I-II.</c:v>
                </c:pt>
                <c:pt idx="11">
                  <c:v>2020</c:v>
                </c:pt>
                <c:pt idx="12">
                  <c:v>2021 I-II.</c:v>
                </c:pt>
              </c:strCache>
            </c:strRef>
          </c:cat>
          <c:val>
            <c:numRef>
              <c:f>A10_ábra_chart!$J$13:$V$13</c:f>
              <c:numCache>
                <c:formatCode>#,##0</c:formatCode>
                <c:ptCount val="13"/>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formatCode="0">
                  <c:v>48.522269999999999</c:v>
                </c:pt>
                <c:pt idx="11">
                  <c:v>104.50686</c:v>
                </c:pt>
                <c:pt idx="12">
                  <c:v>64.101373000000009</c:v>
                </c:pt>
              </c:numCache>
            </c:numRef>
          </c:val>
          <c:extLst>
            <c:ext xmlns:c16="http://schemas.microsoft.com/office/drawing/2014/chart" uri="{C3380CC4-5D6E-409C-BE32-E72D297353CC}">
              <c16:uniqueId val="{00000000-AEF3-43C9-8B8A-919054F9508B}"/>
            </c:ext>
          </c:extLst>
        </c:ser>
        <c:ser>
          <c:idx val="1"/>
          <c:order val="1"/>
          <c:tx>
            <c:strRef>
              <c:f>A10_ábra_chart!$I$14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A10_ábra_chart!$J$12:$V$12</c:f>
              <c:strCache>
                <c:ptCount val="13"/>
                <c:pt idx="0">
                  <c:v>2010</c:v>
                </c:pt>
                <c:pt idx="1">
                  <c:v>2011</c:v>
                </c:pt>
                <c:pt idx="2">
                  <c:v>2012</c:v>
                </c:pt>
                <c:pt idx="3">
                  <c:v>2013</c:v>
                </c:pt>
                <c:pt idx="4">
                  <c:v>2014</c:v>
                </c:pt>
                <c:pt idx="5">
                  <c:v>2015</c:v>
                </c:pt>
                <c:pt idx="6">
                  <c:v>2016</c:v>
                </c:pt>
                <c:pt idx="7">
                  <c:v>2017</c:v>
                </c:pt>
                <c:pt idx="8">
                  <c:v>2018</c:v>
                </c:pt>
                <c:pt idx="9">
                  <c:v>2019</c:v>
                </c:pt>
                <c:pt idx="10">
                  <c:v>2020 I-II.</c:v>
                </c:pt>
                <c:pt idx="11">
                  <c:v>2020</c:v>
                </c:pt>
                <c:pt idx="12">
                  <c:v>2021 I-II.</c:v>
                </c:pt>
              </c:strCache>
            </c:strRef>
          </c:cat>
          <c:val>
            <c:numRef>
              <c:f>A10_ábra_chart!$J$14:$V$14</c:f>
              <c:numCache>
                <c:formatCode>#,##0</c:formatCode>
                <c:ptCount val="13"/>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formatCode="0">
                  <c:v>23.443999999999999</c:v>
                </c:pt>
                <c:pt idx="11">
                  <c:v>44.305999999999997</c:v>
                </c:pt>
                <c:pt idx="12">
                  <c:v>20.248999999999999</c:v>
                </c:pt>
              </c:numCache>
            </c:numRef>
          </c:val>
          <c:extLst>
            <c:ext xmlns:c16="http://schemas.microsoft.com/office/drawing/2014/chart" uri="{C3380CC4-5D6E-409C-BE32-E72D297353CC}">
              <c16:uniqueId val="{00000001-AEF3-43C9-8B8A-919054F9508B}"/>
            </c:ext>
          </c:extLst>
        </c:ser>
        <c:ser>
          <c:idx val="2"/>
          <c:order val="2"/>
          <c:tx>
            <c:strRef>
              <c:f>A10_ábra_chart!$I$15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A10_ábra_chart!$J$12:$V$12</c:f>
              <c:strCache>
                <c:ptCount val="13"/>
                <c:pt idx="0">
                  <c:v>2010</c:v>
                </c:pt>
                <c:pt idx="1">
                  <c:v>2011</c:v>
                </c:pt>
                <c:pt idx="2">
                  <c:v>2012</c:v>
                </c:pt>
                <c:pt idx="3">
                  <c:v>2013</c:v>
                </c:pt>
                <c:pt idx="4">
                  <c:v>2014</c:v>
                </c:pt>
                <c:pt idx="5">
                  <c:v>2015</c:v>
                </c:pt>
                <c:pt idx="6">
                  <c:v>2016</c:v>
                </c:pt>
                <c:pt idx="7">
                  <c:v>2017</c:v>
                </c:pt>
                <c:pt idx="8">
                  <c:v>2018</c:v>
                </c:pt>
                <c:pt idx="9">
                  <c:v>2019</c:v>
                </c:pt>
                <c:pt idx="10">
                  <c:v>2020 I-II.</c:v>
                </c:pt>
                <c:pt idx="11">
                  <c:v>2020</c:v>
                </c:pt>
                <c:pt idx="12">
                  <c:v>2021 I-II.</c:v>
                </c:pt>
              </c:strCache>
            </c:strRef>
          </c:cat>
          <c:val>
            <c:numRef>
              <c:f>A10_ábra_chart!$J$15:$V$15</c:f>
              <c:numCache>
                <c:formatCode>#,##0</c:formatCode>
                <c:ptCount val="13"/>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formatCode="0">
                  <c:v>13.8466</c:v>
                </c:pt>
                <c:pt idx="11">
                  <c:v>33.749770000000005</c:v>
                </c:pt>
                <c:pt idx="12">
                  <c:v>11.885</c:v>
                </c:pt>
              </c:numCache>
            </c:numRef>
          </c:val>
          <c:extLst>
            <c:ext xmlns:c16="http://schemas.microsoft.com/office/drawing/2014/chart" uri="{C3380CC4-5D6E-409C-BE32-E72D297353CC}">
              <c16:uniqueId val="{00000002-AEF3-43C9-8B8A-919054F9508B}"/>
            </c:ext>
          </c:extLst>
        </c:ser>
        <c:ser>
          <c:idx val="3"/>
          <c:order val="3"/>
          <c:tx>
            <c:strRef>
              <c:f>A10_ábra_chart!$I$16</c:f>
              <c:strCache>
                <c:ptCount val="1"/>
                <c:pt idx="0">
                  <c:v>Saját használatbavétel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A10_ábra_chart!$J$12:$V$12</c:f>
              <c:strCache>
                <c:ptCount val="13"/>
                <c:pt idx="0">
                  <c:v>2010</c:v>
                </c:pt>
                <c:pt idx="1">
                  <c:v>2011</c:v>
                </c:pt>
                <c:pt idx="2">
                  <c:v>2012</c:v>
                </c:pt>
                <c:pt idx="3">
                  <c:v>2013</c:v>
                </c:pt>
                <c:pt idx="4">
                  <c:v>2014</c:v>
                </c:pt>
                <c:pt idx="5">
                  <c:v>2015</c:v>
                </c:pt>
                <c:pt idx="6">
                  <c:v>2016</c:v>
                </c:pt>
                <c:pt idx="7">
                  <c:v>2017</c:v>
                </c:pt>
                <c:pt idx="8">
                  <c:v>2018</c:v>
                </c:pt>
                <c:pt idx="9">
                  <c:v>2019</c:v>
                </c:pt>
                <c:pt idx="10">
                  <c:v>2020 I-II.</c:v>
                </c:pt>
                <c:pt idx="11">
                  <c:v>2020</c:v>
                </c:pt>
                <c:pt idx="12">
                  <c:v>2021 I-II.</c:v>
                </c:pt>
              </c:strCache>
            </c:strRef>
          </c:cat>
          <c:val>
            <c:numRef>
              <c:f>A10_ábra_chart!$J$16:$V$16</c:f>
              <c:numCache>
                <c:formatCode>#,##0</c:formatCode>
                <c:ptCount val="13"/>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formatCode="0">
                  <c:v>5.1189999999999998</c:v>
                </c:pt>
                <c:pt idx="11">
                  <c:v>7.48</c:v>
                </c:pt>
                <c:pt idx="12">
                  <c:v>1.2789999999999999</c:v>
                </c:pt>
              </c:numCache>
            </c:numRef>
          </c:val>
          <c:extLst>
            <c:ext xmlns:c16="http://schemas.microsoft.com/office/drawing/2014/chart" uri="{C3380CC4-5D6E-409C-BE32-E72D297353CC}">
              <c16:uniqueId val="{00000003-AEF3-43C9-8B8A-919054F9508B}"/>
            </c:ext>
          </c:extLst>
        </c:ser>
        <c:ser>
          <c:idx val="4"/>
          <c:order val="4"/>
          <c:tx>
            <c:strRef>
              <c:f>A10_ábra_chart!$I$17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A10_ábra_chart!$J$12:$V$12</c:f>
              <c:strCache>
                <c:ptCount val="13"/>
                <c:pt idx="0">
                  <c:v>2010</c:v>
                </c:pt>
                <c:pt idx="1">
                  <c:v>2011</c:v>
                </c:pt>
                <c:pt idx="2">
                  <c:v>2012</c:v>
                </c:pt>
                <c:pt idx="3">
                  <c:v>2013</c:v>
                </c:pt>
                <c:pt idx="4">
                  <c:v>2014</c:v>
                </c:pt>
                <c:pt idx="5">
                  <c:v>2015</c:v>
                </c:pt>
                <c:pt idx="6">
                  <c:v>2016</c:v>
                </c:pt>
                <c:pt idx="7">
                  <c:v>2017</c:v>
                </c:pt>
                <c:pt idx="8">
                  <c:v>2018</c:v>
                </c:pt>
                <c:pt idx="9">
                  <c:v>2019</c:v>
                </c:pt>
                <c:pt idx="10">
                  <c:v>2020 I-II.</c:v>
                </c:pt>
                <c:pt idx="11">
                  <c:v>2020</c:v>
                </c:pt>
                <c:pt idx="12">
                  <c:v>2021 I-II.</c:v>
                </c:pt>
              </c:strCache>
            </c:strRef>
          </c:cat>
          <c:val>
            <c:numRef>
              <c:f>A10_ábra_chart!$J$17:$V$17</c:f>
              <c:numCache>
                <c:formatCode>#,##0</c:formatCode>
                <c:ptCount val="13"/>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formatCode="0">
                  <c:v>76.715090000000004</c:v>
                </c:pt>
                <c:pt idx="11">
                  <c:v>143.22091999999998</c:v>
                </c:pt>
                <c:pt idx="12">
                  <c:v>75.374750000000006</c:v>
                </c:pt>
              </c:numCache>
            </c:numRef>
          </c:val>
          <c:extLst>
            <c:ext xmlns:c16="http://schemas.microsoft.com/office/drawing/2014/chart" uri="{C3380CC4-5D6E-409C-BE32-E72D297353CC}">
              <c16:uniqueId val="{00000004-AEF3-43C9-8B8A-919054F9508B}"/>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(A10_ábra_chart!$J$12:$P$12,A10_ábra_chart!$Q$12:$Q$12)</c:f>
              <c:numCache>
                <c:formatCode>General</c:formatCode>
                <c:ptCount val="8"/>
                <c:pt idx="0">
                  <c:v>2010</c:v>
                </c:pt>
                <c:pt idx="1">
                  <c:v>2011</c:v>
                </c:pt>
                <c:pt idx="2">
                  <c:v>2012</c:v>
                </c:pt>
                <c:pt idx="3">
                  <c:v>2013</c:v>
                </c:pt>
                <c:pt idx="4">
                  <c:v>2014</c:v>
                </c:pt>
                <c:pt idx="5">
                  <c:v>2015</c:v>
                </c:pt>
                <c:pt idx="6">
                  <c:v>2016</c:v>
                </c:pt>
                <c:pt idx="7">
                  <c:v>2017</c:v>
                </c:pt>
              </c:numCache>
            </c:numRef>
          </c:cat>
          <c:val>
            <c:numLit>
              <c:formatCode>General</c:formatCode>
              <c:ptCount val="1"/>
              <c:pt idx="0">
                <c:v>0</c:v>
              </c:pt>
            </c:numLit>
          </c:val>
          <c:extLst>
            <c:ext xmlns:c16="http://schemas.microsoft.com/office/drawing/2014/chart" uri="{C3380CC4-5D6E-409C-BE32-E72D297353CC}">
              <c16:uniqueId val="{00000005-AEF3-43C9-8B8A-919054F9508B}"/>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092875000000009"/>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A10_ábra_chart!$H$13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A10_ábra_chart!$J$11:$V$11</c:f>
              <c:strCache>
                <c:ptCount val="13"/>
                <c:pt idx="0">
                  <c:v>2010</c:v>
                </c:pt>
                <c:pt idx="1">
                  <c:v>2011</c:v>
                </c:pt>
                <c:pt idx="2">
                  <c:v>2012</c:v>
                </c:pt>
                <c:pt idx="3">
                  <c:v>2013</c:v>
                </c:pt>
                <c:pt idx="4">
                  <c:v>2014</c:v>
                </c:pt>
                <c:pt idx="5">
                  <c:v>2015</c:v>
                </c:pt>
                <c:pt idx="6">
                  <c:v>2016</c:v>
                </c:pt>
                <c:pt idx="7">
                  <c:v>2017</c:v>
                </c:pt>
                <c:pt idx="8">
                  <c:v>2018</c:v>
                </c:pt>
                <c:pt idx="9">
                  <c:v>2019</c:v>
                </c:pt>
                <c:pt idx="10">
                  <c:v>2020 H1</c:v>
                </c:pt>
                <c:pt idx="11">
                  <c:v>2020</c:v>
                </c:pt>
                <c:pt idx="12">
                  <c:v>2021 H1</c:v>
                </c:pt>
              </c:strCache>
            </c:strRef>
          </c:cat>
          <c:val>
            <c:numRef>
              <c:f>A10_ábra_chart!$J$13:$V$13</c:f>
              <c:numCache>
                <c:formatCode>#,##0</c:formatCode>
                <c:ptCount val="13"/>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formatCode="0">
                  <c:v>48.522269999999999</c:v>
                </c:pt>
                <c:pt idx="11">
                  <c:v>104.50686</c:v>
                </c:pt>
                <c:pt idx="12">
                  <c:v>64.101373000000009</c:v>
                </c:pt>
              </c:numCache>
            </c:numRef>
          </c:val>
          <c:extLst>
            <c:ext xmlns:c16="http://schemas.microsoft.com/office/drawing/2014/chart" uri="{C3380CC4-5D6E-409C-BE32-E72D297353CC}">
              <c16:uniqueId val="{00000000-90F9-491F-9A47-79798CF7E756}"/>
            </c:ext>
          </c:extLst>
        </c:ser>
        <c:ser>
          <c:idx val="1"/>
          <c:order val="1"/>
          <c:tx>
            <c:strRef>
              <c:f>A10_ábra_chart!$H$14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A10_ábra_chart!$J$11:$V$11</c:f>
              <c:strCache>
                <c:ptCount val="13"/>
                <c:pt idx="0">
                  <c:v>2010</c:v>
                </c:pt>
                <c:pt idx="1">
                  <c:v>2011</c:v>
                </c:pt>
                <c:pt idx="2">
                  <c:v>2012</c:v>
                </c:pt>
                <c:pt idx="3">
                  <c:v>2013</c:v>
                </c:pt>
                <c:pt idx="4">
                  <c:v>2014</c:v>
                </c:pt>
                <c:pt idx="5">
                  <c:v>2015</c:v>
                </c:pt>
                <c:pt idx="6">
                  <c:v>2016</c:v>
                </c:pt>
                <c:pt idx="7">
                  <c:v>2017</c:v>
                </c:pt>
                <c:pt idx="8">
                  <c:v>2018</c:v>
                </c:pt>
                <c:pt idx="9">
                  <c:v>2019</c:v>
                </c:pt>
                <c:pt idx="10">
                  <c:v>2020 H1</c:v>
                </c:pt>
                <c:pt idx="11">
                  <c:v>2020</c:v>
                </c:pt>
                <c:pt idx="12">
                  <c:v>2021 H1</c:v>
                </c:pt>
              </c:strCache>
            </c:strRef>
          </c:cat>
          <c:val>
            <c:numRef>
              <c:f>A10_ábra_chart!$J$14:$V$14</c:f>
              <c:numCache>
                <c:formatCode>#,##0</c:formatCode>
                <c:ptCount val="13"/>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formatCode="0">
                  <c:v>23.443999999999999</c:v>
                </c:pt>
                <c:pt idx="11">
                  <c:v>44.305999999999997</c:v>
                </c:pt>
                <c:pt idx="12">
                  <c:v>20.248999999999999</c:v>
                </c:pt>
              </c:numCache>
            </c:numRef>
          </c:val>
          <c:extLst>
            <c:ext xmlns:c16="http://schemas.microsoft.com/office/drawing/2014/chart" uri="{C3380CC4-5D6E-409C-BE32-E72D297353CC}">
              <c16:uniqueId val="{00000001-90F9-491F-9A47-79798CF7E756}"/>
            </c:ext>
          </c:extLst>
        </c:ser>
        <c:ser>
          <c:idx val="2"/>
          <c:order val="2"/>
          <c:tx>
            <c:strRef>
              <c:f>A10_ábra_chart!$H$15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A10_ábra_chart!$J$11:$V$11</c:f>
              <c:strCache>
                <c:ptCount val="13"/>
                <c:pt idx="0">
                  <c:v>2010</c:v>
                </c:pt>
                <c:pt idx="1">
                  <c:v>2011</c:v>
                </c:pt>
                <c:pt idx="2">
                  <c:v>2012</c:v>
                </c:pt>
                <c:pt idx="3">
                  <c:v>2013</c:v>
                </c:pt>
                <c:pt idx="4">
                  <c:v>2014</c:v>
                </c:pt>
                <c:pt idx="5">
                  <c:v>2015</c:v>
                </c:pt>
                <c:pt idx="6">
                  <c:v>2016</c:v>
                </c:pt>
                <c:pt idx="7">
                  <c:v>2017</c:v>
                </c:pt>
                <c:pt idx="8">
                  <c:v>2018</c:v>
                </c:pt>
                <c:pt idx="9">
                  <c:v>2019</c:v>
                </c:pt>
                <c:pt idx="10">
                  <c:v>2020 H1</c:v>
                </c:pt>
                <c:pt idx="11">
                  <c:v>2020</c:v>
                </c:pt>
                <c:pt idx="12">
                  <c:v>2021 H1</c:v>
                </c:pt>
              </c:strCache>
            </c:strRef>
          </c:cat>
          <c:val>
            <c:numRef>
              <c:f>A10_ábra_chart!$J$15:$V$15</c:f>
              <c:numCache>
                <c:formatCode>#,##0</c:formatCode>
                <c:ptCount val="13"/>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formatCode="0">
                  <c:v>13.8466</c:v>
                </c:pt>
                <c:pt idx="11">
                  <c:v>33.749770000000005</c:v>
                </c:pt>
                <c:pt idx="12">
                  <c:v>11.885</c:v>
                </c:pt>
              </c:numCache>
            </c:numRef>
          </c:val>
          <c:extLst>
            <c:ext xmlns:c16="http://schemas.microsoft.com/office/drawing/2014/chart" uri="{C3380CC4-5D6E-409C-BE32-E72D297353CC}">
              <c16:uniqueId val="{00000002-90F9-491F-9A47-79798CF7E756}"/>
            </c:ext>
          </c:extLst>
        </c:ser>
        <c:ser>
          <c:idx val="3"/>
          <c:order val="3"/>
          <c:tx>
            <c:strRef>
              <c:f>A10_ábra_chart!$H$16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A10_ábra_chart!$J$11:$V$11</c:f>
              <c:strCache>
                <c:ptCount val="13"/>
                <c:pt idx="0">
                  <c:v>2010</c:v>
                </c:pt>
                <c:pt idx="1">
                  <c:v>2011</c:v>
                </c:pt>
                <c:pt idx="2">
                  <c:v>2012</c:v>
                </c:pt>
                <c:pt idx="3">
                  <c:v>2013</c:v>
                </c:pt>
                <c:pt idx="4">
                  <c:v>2014</c:v>
                </c:pt>
                <c:pt idx="5">
                  <c:v>2015</c:v>
                </c:pt>
                <c:pt idx="6">
                  <c:v>2016</c:v>
                </c:pt>
                <c:pt idx="7">
                  <c:v>2017</c:v>
                </c:pt>
                <c:pt idx="8">
                  <c:v>2018</c:v>
                </c:pt>
                <c:pt idx="9">
                  <c:v>2019</c:v>
                </c:pt>
                <c:pt idx="10">
                  <c:v>2020 H1</c:v>
                </c:pt>
                <c:pt idx="11">
                  <c:v>2020</c:v>
                </c:pt>
                <c:pt idx="12">
                  <c:v>2021 H1</c:v>
                </c:pt>
              </c:strCache>
            </c:strRef>
          </c:cat>
          <c:val>
            <c:numRef>
              <c:f>A10_ábra_chart!$J$16:$V$16</c:f>
              <c:numCache>
                <c:formatCode>#,##0</c:formatCode>
                <c:ptCount val="13"/>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formatCode="0">
                  <c:v>5.1189999999999998</c:v>
                </c:pt>
                <c:pt idx="11">
                  <c:v>7.48</c:v>
                </c:pt>
                <c:pt idx="12">
                  <c:v>1.2789999999999999</c:v>
                </c:pt>
              </c:numCache>
            </c:numRef>
          </c:val>
          <c:extLst>
            <c:ext xmlns:c16="http://schemas.microsoft.com/office/drawing/2014/chart" uri="{C3380CC4-5D6E-409C-BE32-E72D297353CC}">
              <c16:uniqueId val="{00000003-90F9-491F-9A47-79798CF7E756}"/>
            </c:ext>
          </c:extLst>
        </c:ser>
        <c:ser>
          <c:idx val="4"/>
          <c:order val="4"/>
          <c:tx>
            <c:strRef>
              <c:f>A10_ábra_chart!$H$17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A10_ábra_chart!$J$11:$V$11</c:f>
              <c:strCache>
                <c:ptCount val="13"/>
                <c:pt idx="0">
                  <c:v>2010</c:v>
                </c:pt>
                <c:pt idx="1">
                  <c:v>2011</c:v>
                </c:pt>
                <c:pt idx="2">
                  <c:v>2012</c:v>
                </c:pt>
                <c:pt idx="3">
                  <c:v>2013</c:v>
                </c:pt>
                <c:pt idx="4">
                  <c:v>2014</c:v>
                </c:pt>
                <c:pt idx="5">
                  <c:v>2015</c:v>
                </c:pt>
                <c:pt idx="6">
                  <c:v>2016</c:v>
                </c:pt>
                <c:pt idx="7">
                  <c:v>2017</c:v>
                </c:pt>
                <c:pt idx="8">
                  <c:v>2018</c:v>
                </c:pt>
                <c:pt idx="9">
                  <c:v>2019</c:v>
                </c:pt>
                <c:pt idx="10">
                  <c:v>2020 H1</c:v>
                </c:pt>
                <c:pt idx="11">
                  <c:v>2020</c:v>
                </c:pt>
                <c:pt idx="12">
                  <c:v>2021 H1</c:v>
                </c:pt>
              </c:strCache>
            </c:strRef>
          </c:cat>
          <c:val>
            <c:numRef>
              <c:f>A10_ábra_chart!$J$17:$V$17</c:f>
              <c:numCache>
                <c:formatCode>#,##0</c:formatCode>
                <c:ptCount val="13"/>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formatCode="0">
                  <c:v>76.715090000000004</c:v>
                </c:pt>
                <c:pt idx="11">
                  <c:v>143.22091999999998</c:v>
                </c:pt>
                <c:pt idx="12">
                  <c:v>75.374750000000006</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583510784269455"/>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A11_ábra_chart!$H$19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A11_ábra_chart!$I$12:$Q$12</c:f>
              <c:strCache>
                <c:ptCount val="9"/>
                <c:pt idx="0">
                  <c:v>2013</c:v>
                </c:pt>
                <c:pt idx="1">
                  <c:v>2014</c:v>
                </c:pt>
                <c:pt idx="2">
                  <c:v>2015</c:v>
                </c:pt>
                <c:pt idx="3">
                  <c:v>2016</c:v>
                </c:pt>
                <c:pt idx="4">
                  <c:v>2017</c:v>
                </c:pt>
                <c:pt idx="5">
                  <c:v>2018</c:v>
                </c:pt>
                <c:pt idx="6">
                  <c:v>2019</c:v>
                </c:pt>
                <c:pt idx="7">
                  <c:v>2020</c:v>
                </c:pt>
                <c:pt idx="8">
                  <c:v>2021 I-II.</c:v>
                </c:pt>
              </c:strCache>
            </c:strRef>
          </c:cat>
          <c:val>
            <c:numRef>
              <c:f>A11_ábra_chart!$I$19:$Q$19</c:f>
              <c:numCache>
                <c:formatCode>General</c:formatCode>
                <c:ptCount val="9"/>
                <c:pt idx="0">
                  <c:v>18</c:v>
                </c:pt>
                <c:pt idx="1">
                  <c:v>23</c:v>
                </c:pt>
                <c:pt idx="2">
                  <c:v>39</c:v>
                </c:pt>
                <c:pt idx="3">
                  <c:v>30</c:v>
                </c:pt>
                <c:pt idx="4">
                  <c:v>16</c:v>
                </c:pt>
                <c:pt idx="5">
                  <c:v>17</c:v>
                </c:pt>
                <c:pt idx="6">
                  <c:v>14</c:v>
                </c:pt>
                <c:pt idx="7">
                  <c:v>32</c:v>
                </c:pt>
                <c:pt idx="8">
                  <c:v>27</c:v>
                </c:pt>
              </c:numCache>
            </c:numRef>
          </c:val>
          <c:extLst>
            <c:ext xmlns:c16="http://schemas.microsoft.com/office/drawing/2014/chart" uri="{C3380CC4-5D6E-409C-BE32-E72D297353CC}">
              <c16:uniqueId val="{00000000-101B-411D-89FA-466ED4C6E2BF}"/>
            </c:ext>
          </c:extLst>
        </c:ser>
        <c:ser>
          <c:idx val="2"/>
          <c:order val="1"/>
          <c:tx>
            <c:strRef>
              <c:f>A11_ábra_chart!$H$15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A11_ábra_chart!$I$12:$Q$12</c:f>
              <c:strCache>
                <c:ptCount val="9"/>
                <c:pt idx="0">
                  <c:v>2013</c:v>
                </c:pt>
                <c:pt idx="1">
                  <c:v>2014</c:v>
                </c:pt>
                <c:pt idx="2">
                  <c:v>2015</c:v>
                </c:pt>
                <c:pt idx="3">
                  <c:v>2016</c:v>
                </c:pt>
                <c:pt idx="4">
                  <c:v>2017</c:v>
                </c:pt>
                <c:pt idx="5">
                  <c:v>2018</c:v>
                </c:pt>
                <c:pt idx="6">
                  <c:v>2019</c:v>
                </c:pt>
                <c:pt idx="7">
                  <c:v>2020</c:v>
                </c:pt>
                <c:pt idx="8">
                  <c:v>2021 I-II.</c:v>
                </c:pt>
              </c:strCache>
            </c:strRef>
          </c:cat>
          <c:val>
            <c:numRef>
              <c:f>A11_ábra_chart!$I$15:$Q$15</c:f>
              <c:numCache>
                <c:formatCode>General</c:formatCode>
                <c:ptCount val="9"/>
                <c:pt idx="0">
                  <c:v>12</c:v>
                </c:pt>
                <c:pt idx="1">
                  <c:v>12</c:v>
                </c:pt>
                <c:pt idx="2">
                  <c:v>10</c:v>
                </c:pt>
                <c:pt idx="3">
                  <c:v>16</c:v>
                </c:pt>
                <c:pt idx="4">
                  <c:v>16</c:v>
                </c:pt>
                <c:pt idx="5">
                  <c:v>16</c:v>
                </c:pt>
                <c:pt idx="6">
                  <c:v>19</c:v>
                </c:pt>
                <c:pt idx="7">
                  <c:v>23</c:v>
                </c:pt>
                <c:pt idx="8">
                  <c:v>23</c:v>
                </c:pt>
              </c:numCache>
            </c:numRef>
          </c:val>
          <c:extLst>
            <c:ext xmlns:c16="http://schemas.microsoft.com/office/drawing/2014/chart" uri="{C3380CC4-5D6E-409C-BE32-E72D297353CC}">
              <c16:uniqueId val="{00000001-101B-411D-89FA-466ED4C6E2BF}"/>
            </c:ext>
          </c:extLst>
        </c:ser>
        <c:ser>
          <c:idx val="3"/>
          <c:order val="2"/>
          <c:tx>
            <c:strRef>
              <c:f>A11_ábra_chart!$H$16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A11_ábra_chart!$I$12:$Q$12</c:f>
              <c:strCache>
                <c:ptCount val="9"/>
                <c:pt idx="0">
                  <c:v>2013</c:v>
                </c:pt>
                <c:pt idx="1">
                  <c:v>2014</c:v>
                </c:pt>
                <c:pt idx="2">
                  <c:v>2015</c:v>
                </c:pt>
                <c:pt idx="3">
                  <c:v>2016</c:v>
                </c:pt>
                <c:pt idx="4">
                  <c:v>2017</c:v>
                </c:pt>
                <c:pt idx="5">
                  <c:v>2018</c:v>
                </c:pt>
                <c:pt idx="6">
                  <c:v>2019</c:v>
                </c:pt>
                <c:pt idx="7">
                  <c:v>2020</c:v>
                </c:pt>
                <c:pt idx="8">
                  <c:v>2021 I-II.</c:v>
                </c:pt>
              </c:strCache>
            </c:strRef>
          </c:cat>
          <c:val>
            <c:numRef>
              <c:f>A11_ábra_chart!$I$16:$Q$16</c:f>
              <c:numCache>
                <c:formatCode>General</c:formatCode>
                <c:ptCount val="9"/>
                <c:pt idx="0">
                  <c:v>12</c:v>
                </c:pt>
                <c:pt idx="1">
                  <c:v>7</c:v>
                </c:pt>
                <c:pt idx="2">
                  <c:v>9</c:v>
                </c:pt>
                <c:pt idx="3">
                  <c:v>13</c:v>
                </c:pt>
                <c:pt idx="4">
                  <c:v>12</c:v>
                </c:pt>
                <c:pt idx="5">
                  <c:v>7</c:v>
                </c:pt>
                <c:pt idx="6">
                  <c:v>6</c:v>
                </c:pt>
                <c:pt idx="7">
                  <c:v>7</c:v>
                </c:pt>
                <c:pt idx="8">
                  <c:v>12</c:v>
                </c:pt>
              </c:numCache>
            </c:numRef>
          </c:val>
          <c:extLst>
            <c:ext xmlns:c16="http://schemas.microsoft.com/office/drawing/2014/chart" uri="{C3380CC4-5D6E-409C-BE32-E72D297353CC}">
              <c16:uniqueId val="{00000002-101B-411D-89FA-466ED4C6E2BF}"/>
            </c:ext>
          </c:extLst>
        </c:ser>
        <c:ser>
          <c:idx val="0"/>
          <c:order val="3"/>
          <c:tx>
            <c:strRef>
              <c:f>A11_ábra_chart!$H$13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A11_ábra_chart!$I$12:$Q$12</c:f>
              <c:strCache>
                <c:ptCount val="9"/>
                <c:pt idx="0">
                  <c:v>2013</c:v>
                </c:pt>
                <c:pt idx="1">
                  <c:v>2014</c:v>
                </c:pt>
                <c:pt idx="2">
                  <c:v>2015</c:v>
                </c:pt>
                <c:pt idx="3">
                  <c:v>2016</c:v>
                </c:pt>
                <c:pt idx="4">
                  <c:v>2017</c:v>
                </c:pt>
                <c:pt idx="5">
                  <c:v>2018</c:v>
                </c:pt>
                <c:pt idx="6">
                  <c:v>2019</c:v>
                </c:pt>
                <c:pt idx="7">
                  <c:v>2020</c:v>
                </c:pt>
                <c:pt idx="8">
                  <c:v>2021 I-II.</c:v>
                </c:pt>
              </c:strCache>
            </c:strRef>
          </c:cat>
          <c:val>
            <c:numRef>
              <c:f>A11_ábra_chart!$I$13:$Q$13</c:f>
              <c:numCache>
                <c:formatCode>General</c:formatCode>
                <c:ptCount val="9"/>
                <c:pt idx="0">
                  <c:v>10</c:v>
                </c:pt>
                <c:pt idx="1">
                  <c:v>8</c:v>
                </c:pt>
                <c:pt idx="2">
                  <c:v>6</c:v>
                </c:pt>
                <c:pt idx="3">
                  <c:v>6</c:v>
                </c:pt>
                <c:pt idx="4">
                  <c:v>16</c:v>
                </c:pt>
                <c:pt idx="5">
                  <c:v>17</c:v>
                </c:pt>
                <c:pt idx="6">
                  <c:v>9</c:v>
                </c:pt>
                <c:pt idx="7">
                  <c:v>7</c:v>
                </c:pt>
                <c:pt idx="8">
                  <c:v>5</c:v>
                </c:pt>
              </c:numCache>
            </c:numRef>
          </c:val>
          <c:extLst>
            <c:ext xmlns:c16="http://schemas.microsoft.com/office/drawing/2014/chart" uri="{C3380CC4-5D6E-409C-BE32-E72D297353CC}">
              <c16:uniqueId val="{00000003-101B-411D-89FA-466ED4C6E2BF}"/>
            </c:ext>
          </c:extLst>
        </c:ser>
        <c:ser>
          <c:idx val="4"/>
          <c:order val="4"/>
          <c:tx>
            <c:strRef>
              <c:f>A11_ábra_chart!$H$17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A11_ábra_chart!$I$12:$Q$12</c:f>
              <c:strCache>
                <c:ptCount val="9"/>
                <c:pt idx="0">
                  <c:v>2013</c:v>
                </c:pt>
                <c:pt idx="1">
                  <c:v>2014</c:v>
                </c:pt>
                <c:pt idx="2">
                  <c:v>2015</c:v>
                </c:pt>
                <c:pt idx="3">
                  <c:v>2016</c:v>
                </c:pt>
                <c:pt idx="4">
                  <c:v>2017</c:v>
                </c:pt>
                <c:pt idx="5">
                  <c:v>2018</c:v>
                </c:pt>
                <c:pt idx="6">
                  <c:v>2019</c:v>
                </c:pt>
                <c:pt idx="7">
                  <c:v>2020</c:v>
                </c:pt>
                <c:pt idx="8">
                  <c:v>2021 I-II.</c:v>
                </c:pt>
              </c:strCache>
            </c:strRef>
          </c:cat>
          <c:val>
            <c:numRef>
              <c:f>A11_ábra_chart!$I$17:$Q$17</c:f>
              <c:numCache>
                <c:formatCode>General</c:formatCode>
                <c:ptCount val="9"/>
                <c:pt idx="0">
                  <c:v>13</c:v>
                </c:pt>
                <c:pt idx="1">
                  <c:v>16</c:v>
                </c:pt>
                <c:pt idx="2">
                  <c:v>14</c:v>
                </c:pt>
                <c:pt idx="3">
                  <c:v>7</c:v>
                </c:pt>
                <c:pt idx="4">
                  <c:v>10</c:v>
                </c:pt>
                <c:pt idx="5">
                  <c:v>17</c:v>
                </c:pt>
                <c:pt idx="6">
                  <c:v>7</c:v>
                </c:pt>
                <c:pt idx="7">
                  <c:v>9</c:v>
                </c:pt>
                <c:pt idx="8">
                  <c:v>5</c:v>
                </c:pt>
              </c:numCache>
            </c:numRef>
          </c:val>
          <c:extLst>
            <c:ext xmlns:c16="http://schemas.microsoft.com/office/drawing/2014/chart" uri="{C3380CC4-5D6E-409C-BE32-E72D297353CC}">
              <c16:uniqueId val="{00000004-101B-411D-89FA-466ED4C6E2BF}"/>
            </c:ext>
          </c:extLst>
        </c:ser>
        <c:ser>
          <c:idx val="5"/>
          <c:order val="5"/>
          <c:tx>
            <c:strRef>
              <c:f>A11_ábra_chart!$H$18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A11_ábra_chart!$I$12:$Q$12</c:f>
              <c:strCache>
                <c:ptCount val="9"/>
                <c:pt idx="0">
                  <c:v>2013</c:v>
                </c:pt>
                <c:pt idx="1">
                  <c:v>2014</c:v>
                </c:pt>
                <c:pt idx="2">
                  <c:v>2015</c:v>
                </c:pt>
                <c:pt idx="3">
                  <c:v>2016</c:v>
                </c:pt>
                <c:pt idx="4">
                  <c:v>2017</c:v>
                </c:pt>
                <c:pt idx="5">
                  <c:v>2018</c:v>
                </c:pt>
                <c:pt idx="6">
                  <c:v>2019</c:v>
                </c:pt>
                <c:pt idx="7">
                  <c:v>2020</c:v>
                </c:pt>
                <c:pt idx="8">
                  <c:v>2021 I-II.</c:v>
                </c:pt>
              </c:strCache>
            </c:strRef>
          </c:cat>
          <c:val>
            <c:numRef>
              <c:f>A11_ábra_chart!$I$18:$Q$18</c:f>
              <c:numCache>
                <c:formatCode>General</c:formatCode>
                <c:ptCount val="9"/>
                <c:pt idx="0">
                  <c:v>18</c:v>
                </c:pt>
                <c:pt idx="1">
                  <c:v>19</c:v>
                </c:pt>
                <c:pt idx="2">
                  <c:v>13</c:v>
                </c:pt>
                <c:pt idx="3">
                  <c:v>15</c:v>
                </c:pt>
                <c:pt idx="4">
                  <c:v>24</c:v>
                </c:pt>
                <c:pt idx="5">
                  <c:v>16</c:v>
                </c:pt>
                <c:pt idx="6">
                  <c:v>36</c:v>
                </c:pt>
                <c:pt idx="7">
                  <c:v>14</c:v>
                </c:pt>
                <c:pt idx="8">
                  <c:v>18</c:v>
                </c:pt>
              </c:numCache>
            </c:numRef>
          </c:val>
          <c:extLst>
            <c:ext xmlns:c16="http://schemas.microsoft.com/office/drawing/2014/chart" uri="{C3380CC4-5D6E-409C-BE32-E72D297353CC}">
              <c16:uniqueId val="{00000005-101B-411D-89FA-466ED4C6E2BF}"/>
            </c:ext>
          </c:extLst>
        </c:ser>
        <c:ser>
          <c:idx val="1"/>
          <c:order val="6"/>
          <c:tx>
            <c:strRef>
              <c:f>A11_ábra_chart!$H$14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A11_ábra_chart!$I$12:$Q$12</c:f>
              <c:strCache>
                <c:ptCount val="9"/>
                <c:pt idx="0">
                  <c:v>2013</c:v>
                </c:pt>
                <c:pt idx="1">
                  <c:v>2014</c:v>
                </c:pt>
                <c:pt idx="2">
                  <c:v>2015</c:v>
                </c:pt>
                <c:pt idx="3">
                  <c:v>2016</c:v>
                </c:pt>
                <c:pt idx="4">
                  <c:v>2017</c:v>
                </c:pt>
                <c:pt idx="5">
                  <c:v>2018</c:v>
                </c:pt>
                <c:pt idx="6">
                  <c:v>2019</c:v>
                </c:pt>
                <c:pt idx="7">
                  <c:v>2020</c:v>
                </c:pt>
                <c:pt idx="8">
                  <c:v>2021 I-II.</c:v>
                </c:pt>
              </c:strCache>
            </c:strRef>
          </c:cat>
          <c:val>
            <c:numRef>
              <c:f>A11_ábra_chart!$I$14:$Q$14</c:f>
              <c:numCache>
                <c:formatCode>General</c:formatCode>
                <c:ptCount val="9"/>
                <c:pt idx="0">
                  <c:v>17</c:v>
                </c:pt>
                <c:pt idx="1">
                  <c:v>15</c:v>
                </c:pt>
                <c:pt idx="2">
                  <c:v>9</c:v>
                </c:pt>
                <c:pt idx="3">
                  <c:v>13</c:v>
                </c:pt>
                <c:pt idx="4">
                  <c:v>6</c:v>
                </c:pt>
                <c:pt idx="5">
                  <c:v>10</c:v>
                </c:pt>
                <c:pt idx="6">
                  <c:v>9</c:v>
                </c:pt>
                <c:pt idx="7">
                  <c:v>8</c:v>
                </c:pt>
                <c:pt idx="8">
                  <c:v>10</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(A11_ábra_chart!$I$12:$L$12,A11_ábra_chart!$M$12)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'4_ábra_chart'!$F$14</c:f>
              <c:strCache>
                <c:ptCount val="1"/>
                <c:pt idx="0">
                  <c:v>New office completions</c:v>
                </c:pt>
              </c:strCache>
            </c:strRef>
          </c:tx>
          <c:spPr>
            <a:solidFill>
              <a:srgbClr val="002060"/>
            </a:solidFill>
            <a:ln>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 H2 (fc)</c:v>
                </c:pt>
                <c:pt idx="16">
                  <c:v>2022 (fc)</c:v>
                </c:pt>
                <c:pt idx="17">
                  <c:v>2023 (fc)</c:v>
                </c:pt>
                <c:pt idx="18">
                  <c:v>2023- (fc)</c:v>
                </c:pt>
              </c:strCache>
            </c:strRef>
          </c:cat>
          <c:val>
            <c:numRef>
              <c:f>'4_ábra_chart'!$H$14:$Z$14</c:f>
              <c:numCache>
                <c:formatCode>#,##0</c:formatCode>
                <c:ptCount val="19"/>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numCache>
            </c:numRef>
          </c:val>
          <c:extLst>
            <c:ext xmlns:c16="http://schemas.microsoft.com/office/drawing/2014/chart" uri="{C3380CC4-5D6E-409C-BE32-E72D297353CC}">
              <c16:uniqueId val="{00000000-44BC-406E-85F0-F4C5A018FF13}"/>
            </c:ext>
          </c:extLst>
        </c:ser>
        <c:ser>
          <c:idx val="3"/>
          <c:order val="1"/>
          <c:tx>
            <c:strRef>
              <c:f>'4_ábra_chart'!$F$17</c:f>
              <c:strCache>
                <c:ptCount val="1"/>
                <c:pt idx="0">
                  <c:v>Net absorption</c:v>
                </c:pt>
              </c:strCache>
            </c:strRef>
          </c:tx>
          <c:spPr>
            <a:solidFill>
              <a:schemeClr val="accent4"/>
            </a:solidFill>
            <a:ln>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 H2 (fc)</c:v>
                </c:pt>
                <c:pt idx="16">
                  <c:v>2022 (fc)</c:v>
                </c:pt>
                <c:pt idx="17">
                  <c:v>2023 (fc)</c:v>
                </c:pt>
                <c:pt idx="18">
                  <c:v>2023- (fc)</c:v>
                </c:pt>
              </c:strCache>
            </c:strRef>
          </c:cat>
          <c:val>
            <c:numRef>
              <c:f>'4_ábra_chart'!$H$17:$Z$17</c:f>
              <c:numCache>
                <c:formatCode>0</c:formatCode>
                <c:ptCount val="19"/>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-11.48</c:v>
                </c:pt>
              </c:numCache>
            </c:numRef>
          </c:val>
          <c:extLst>
            <c:ext xmlns:c16="http://schemas.microsoft.com/office/drawing/2014/chart" uri="{C3380CC4-5D6E-409C-BE32-E72D297353CC}">
              <c16:uniqueId val="{00000001-44BC-406E-85F0-F4C5A018FF13}"/>
            </c:ext>
          </c:extLst>
        </c:ser>
        <c:ser>
          <c:idx val="1"/>
          <c:order val="2"/>
          <c:tx>
            <c:strRef>
              <c:f>'4_ábra_chart'!$F$15</c:f>
              <c:strCache>
                <c:ptCount val="1"/>
                <c:pt idx="0">
                  <c:v>Office space under construction</c:v>
                </c:pt>
              </c:strCache>
            </c:strRef>
          </c:tx>
          <c:spPr>
            <a:solidFill>
              <a:srgbClr val="DA0000"/>
            </a:solidFill>
            <a:ln w="12700">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 H2 (fc)</c:v>
                </c:pt>
                <c:pt idx="16">
                  <c:v>2022 (fc)</c:v>
                </c:pt>
                <c:pt idx="17">
                  <c:v>2023 (fc)</c:v>
                </c:pt>
                <c:pt idx="18">
                  <c:v>2023- (fc)</c:v>
                </c:pt>
              </c:strCache>
            </c:strRef>
          </c:cat>
          <c:val>
            <c:numRef>
              <c:f>'4_ábra_chart'!$H$15:$Z$15</c:f>
              <c:numCache>
                <c:formatCode>General</c:formatCode>
                <c:ptCount val="19"/>
                <c:pt idx="15" formatCode="#,##0">
                  <c:v>68.269000000000005</c:v>
                </c:pt>
                <c:pt idx="16" formatCode="#,##0">
                  <c:v>287.96499999999997</c:v>
                </c:pt>
                <c:pt idx="17" formatCode="#,##0">
                  <c:v>72.594999999999999</c:v>
                </c:pt>
              </c:numCache>
            </c:numRef>
          </c:val>
          <c:extLst>
            <c:ext xmlns:c16="http://schemas.microsoft.com/office/drawing/2014/chart" uri="{C3380CC4-5D6E-409C-BE32-E72D297353CC}">
              <c16:uniqueId val="{00000002-44BC-406E-85F0-F4C5A018FF13}"/>
            </c:ext>
          </c:extLst>
        </c:ser>
        <c:ser>
          <c:idx val="2"/>
          <c:order val="3"/>
          <c:tx>
            <c:strRef>
              <c:f>'4_ábra_chart'!$F$16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 H2 (fc)</c:v>
                </c:pt>
                <c:pt idx="16">
                  <c:v>2022 (fc)</c:v>
                </c:pt>
                <c:pt idx="17">
                  <c:v>2023 (fc)</c:v>
                </c:pt>
                <c:pt idx="18">
                  <c:v>2023- (fc)</c:v>
                </c:pt>
              </c:strCache>
            </c:strRef>
          </c:cat>
          <c:val>
            <c:numRef>
              <c:f>'4_ábra_chart'!$H$16:$Z$16</c:f>
              <c:numCache>
                <c:formatCode>General</c:formatCode>
                <c:ptCount val="19"/>
                <c:pt idx="18" formatCode="#,##0">
                  <c:v>482.11</c:v>
                </c:pt>
              </c:numCache>
            </c:numRef>
          </c:val>
          <c:extLst>
            <c:ext xmlns:c16="http://schemas.microsoft.com/office/drawing/2014/chart" uri="{C3380CC4-5D6E-409C-BE32-E72D297353CC}">
              <c16:uniqueId val="{00000003-44BC-406E-85F0-F4C5A018FF13}"/>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4"/>
          <c:tx>
            <c:strRef>
              <c:f>'4_ábra_chart'!$F$18</c:f>
              <c:strCache>
                <c:ptCount val="1"/>
                <c:pt idx="0">
                  <c:v>Vacancy rate (righ-hand scale)</c:v>
                </c:pt>
              </c:strCache>
            </c:strRef>
          </c:tx>
          <c:spPr>
            <a:ln w="31750" cap="rnd">
              <a:solidFill>
                <a:srgbClr val="367983"/>
              </a:solidFill>
              <a:round/>
            </a:ln>
            <a:effectLst/>
          </c:spPr>
          <c:marker>
            <c:symbol val="none"/>
          </c:marker>
          <c:cat>
            <c:strRef>
              <c:f>'4_ábra_chart'!$H$12:$Z$12</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H1</c:v>
                </c:pt>
                <c:pt idx="15">
                  <c:v>2021 H2 (fc)</c:v>
                </c:pt>
                <c:pt idx="16">
                  <c:v>2022 (fc)</c:v>
                </c:pt>
                <c:pt idx="17">
                  <c:v>2023 (fc)</c:v>
                </c:pt>
                <c:pt idx="18">
                  <c:v>2023- (fc)</c:v>
                </c:pt>
              </c:strCache>
            </c:strRef>
          </c:cat>
          <c:val>
            <c:numRef>
              <c:f>'4_ábra_chart'!$H$18:$Z$18</c:f>
              <c:numCache>
                <c:formatCode>General</c:formatCode>
                <c:ptCount val="19"/>
                <c:pt idx="0">
                  <c:v>12.274767954755347</c:v>
                </c:pt>
                <c:pt idx="1">
                  <c:v>16.778295066943983</c:v>
                </c:pt>
                <c:pt idx="2" formatCode="#\ ##0.0">
                  <c:v>21.920765452246101</c:v>
                </c:pt>
                <c:pt idx="3" formatCode="#\ ##0.0">
                  <c:v>20.53</c:v>
                </c:pt>
                <c:pt idx="4" formatCode="#\ ##0.0">
                  <c:v>19.225556833430993</c:v>
                </c:pt>
                <c:pt idx="5" formatCode="#\ ##0.0">
                  <c:v>20.991582731224607</c:v>
                </c:pt>
                <c:pt idx="6" formatCode="#\ ##0.0">
                  <c:v>18.431093178665993</c:v>
                </c:pt>
                <c:pt idx="7" formatCode="#\ ##0.0">
                  <c:v>16.191193818750037</c:v>
                </c:pt>
                <c:pt idx="8" formatCode="#\ ##0.0">
                  <c:v>12.063505609621544</c:v>
                </c:pt>
                <c:pt idx="9" formatCode="#\ ##0.0">
                  <c:v>9.5000431536060042</c:v>
                </c:pt>
                <c:pt idx="10" formatCode="#\ ##0.0">
                  <c:v>7.5205567486301597</c:v>
                </c:pt>
                <c:pt idx="11" formatCode="#\ ##0.0">
                  <c:v>7.2902796363390809</c:v>
                </c:pt>
                <c:pt idx="12" formatCode="#\ ##0.0">
                  <c:v>5.6250616022988078</c:v>
                </c:pt>
                <c:pt idx="13" formatCode="#\ ##0.0">
                  <c:v>9.1243476056240258</c:v>
                </c:pt>
                <c:pt idx="14" formatCode="#\ ##0.0">
                  <c:v>9.8000000000000007</c:v>
                </c:pt>
              </c:numCache>
            </c:numRef>
          </c:val>
          <c:smooth val="0"/>
          <c:extLst>
            <c:ext xmlns:c16="http://schemas.microsoft.com/office/drawing/2014/chart" uri="{C3380CC4-5D6E-409C-BE32-E72D297353CC}">
              <c16:uniqueId val="{00000004-44BC-406E-85F0-F4C5A018FF13}"/>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3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6402638888888891E-2"/>
          <c:y val="0.75713294360932148"/>
          <c:w val="0.64904333333333331"/>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A11_ábra_chart!$G$19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A11_ábra_chart!$I$11:$Q$11</c:f>
              <c:strCache>
                <c:ptCount val="9"/>
                <c:pt idx="0">
                  <c:v>2013</c:v>
                </c:pt>
                <c:pt idx="1">
                  <c:v>2014</c:v>
                </c:pt>
                <c:pt idx="2">
                  <c:v>2015</c:v>
                </c:pt>
                <c:pt idx="3">
                  <c:v>2016</c:v>
                </c:pt>
                <c:pt idx="4">
                  <c:v>2017</c:v>
                </c:pt>
                <c:pt idx="5">
                  <c:v>2018</c:v>
                </c:pt>
                <c:pt idx="6">
                  <c:v>2019</c:v>
                </c:pt>
                <c:pt idx="7">
                  <c:v>2020</c:v>
                </c:pt>
                <c:pt idx="8">
                  <c:v>2021 H1</c:v>
                </c:pt>
              </c:strCache>
            </c:strRef>
          </c:cat>
          <c:val>
            <c:numRef>
              <c:f>A11_ábra_chart!$I$19:$Q$19</c:f>
              <c:numCache>
                <c:formatCode>General</c:formatCode>
                <c:ptCount val="9"/>
                <c:pt idx="0">
                  <c:v>18</c:v>
                </c:pt>
                <c:pt idx="1">
                  <c:v>23</c:v>
                </c:pt>
                <c:pt idx="2">
                  <c:v>39</c:v>
                </c:pt>
                <c:pt idx="3">
                  <c:v>30</c:v>
                </c:pt>
                <c:pt idx="4">
                  <c:v>16</c:v>
                </c:pt>
                <c:pt idx="5">
                  <c:v>17</c:v>
                </c:pt>
                <c:pt idx="6">
                  <c:v>14</c:v>
                </c:pt>
                <c:pt idx="7">
                  <c:v>32</c:v>
                </c:pt>
                <c:pt idx="8">
                  <c:v>27</c:v>
                </c:pt>
              </c:numCache>
            </c:numRef>
          </c:val>
          <c:extLst>
            <c:ext xmlns:c16="http://schemas.microsoft.com/office/drawing/2014/chart" uri="{C3380CC4-5D6E-409C-BE32-E72D297353CC}">
              <c16:uniqueId val="{00000000-133A-4074-9351-158AFD069E29}"/>
            </c:ext>
          </c:extLst>
        </c:ser>
        <c:ser>
          <c:idx val="2"/>
          <c:order val="1"/>
          <c:tx>
            <c:strRef>
              <c:f>A11_ábra_chart!$G$15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A11_ábra_chart!$I$11:$Q$11</c:f>
              <c:strCache>
                <c:ptCount val="9"/>
                <c:pt idx="0">
                  <c:v>2013</c:v>
                </c:pt>
                <c:pt idx="1">
                  <c:v>2014</c:v>
                </c:pt>
                <c:pt idx="2">
                  <c:v>2015</c:v>
                </c:pt>
                <c:pt idx="3">
                  <c:v>2016</c:v>
                </c:pt>
                <c:pt idx="4">
                  <c:v>2017</c:v>
                </c:pt>
                <c:pt idx="5">
                  <c:v>2018</c:v>
                </c:pt>
                <c:pt idx="6">
                  <c:v>2019</c:v>
                </c:pt>
                <c:pt idx="7">
                  <c:v>2020</c:v>
                </c:pt>
                <c:pt idx="8">
                  <c:v>2021 H1</c:v>
                </c:pt>
              </c:strCache>
            </c:strRef>
          </c:cat>
          <c:val>
            <c:numRef>
              <c:f>A11_ábra_chart!$I$15:$Q$15</c:f>
              <c:numCache>
                <c:formatCode>General</c:formatCode>
                <c:ptCount val="9"/>
                <c:pt idx="0">
                  <c:v>12</c:v>
                </c:pt>
                <c:pt idx="1">
                  <c:v>12</c:v>
                </c:pt>
                <c:pt idx="2">
                  <c:v>10</c:v>
                </c:pt>
                <c:pt idx="3">
                  <c:v>16</c:v>
                </c:pt>
                <c:pt idx="4">
                  <c:v>16</c:v>
                </c:pt>
                <c:pt idx="5">
                  <c:v>16</c:v>
                </c:pt>
                <c:pt idx="6">
                  <c:v>19</c:v>
                </c:pt>
                <c:pt idx="7">
                  <c:v>23</c:v>
                </c:pt>
                <c:pt idx="8">
                  <c:v>23</c:v>
                </c:pt>
              </c:numCache>
            </c:numRef>
          </c:val>
          <c:extLst>
            <c:ext xmlns:c16="http://schemas.microsoft.com/office/drawing/2014/chart" uri="{C3380CC4-5D6E-409C-BE32-E72D297353CC}">
              <c16:uniqueId val="{00000001-133A-4074-9351-158AFD069E29}"/>
            </c:ext>
          </c:extLst>
        </c:ser>
        <c:ser>
          <c:idx val="3"/>
          <c:order val="2"/>
          <c:tx>
            <c:strRef>
              <c:f>A11_ábra_chart!$G$16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A11_ábra_chart!$I$11:$Q$11</c:f>
              <c:strCache>
                <c:ptCount val="9"/>
                <c:pt idx="0">
                  <c:v>2013</c:v>
                </c:pt>
                <c:pt idx="1">
                  <c:v>2014</c:v>
                </c:pt>
                <c:pt idx="2">
                  <c:v>2015</c:v>
                </c:pt>
                <c:pt idx="3">
                  <c:v>2016</c:v>
                </c:pt>
                <c:pt idx="4">
                  <c:v>2017</c:v>
                </c:pt>
                <c:pt idx="5">
                  <c:v>2018</c:v>
                </c:pt>
                <c:pt idx="6">
                  <c:v>2019</c:v>
                </c:pt>
                <c:pt idx="7">
                  <c:v>2020</c:v>
                </c:pt>
                <c:pt idx="8">
                  <c:v>2021 H1</c:v>
                </c:pt>
              </c:strCache>
            </c:strRef>
          </c:cat>
          <c:val>
            <c:numRef>
              <c:f>A11_ábra_chart!$I$16:$Q$16</c:f>
              <c:numCache>
                <c:formatCode>General</c:formatCode>
                <c:ptCount val="9"/>
                <c:pt idx="0">
                  <c:v>12</c:v>
                </c:pt>
                <c:pt idx="1">
                  <c:v>7</c:v>
                </c:pt>
                <c:pt idx="2">
                  <c:v>9</c:v>
                </c:pt>
                <c:pt idx="3">
                  <c:v>13</c:v>
                </c:pt>
                <c:pt idx="4">
                  <c:v>12</c:v>
                </c:pt>
                <c:pt idx="5">
                  <c:v>7</c:v>
                </c:pt>
                <c:pt idx="6">
                  <c:v>6</c:v>
                </c:pt>
                <c:pt idx="7">
                  <c:v>7</c:v>
                </c:pt>
                <c:pt idx="8">
                  <c:v>12</c:v>
                </c:pt>
              </c:numCache>
            </c:numRef>
          </c:val>
          <c:extLst>
            <c:ext xmlns:c16="http://schemas.microsoft.com/office/drawing/2014/chart" uri="{C3380CC4-5D6E-409C-BE32-E72D297353CC}">
              <c16:uniqueId val="{00000002-133A-4074-9351-158AFD069E29}"/>
            </c:ext>
          </c:extLst>
        </c:ser>
        <c:ser>
          <c:idx val="0"/>
          <c:order val="3"/>
          <c:tx>
            <c:strRef>
              <c:f>A11_ábra_chart!$G$13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A11_ábra_chart!$I$11:$Q$11</c:f>
              <c:strCache>
                <c:ptCount val="9"/>
                <c:pt idx="0">
                  <c:v>2013</c:v>
                </c:pt>
                <c:pt idx="1">
                  <c:v>2014</c:v>
                </c:pt>
                <c:pt idx="2">
                  <c:v>2015</c:v>
                </c:pt>
                <c:pt idx="3">
                  <c:v>2016</c:v>
                </c:pt>
                <c:pt idx="4">
                  <c:v>2017</c:v>
                </c:pt>
                <c:pt idx="5">
                  <c:v>2018</c:v>
                </c:pt>
                <c:pt idx="6">
                  <c:v>2019</c:v>
                </c:pt>
                <c:pt idx="7">
                  <c:v>2020</c:v>
                </c:pt>
                <c:pt idx="8">
                  <c:v>2021 H1</c:v>
                </c:pt>
              </c:strCache>
            </c:strRef>
          </c:cat>
          <c:val>
            <c:numRef>
              <c:f>A11_ábra_chart!$I$13:$Q$13</c:f>
              <c:numCache>
                <c:formatCode>General</c:formatCode>
                <c:ptCount val="9"/>
                <c:pt idx="0">
                  <c:v>10</c:v>
                </c:pt>
                <c:pt idx="1">
                  <c:v>8</c:v>
                </c:pt>
                <c:pt idx="2">
                  <c:v>6</c:v>
                </c:pt>
                <c:pt idx="3">
                  <c:v>6</c:v>
                </c:pt>
                <c:pt idx="4">
                  <c:v>16</c:v>
                </c:pt>
                <c:pt idx="5">
                  <c:v>17</c:v>
                </c:pt>
                <c:pt idx="6">
                  <c:v>9</c:v>
                </c:pt>
                <c:pt idx="7">
                  <c:v>7</c:v>
                </c:pt>
                <c:pt idx="8">
                  <c:v>5</c:v>
                </c:pt>
              </c:numCache>
            </c:numRef>
          </c:val>
          <c:extLst>
            <c:ext xmlns:c16="http://schemas.microsoft.com/office/drawing/2014/chart" uri="{C3380CC4-5D6E-409C-BE32-E72D297353CC}">
              <c16:uniqueId val="{00000003-133A-4074-9351-158AFD069E29}"/>
            </c:ext>
          </c:extLst>
        </c:ser>
        <c:ser>
          <c:idx val="4"/>
          <c:order val="4"/>
          <c:tx>
            <c:strRef>
              <c:f>A11_ábra_chart!$G$17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A11_ábra_chart!$I$11:$Q$11</c:f>
              <c:strCache>
                <c:ptCount val="9"/>
                <c:pt idx="0">
                  <c:v>2013</c:v>
                </c:pt>
                <c:pt idx="1">
                  <c:v>2014</c:v>
                </c:pt>
                <c:pt idx="2">
                  <c:v>2015</c:v>
                </c:pt>
                <c:pt idx="3">
                  <c:v>2016</c:v>
                </c:pt>
                <c:pt idx="4">
                  <c:v>2017</c:v>
                </c:pt>
                <c:pt idx="5">
                  <c:v>2018</c:v>
                </c:pt>
                <c:pt idx="6">
                  <c:v>2019</c:v>
                </c:pt>
                <c:pt idx="7">
                  <c:v>2020</c:v>
                </c:pt>
                <c:pt idx="8">
                  <c:v>2021 H1</c:v>
                </c:pt>
              </c:strCache>
            </c:strRef>
          </c:cat>
          <c:val>
            <c:numRef>
              <c:f>A11_ábra_chart!$I$17:$Q$17</c:f>
              <c:numCache>
                <c:formatCode>General</c:formatCode>
                <c:ptCount val="9"/>
                <c:pt idx="0">
                  <c:v>13</c:v>
                </c:pt>
                <c:pt idx="1">
                  <c:v>16</c:v>
                </c:pt>
                <c:pt idx="2">
                  <c:v>14</c:v>
                </c:pt>
                <c:pt idx="3">
                  <c:v>7</c:v>
                </c:pt>
                <c:pt idx="4">
                  <c:v>10</c:v>
                </c:pt>
                <c:pt idx="5">
                  <c:v>17</c:v>
                </c:pt>
                <c:pt idx="6">
                  <c:v>7</c:v>
                </c:pt>
                <c:pt idx="7">
                  <c:v>9</c:v>
                </c:pt>
                <c:pt idx="8">
                  <c:v>5</c:v>
                </c:pt>
              </c:numCache>
            </c:numRef>
          </c:val>
          <c:extLst>
            <c:ext xmlns:c16="http://schemas.microsoft.com/office/drawing/2014/chart" uri="{C3380CC4-5D6E-409C-BE32-E72D297353CC}">
              <c16:uniqueId val="{00000004-133A-4074-9351-158AFD069E29}"/>
            </c:ext>
          </c:extLst>
        </c:ser>
        <c:ser>
          <c:idx val="5"/>
          <c:order val="5"/>
          <c:tx>
            <c:strRef>
              <c:f>A11_ábra_chart!$G$18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A11_ábra_chart!$I$11:$Q$11</c:f>
              <c:strCache>
                <c:ptCount val="9"/>
                <c:pt idx="0">
                  <c:v>2013</c:v>
                </c:pt>
                <c:pt idx="1">
                  <c:v>2014</c:v>
                </c:pt>
                <c:pt idx="2">
                  <c:v>2015</c:v>
                </c:pt>
                <c:pt idx="3">
                  <c:v>2016</c:v>
                </c:pt>
                <c:pt idx="4">
                  <c:v>2017</c:v>
                </c:pt>
                <c:pt idx="5">
                  <c:v>2018</c:v>
                </c:pt>
                <c:pt idx="6">
                  <c:v>2019</c:v>
                </c:pt>
                <c:pt idx="7">
                  <c:v>2020</c:v>
                </c:pt>
                <c:pt idx="8">
                  <c:v>2021 H1</c:v>
                </c:pt>
              </c:strCache>
            </c:strRef>
          </c:cat>
          <c:val>
            <c:numRef>
              <c:f>A11_ábra_chart!$I$18:$Q$18</c:f>
              <c:numCache>
                <c:formatCode>General</c:formatCode>
                <c:ptCount val="9"/>
                <c:pt idx="0">
                  <c:v>18</c:v>
                </c:pt>
                <c:pt idx="1">
                  <c:v>19</c:v>
                </c:pt>
                <c:pt idx="2">
                  <c:v>13</c:v>
                </c:pt>
                <c:pt idx="3">
                  <c:v>15</c:v>
                </c:pt>
                <c:pt idx="4">
                  <c:v>24</c:v>
                </c:pt>
                <c:pt idx="5">
                  <c:v>16</c:v>
                </c:pt>
                <c:pt idx="6">
                  <c:v>36</c:v>
                </c:pt>
                <c:pt idx="7">
                  <c:v>14</c:v>
                </c:pt>
                <c:pt idx="8">
                  <c:v>18</c:v>
                </c:pt>
              </c:numCache>
            </c:numRef>
          </c:val>
          <c:extLst>
            <c:ext xmlns:c16="http://schemas.microsoft.com/office/drawing/2014/chart" uri="{C3380CC4-5D6E-409C-BE32-E72D297353CC}">
              <c16:uniqueId val="{00000005-133A-4074-9351-158AFD069E29}"/>
            </c:ext>
          </c:extLst>
        </c:ser>
        <c:ser>
          <c:idx val="1"/>
          <c:order val="6"/>
          <c:tx>
            <c:strRef>
              <c:f>A11_ábra_chart!$G$14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A11_ábra_chart!$I$11:$Q$11</c:f>
              <c:strCache>
                <c:ptCount val="9"/>
                <c:pt idx="0">
                  <c:v>2013</c:v>
                </c:pt>
                <c:pt idx="1">
                  <c:v>2014</c:v>
                </c:pt>
                <c:pt idx="2">
                  <c:v>2015</c:v>
                </c:pt>
                <c:pt idx="3">
                  <c:v>2016</c:v>
                </c:pt>
                <c:pt idx="4">
                  <c:v>2017</c:v>
                </c:pt>
                <c:pt idx="5">
                  <c:v>2018</c:v>
                </c:pt>
                <c:pt idx="6">
                  <c:v>2019</c:v>
                </c:pt>
                <c:pt idx="7">
                  <c:v>2020</c:v>
                </c:pt>
                <c:pt idx="8">
                  <c:v>2021 H1</c:v>
                </c:pt>
              </c:strCache>
            </c:strRef>
          </c:cat>
          <c:val>
            <c:numRef>
              <c:f>A11_ábra_chart!$I$14:$Q$14</c:f>
              <c:numCache>
                <c:formatCode>General</c:formatCode>
                <c:ptCount val="9"/>
                <c:pt idx="0">
                  <c:v>17</c:v>
                </c:pt>
                <c:pt idx="1">
                  <c:v>15</c:v>
                </c:pt>
                <c:pt idx="2">
                  <c:v>9</c:v>
                </c:pt>
                <c:pt idx="3">
                  <c:v>13</c:v>
                </c:pt>
                <c:pt idx="4">
                  <c:v>6</c:v>
                </c:pt>
                <c:pt idx="5">
                  <c:v>10</c:v>
                </c:pt>
                <c:pt idx="6">
                  <c:v>9</c:v>
                </c:pt>
                <c:pt idx="7">
                  <c:v>8</c:v>
                </c:pt>
                <c:pt idx="8">
                  <c:v>10</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A12_ábra_chart!$H$8</c:f>
              <c:strCache>
                <c:ptCount val="1"/>
                <c:pt idx="0">
                  <c:v>Prime irodabérleti díj</c:v>
                </c:pt>
              </c:strCache>
            </c:strRef>
          </c:tx>
          <c:spPr>
            <a:ln w="28575" cap="rnd">
              <a:solidFill>
                <a:srgbClr val="DA0000"/>
              </a:solidFill>
              <a:round/>
            </a:ln>
            <a:effectLst/>
          </c:spPr>
          <c:marker>
            <c:symbol val="none"/>
          </c:marker>
          <c:cat>
            <c:strRef>
              <c:f>A12_ábra_chart!$G$9:$G$27</c:f>
              <c:strCache>
                <c:ptCount val="19"/>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strCache>
            </c:strRef>
          </c:cat>
          <c:val>
            <c:numRef>
              <c:f>A12_ábra_chart!$H$9:$H$27</c:f>
              <c:numCache>
                <c:formatCode>#,##0.00</c:formatCode>
                <c:ptCount val="19"/>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numCache>
            </c:numRef>
          </c:val>
          <c:smooth val="0"/>
          <c:extLst>
            <c:ext xmlns:c16="http://schemas.microsoft.com/office/drawing/2014/chart" uri="{C3380CC4-5D6E-409C-BE32-E72D297353CC}">
              <c16:uniqueId val="{00000002-D627-460C-A650-0DA8740B6EF0}"/>
            </c:ext>
          </c:extLst>
        </c:ser>
        <c:ser>
          <c:idx val="0"/>
          <c:order val="1"/>
          <c:tx>
            <c:strRef>
              <c:f>A12_ábra_chart!$I$8</c:f>
              <c:strCache>
                <c:ptCount val="1"/>
                <c:pt idx="0">
                  <c:v>Átlagos kínálati bérleti díj - "A" kategória</c:v>
                </c:pt>
              </c:strCache>
            </c:strRef>
          </c:tx>
          <c:spPr>
            <a:ln w="28575" cap="rnd">
              <a:solidFill>
                <a:srgbClr val="0C2148"/>
              </a:solidFill>
              <a:round/>
            </a:ln>
            <a:effectLst/>
          </c:spPr>
          <c:marker>
            <c:symbol val="none"/>
          </c:marker>
          <c:cat>
            <c:strRef>
              <c:f>A12_ábra_chart!$G$9:$G$27</c:f>
              <c:strCache>
                <c:ptCount val="19"/>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strCache>
            </c:strRef>
          </c:cat>
          <c:val>
            <c:numRef>
              <c:f>A12_ábra_chart!$I$9:$I$27</c:f>
              <c:numCache>
                <c:formatCode>#,##0.00</c:formatCode>
                <c:ptCount val="19"/>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numCache>
            </c:numRef>
          </c:val>
          <c:smooth val="0"/>
          <c:extLst>
            <c:ext xmlns:c16="http://schemas.microsoft.com/office/drawing/2014/chart" uri="{C3380CC4-5D6E-409C-BE32-E72D297353CC}">
              <c16:uniqueId val="{00000000-D627-460C-A650-0DA8740B6EF0}"/>
            </c:ext>
          </c:extLst>
        </c:ser>
        <c:ser>
          <c:idx val="2"/>
          <c:order val="2"/>
          <c:tx>
            <c:strRef>
              <c:f>A12_ábra_chart!$J$8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A12_ábra_chart!$G$9:$G$27</c:f>
              <c:strCache>
                <c:ptCount val="19"/>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strCache>
            </c:strRef>
          </c:cat>
          <c:val>
            <c:numRef>
              <c:f>A12_ábra_chart!$J$9:$J$27</c:f>
              <c:numCache>
                <c:formatCode>#,##0.00</c:formatCode>
                <c:ptCount val="19"/>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A12_ábra_chart!$H$7</c:f>
              <c:strCache>
                <c:ptCount val="1"/>
                <c:pt idx="0">
                  <c:v>Prime office rents</c:v>
                </c:pt>
              </c:strCache>
            </c:strRef>
          </c:tx>
          <c:spPr>
            <a:ln w="28575" cap="rnd">
              <a:solidFill>
                <a:srgbClr val="DA0000"/>
              </a:solidFill>
              <a:round/>
            </a:ln>
            <a:effectLst/>
          </c:spPr>
          <c:marker>
            <c:symbol val="none"/>
          </c:marker>
          <c:cat>
            <c:strRef>
              <c:f>A12_ábra_chart!$F$9:$F$27</c:f>
              <c:strCache>
                <c:ptCount val="19"/>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strCache>
            </c:strRef>
          </c:cat>
          <c:val>
            <c:numRef>
              <c:f>A12_ábra_chart!$H$9:$H$27</c:f>
              <c:numCache>
                <c:formatCode>#,##0.00</c:formatCode>
                <c:ptCount val="19"/>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numCache>
            </c:numRef>
          </c:val>
          <c:smooth val="0"/>
          <c:extLst>
            <c:ext xmlns:c16="http://schemas.microsoft.com/office/drawing/2014/chart" uri="{C3380CC4-5D6E-409C-BE32-E72D297353CC}">
              <c16:uniqueId val="{00000000-6763-4DEC-8751-2D568C64E85D}"/>
            </c:ext>
          </c:extLst>
        </c:ser>
        <c:ser>
          <c:idx val="0"/>
          <c:order val="1"/>
          <c:tx>
            <c:strRef>
              <c:f>A12_ábra_chart!$I$7</c:f>
              <c:strCache>
                <c:ptCount val="1"/>
                <c:pt idx="0">
                  <c:v>Average offered rental rate - Category A</c:v>
                </c:pt>
              </c:strCache>
            </c:strRef>
          </c:tx>
          <c:spPr>
            <a:ln w="28575" cap="rnd">
              <a:solidFill>
                <a:srgbClr val="0C2148"/>
              </a:solidFill>
              <a:round/>
            </a:ln>
            <a:effectLst/>
          </c:spPr>
          <c:marker>
            <c:symbol val="none"/>
          </c:marker>
          <c:cat>
            <c:strRef>
              <c:f>A12_ábra_chart!$F$9:$F$27</c:f>
              <c:strCache>
                <c:ptCount val="19"/>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strCache>
            </c:strRef>
          </c:cat>
          <c:val>
            <c:numRef>
              <c:f>A12_ábra_chart!$I$9:$I$27</c:f>
              <c:numCache>
                <c:formatCode>#,##0.00</c:formatCode>
                <c:ptCount val="19"/>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numCache>
            </c:numRef>
          </c:val>
          <c:smooth val="0"/>
          <c:extLst>
            <c:ext xmlns:c16="http://schemas.microsoft.com/office/drawing/2014/chart" uri="{C3380CC4-5D6E-409C-BE32-E72D297353CC}">
              <c16:uniqueId val="{00000001-6763-4DEC-8751-2D568C64E85D}"/>
            </c:ext>
          </c:extLst>
        </c:ser>
        <c:ser>
          <c:idx val="2"/>
          <c:order val="2"/>
          <c:tx>
            <c:strRef>
              <c:f>A12_ábra_chart!$J$7</c:f>
              <c:strCache>
                <c:ptCount val="1"/>
                <c:pt idx="0">
                  <c:v>Average offered rental rate - Total modern office stock</c:v>
                </c:pt>
              </c:strCache>
            </c:strRef>
          </c:tx>
          <c:spPr>
            <a:ln w="28575" cap="rnd">
              <a:solidFill>
                <a:srgbClr val="F6A800"/>
              </a:solidFill>
              <a:round/>
            </a:ln>
            <a:effectLst/>
          </c:spPr>
          <c:marker>
            <c:symbol val="none"/>
          </c:marker>
          <c:cat>
            <c:strRef>
              <c:f>A12_ábra_chart!$F$9:$F$27</c:f>
              <c:strCache>
                <c:ptCount val="19"/>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strCache>
            </c:strRef>
          </c:cat>
          <c:val>
            <c:numRef>
              <c:f>A12_ábra_chart!$J$9:$J$27</c:f>
              <c:numCache>
                <c:formatCode>#,##0.00</c:formatCode>
                <c:ptCount val="19"/>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A13_ábra_chart!$G$8</c:f>
              <c:strCache>
                <c:ptCount val="1"/>
                <c:pt idx="0">
                  <c:v>Kihasznált ipari-logisztikai állomány</c:v>
                </c:pt>
              </c:strCache>
            </c:strRef>
          </c:tx>
          <c:spPr>
            <a:solidFill>
              <a:srgbClr val="7B5300"/>
            </a:solidFill>
            <a:ln>
              <a:solidFill>
                <a:schemeClr val="tx1"/>
              </a:solidFill>
            </a:ln>
          </c:spPr>
          <c:cat>
            <c:strRef>
              <c:f>A13_ábra_chart!$E$10:$E$51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A13_ábra_chart!$G$10:$G$51</c:f>
              <c:numCache>
                <c:formatCode>0.0</c:formatCode>
                <c:ptCount val="42"/>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numCache>
            </c:numRef>
          </c:val>
          <c:extLst>
            <c:ext xmlns:c16="http://schemas.microsoft.com/office/drawing/2014/chart" uri="{C3380CC4-5D6E-409C-BE32-E72D297353CC}">
              <c16:uniqueId val="{00000000-9529-47C9-83D4-7B2B81999DDA}"/>
            </c:ext>
          </c:extLst>
        </c:ser>
        <c:ser>
          <c:idx val="2"/>
          <c:order val="1"/>
          <c:tx>
            <c:strRef>
              <c:f>A13_ábra_chart!$H$8</c:f>
              <c:strCache>
                <c:ptCount val="1"/>
                <c:pt idx="0">
                  <c:v>Kihasználatlan ipari-logisztikai állomány</c:v>
                </c:pt>
              </c:strCache>
            </c:strRef>
          </c:tx>
          <c:spPr>
            <a:solidFill>
              <a:srgbClr val="F6A800"/>
            </a:solidFill>
            <a:ln>
              <a:solidFill>
                <a:schemeClr val="tx1"/>
              </a:solidFill>
              <a:prstDash val="solid"/>
            </a:ln>
          </c:spPr>
          <c:cat>
            <c:strRef>
              <c:f>A13_ábra_chart!$E$10:$E$51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A13_ábra_chart!$H$10:$H$51</c:f>
              <c:numCache>
                <c:formatCode>0.0</c:formatCode>
                <c:ptCount val="42"/>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A13_ábra_chart!$F$8</c:f>
              <c:strCache>
                <c:ptCount val="1"/>
                <c:pt idx="0">
                  <c:v>Kihasználatlan állomány/teljes állomány (jobb tengely)</c:v>
                </c:pt>
              </c:strCache>
            </c:strRef>
          </c:tx>
          <c:spPr>
            <a:ln>
              <a:solidFill>
                <a:schemeClr val="tx1"/>
              </a:solidFill>
              <a:prstDash val="solid"/>
            </a:ln>
          </c:spPr>
          <c:marker>
            <c:symbol val="none"/>
          </c:marker>
          <c:cat>
            <c:strRef>
              <c:f>A13_ábra_chart!$E$10:$E$51</c:f>
              <c:strCache>
                <c:ptCount val="4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strCache>
            </c:strRef>
          </c:cat>
          <c:val>
            <c:numRef>
              <c:f>A13_ábra_chart!$F$10:$F$51</c:f>
              <c:numCache>
                <c:formatCode>#\ ##0.0</c:formatCode>
                <c:ptCount val="42"/>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A13_ábra_chart!$G$9</c:f>
              <c:strCache>
                <c:ptCount val="1"/>
                <c:pt idx="0">
                  <c:v>Industrial space in use</c:v>
                </c:pt>
              </c:strCache>
            </c:strRef>
          </c:tx>
          <c:spPr>
            <a:solidFill>
              <a:srgbClr val="7B5300"/>
            </a:solidFill>
            <a:ln>
              <a:solidFill>
                <a:schemeClr val="tx1"/>
              </a:solidFill>
            </a:ln>
          </c:spPr>
          <c:cat>
            <c:strRef>
              <c:f>A13_ábra_chart!$D$12:$D$51</c:f>
              <c:strCache>
                <c:ptCount val="40"/>
                <c:pt idx="0">
                  <c:v>Q3</c:v>
                </c:pt>
                <c:pt idx="1">
                  <c:v>Q4</c:v>
                </c:pt>
                <c:pt idx="2">
                  <c:v>2012 Q1</c:v>
                </c:pt>
                <c:pt idx="3">
                  <c:v>Q2</c:v>
                </c:pt>
                <c:pt idx="4">
                  <c:v>Q3</c:v>
                </c:pt>
                <c:pt idx="5">
                  <c:v>Q4</c:v>
                </c:pt>
                <c:pt idx="6">
                  <c:v>2013 Q1</c:v>
                </c:pt>
                <c:pt idx="7">
                  <c:v>Q2</c:v>
                </c:pt>
                <c:pt idx="8">
                  <c:v>Q3</c:v>
                </c:pt>
                <c:pt idx="9">
                  <c:v>Q4</c:v>
                </c:pt>
                <c:pt idx="10">
                  <c:v>2014 Q1</c:v>
                </c:pt>
                <c:pt idx="11">
                  <c:v>Q2</c:v>
                </c:pt>
                <c:pt idx="12">
                  <c:v>Q3</c:v>
                </c:pt>
                <c:pt idx="13">
                  <c:v>Q4</c:v>
                </c:pt>
                <c:pt idx="14">
                  <c:v>2015 Q1</c:v>
                </c:pt>
                <c:pt idx="15">
                  <c:v>Q2</c:v>
                </c:pt>
                <c:pt idx="16">
                  <c:v>Q3</c:v>
                </c:pt>
                <c:pt idx="17">
                  <c:v>Q4</c:v>
                </c:pt>
                <c:pt idx="18">
                  <c:v>2016 Q1</c:v>
                </c:pt>
                <c:pt idx="19">
                  <c:v>Q2</c:v>
                </c:pt>
                <c:pt idx="20">
                  <c:v>Q3</c:v>
                </c:pt>
                <c:pt idx="21">
                  <c:v>Q4</c:v>
                </c:pt>
                <c:pt idx="22">
                  <c:v>2017 Q1</c:v>
                </c:pt>
                <c:pt idx="23">
                  <c:v>Q2</c:v>
                </c:pt>
                <c:pt idx="24">
                  <c:v>Q3</c:v>
                </c:pt>
                <c:pt idx="25">
                  <c:v>Q4</c:v>
                </c:pt>
                <c:pt idx="26">
                  <c:v>2018 Q1</c:v>
                </c:pt>
                <c:pt idx="27">
                  <c:v>Q2</c:v>
                </c:pt>
                <c:pt idx="28">
                  <c:v>Q3</c:v>
                </c:pt>
                <c:pt idx="29">
                  <c:v>Q4</c:v>
                </c:pt>
                <c:pt idx="30">
                  <c:v>2019 Q1</c:v>
                </c:pt>
                <c:pt idx="31">
                  <c:v>Q2</c:v>
                </c:pt>
                <c:pt idx="32">
                  <c:v>Q3</c:v>
                </c:pt>
                <c:pt idx="33">
                  <c:v>Q4</c:v>
                </c:pt>
                <c:pt idx="34">
                  <c:v>2020 Q1</c:v>
                </c:pt>
                <c:pt idx="35">
                  <c:v>Q2</c:v>
                </c:pt>
                <c:pt idx="36">
                  <c:v>Q3</c:v>
                </c:pt>
                <c:pt idx="37">
                  <c:v>Q4</c:v>
                </c:pt>
                <c:pt idx="38">
                  <c:v>2021 Q1</c:v>
                </c:pt>
                <c:pt idx="39">
                  <c:v>Q2</c:v>
                </c:pt>
              </c:strCache>
            </c:strRef>
          </c:cat>
          <c:val>
            <c:numRef>
              <c:f>A13_ábra_chart!$G$10:$G$51</c:f>
              <c:numCache>
                <c:formatCode>0.0</c:formatCode>
                <c:ptCount val="42"/>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numCache>
            </c:numRef>
          </c:val>
          <c:extLst>
            <c:ext xmlns:c16="http://schemas.microsoft.com/office/drawing/2014/chart" uri="{C3380CC4-5D6E-409C-BE32-E72D297353CC}">
              <c16:uniqueId val="{00000000-34F6-417B-9E3B-93393B8D5491}"/>
            </c:ext>
          </c:extLst>
        </c:ser>
        <c:ser>
          <c:idx val="2"/>
          <c:order val="1"/>
          <c:tx>
            <c:strRef>
              <c:f>A13_ábra_chart!$H$9</c:f>
              <c:strCache>
                <c:ptCount val="1"/>
                <c:pt idx="0">
                  <c:v>Vacant industrial space</c:v>
                </c:pt>
              </c:strCache>
            </c:strRef>
          </c:tx>
          <c:spPr>
            <a:solidFill>
              <a:srgbClr val="F6A800"/>
            </a:solidFill>
            <a:ln>
              <a:solidFill>
                <a:schemeClr val="tx1"/>
              </a:solidFill>
              <a:prstDash val="solid"/>
            </a:ln>
          </c:spPr>
          <c:cat>
            <c:strRef>
              <c:f>A13_ábra_chart!$D$12:$D$51</c:f>
              <c:strCache>
                <c:ptCount val="40"/>
                <c:pt idx="0">
                  <c:v>Q3</c:v>
                </c:pt>
                <c:pt idx="1">
                  <c:v>Q4</c:v>
                </c:pt>
                <c:pt idx="2">
                  <c:v>2012 Q1</c:v>
                </c:pt>
                <c:pt idx="3">
                  <c:v>Q2</c:v>
                </c:pt>
                <c:pt idx="4">
                  <c:v>Q3</c:v>
                </c:pt>
                <c:pt idx="5">
                  <c:v>Q4</c:v>
                </c:pt>
                <c:pt idx="6">
                  <c:v>2013 Q1</c:v>
                </c:pt>
                <c:pt idx="7">
                  <c:v>Q2</c:v>
                </c:pt>
                <c:pt idx="8">
                  <c:v>Q3</c:v>
                </c:pt>
                <c:pt idx="9">
                  <c:v>Q4</c:v>
                </c:pt>
                <c:pt idx="10">
                  <c:v>2014 Q1</c:v>
                </c:pt>
                <c:pt idx="11">
                  <c:v>Q2</c:v>
                </c:pt>
                <c:pt idx="12">
                  <c:v>Q3</c:v>
                </c:pt>
                <c:pt idx="13">
                  <c:v>Q4</c:v>
                </c:pt>
                <c:pt idx="14">
                  <c:v>2015 Q1</c:v>
                </c:pt>
                <c:pt idx="15">
                  <c:v>Q2</c:v>
                </c:pt>
                <c:pt idx="16">
                  <c:v>Q3</c:v>
                </c:pt>
                <c:pt idx="17">
                  <c:v>Q4</c:v>
                </c:pt>
                <c:pt idx="18">
                  <c:v>2016 Q1</c:v>
                </c:pt>
                <c:pt idx="19">
                  <c:v>Q2</c:v>
                </c:pt>
                <c:pt idx="20">
                  <c:v>Q3</c:v>
                </c:pt>
                <c:pt idx="21">
                  <c:v>Q4</c:v>
                </c:pt>
                <c:pt idx="22">
                  <c:v>2017 Q1</c:v>
                </c:pt>
                <c:pt idx="23">
                  <c:v>Q2</c:v>
                </c:pt>
                <c:pt idx="24">
                  <c:v>Q3</c:v>
                </c:pt>
                <c:pt idx="25">
                  <c:v>Q4</c:v>
                </c:pt>
                <c:pt idx="26">
                  <c:v>2018 Q1</c:v>
                </c:pt>
                <c:pt idx="27">
                  <c:v>Q2</c:v>
                </c:pt>
                <c:pt idx="28">
                  <c:v>Q3</c:v>
                </c:pt>
                <c:pt idx="29">
                  <c:v>Q4</c:v>
                </c:pt>
                <c:pt idx="30">
                  <c:v>2019 Q1</c:v>
                </c:pt>
                <c:pt idx="31">
                  <c:v>Q2</c:v>
                </c:pt>
                <c:pt idx="32">
                  <c:v>Q3</c:v>
                </c:pt>
                <c:pt idx="33">
                  <c:v>Q4</c:v>
                </c:pt>
                <c:pt idx="34">
                  <c:v>2020 Q1</c:v>
                </c:pt>
                <c:pt idx="35">
                  <c:v>Q2</c:v>
                </c:pt>
                <c:pt idx="36">
                  <c:v>Q3</c:v>
                </c:pt>
                <c:pt idx="37">
                  <c:v>Q4</c:v>
                </c:pt>
                <c:pt idx="38">
                  <c:v>2021 Q1</c:v>
                </c:pt>
                <c:pt idx="39">
                  <c:v>Q2</c:v>
                </c:pt>
              </c:strCache>
            </c:strRef>
          </c:cat>
          <c:val>
            <c:numRef>
              <c:f>A13_ábra_chart!$H$10:$H$51</c:f>
              <c:numCache>
                <c:formatCode>0.0</c:formatCode>
                <c:ptCount val="42"/>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A13_ábra_chart!$F$9</c:f>
              <c:strCache>
                <c:ptCount val="1"/>
                <c:pt idx="0">
                  <c:v>Vacant stock/stock of industial spaces (right-hand scale)</c:v>
                </c:pt>
              </c:strCache>
            </c:strRef>
          </c:tx>
          <c:spPr>
            <a:ln>
              <a:solidFill>
                <a:schemeClr val="tx1"/>
              </a:solidFill>
              <a:prstDash val="solid"/>
            </a:ln>
          </c:spPr>
          <c:marker>
            <c:symbol val="none"/>
          </c:marker>
          <c:cat>
            <c:strRef>
              <c:f>A13_ábra_chart!$D$10:$D$51</c:f>
              <c:strCache>
                <c:ptCount val="4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strCache>
            </c:strRef>
          </c:cat>
          <c:val>
            <c:numRef>
              <c:f>A13_ábra_chart!$F$10:$F$51</c:f>
              <c:numCache>
                <c:formatCode>#\ ##0.0</c:formatCode>
                <c:ptCount val="42"/>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858620747535618"/>
        </c:manualLayout>
      </c:layout>
      <c:barChart>
        <c:barDir val="col"/>
        <c:grouping val="stacked"/>
        <c:varyColors val="0"/>
        <c:ser>
          <c:idx val="2"/>
          <c:order val="0"/>
          <c:tx>
            <c:strRef>
              <c:f>A14_ábra_chart!$E$13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A14_ábra_chart!$F$11:$M$11</c:f>
              <c:strCache>
                <c:ptCount val="8"/>
                <c:pt idx="0">
                  <c:v>2014</c:v>
                </c:pt>
                <c:pt idx="1">
                  <c:v>2015</c:v>
                </c:pt>
                <c:pt idx="2">
                  <c:v>2016</c:v>
                </c:pt>
                <c:pt idx="3">
                  <c:v>2017</c:v>
                </c:pt>
                <c:pt idx="4">
                  <c:v>2018</c:v>
                </c:pt>
                <c:pt idx="5">
                  <c:v>2019</c:v>
                </c:pt>
                <c:pt idx="6">
                  <c:v>2020</c:v>
                </c:pt>
                <c:pt idx="7">
                  <c:v>2021 I-II.</c:v>
                </c:pt>
              </c:strCache>
            </c:strRef>
          </c:cat>
          <c:val>
            <c:numRef>
              <c:f>A14_ábra_chart!$F$13:$M$13</c:f>
              <c:numCache>
                <c:formatCode>0</c:formatCode>
                <c:ptCount val="8"/>
                <c:pt idx="0">
                  <c:v>39</c:v>
                </c:pt>
                <c:pt idx="1">
                  <c:v>65</c:v>
                </c:pt>
                <c:pt idx="2">
                  <c:v>65</c:v>
                </c:pt>
                <c:pt idx="3">
                  <c:v>51</c:v>
                </c:pt>
                <c:pt idx="4">
                  <c:v>58.747096233672266</c:v>
                </c:pt>
                <c:pt idx="5">
                  <c:v>50.210300969651179</c:v>
                </c:pt>
                <c:pt idx="6">
                  <c:v>39.077544785133</c:v>
                </c:pt>
                <c:pt idx="7">
                  <c:v>48.111685763224855</c:v>
                </c:pt>
              </c:numCache>
            </c:numRef>
          </c:val>
          <c:extLst>
            <c:ext xmlns:c16="http://schemas.microsoft.com/office/drawing/2014/chart" uri="{C3380CC4-5D6E-409C-BE32-E72D297353CC}">
              <c16:uniqueId val="{00000003-8529-4103-A156-E0DD82EF1195}"/>
            </c:ext>
          </c:extLst>
        </c:ser>
        <c:ser>
          <c:idx val="1"/>
          <c:order val="1"/>
          <c:tx>
            <c:strRef>
              <c:f>A14_ábra_chart!$E$12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A14_ábra_chart!$F$11:$M$11</c:f>
              <c:strCache>
                <c:ptCount val="8"/>
                <c:pt idx="0">
                  <c:v>2014</c:v>
                </c:pt>
                <c:pt idx="1">
                  <c:v>2015</c:v>
                </c:pt>
                <c:pt idx="2">
                  <c:v>2016</c:v>
                </c:pt>
                <c:pt idx="3">
                  <c:v>2017</c:v>
                </c:pt>
                <c:pt idx="4">
                  <c:v>2018</c:v>
                </c:pt>
                <c:pt idx="5">
                  <c:v>2019</c:v>
                </c:pt>
                <c:pt idx="6">
                  <c:v>2020</c:v>
                </c:pt>
                <c:pt idx="7">
                  <c:v>2021 I-II.</c:v>
                </c:pt>
              </c:strCache>
            </c:strRef>
          </c:cat>
          <c:val>
            <c:numRef>
              <c:f>A14_ábra_chart!$F$12:$M$12</c:f>
              <c:numCache>
                <c:formatCode>0</c:formatCode>
                <c:ptCount val="8"/>
                <c:pt idx="0">
                  <c:v>28.000000000000004</c:v>
                </c:pt>
                <c:pt idx="1">
                  <c:v>19</c:v>
                </c:pt>
                <c:pt idx="2">
                  <c:v>20</c:v>
                </c:pt>
                <c:pt idx="3">
                  <c:v>31</c:v>
                </c:pt>
                <c:pt idx="4">
                  <c:v>6.8311816900872087</c:v>
                </c:pt>
                <c:pt idx="5">
                  <c:v>24.849515174411284</c:v>
                </c:pt>
                <c:pt idx="6">
                  <c:v>21.928629749895599</c:v>
                </c:pt>
                <c:pt idx="7">
                  <c:v>24.01731716916391</c:v>
                </c:pt>
              </c:numCache>
            </c:numRef>
          </c:val>
          <c:extLst>
            <c:ext xmlns:c16="http://schemas.microsoft.com/office/drawing/2014/chart" uri="{C3380CC4-5D6E-409C-BE32-E72D297353CC}">
              <c16:uniqueId val="{00000001-8529-4103-A156-E0DD82EF1195}"/>
            </c:ext>
          </c:extLst>
        </c:ser>
        <c:ser>
          <c:idx val="3"/>
          <c:order val="2"/>
          <c:tx>
            <c:strRef>
              <c:f>A14_ábra_chart!$E$14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A14_ábra_chart!$F$11:$M$11</c:f>
              <c:strCache>
                <c:ptCount val="8"/>
                <c:pt idx="0">
                  <c:v>2014</c:v>
                </c:pt>
                <c:pt idx="1">
                  <c:v>2015</c:v>
                </c:pt>
                <c:pt idx="2">
                  <c:v>2016</c:v>
                </c:pt>
                <c:pt idx="3">
                  <c:v>2017</c:v>
                </c:pt>
                <c:pt idx="4">
                  <c:v>2018</c:v>
                </c:pt>
                <c:pt idx="5">
                  <c:v>2019</c:v>
                </c:pt>
                <c:pt idx="6">
                  <c:v>2020</c:v>
                </c:pt>
                <c:pt idx="7">
                  <c:v>2021 I-II.</c:v>
                </c:pt>
              </c:strCache>
            </c:strRef>
          </c:cat>
          <c:val>
            <c:numRef>
              <c:f>A14_ábra_chart!$F$14:$M$14</c:f>
              <c:numCache>
                <c:formatCode>0</c:formatCode>
                <c:ptCount val="8"/>
                <c:pt idx="0">
                  <c:v>18</c:v>
                </c:pt>
                <c:pt idx="1">
                  <c:v>10</c:v>
                </c:pt>
                <c:pt idx="2">
                  <c:v>11</c:v>
                </c:pt>
                <c:pt idx="3">
                  <c:v>13</c:v>
                </c:pt>
                <c:pt idx="4">
                  <c:v>3.8082181347347572</c:v>
                </c:pt>
                <c:pt idx="5">
                  <c:v>18.603450447046971</c:v>
                </c:pt>
                <c:pt idx="6">
                  <c:v>18.846818101434</c:v>
                </c:pt>
                <c:pt idx="7">
                  <c:v>23.725741273510383</c:v>
                </c:pt>
              </c:numCache>
            </c:numRef>
          </c:val>
          <c:extLst>
            <c:ext xmlns:c16="http://schemas.microsoft.com/office/drawing/2014/chart" uri="{C3380CC4-5D6E-409C-BE32-E72D297353CC}">
              <c16:uniqueId val="{00000002-8529-4103-A156-E0DD82EF1195}"/>
            </c:ext>
          </c:extLst>
        </c:ser>
        <c:ser>
          <c:idx val="5"/>
          <c:order val="3"/>
          <c:tx>
            <c:strRef>
              <c:f>A14_ábra_chart!$E$15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7"/>
              <c:delete val="1"/>
              <c:extLst>
                <c:ext xmlns:c15="http://schemas.microsoft.com/office/drawing/2012/chart" uri="{CE6537A1-D6FC-4f65-9D91-7224C49458BB}"/>
                <c:ext xmlns:c16="http://schemas.microsoft.com/office/drawing/2014/chart" uri="{C3380CC4-5D6E-409C-BE32-E72D297353CC}">
                  <c16:uniqueId val="{00000001-E7D5-4EF8-A16B-CE413048FB7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A14_ábra_chart!$F$11:$M$11</c:f>
              <c:strCache>
                <c:ptCount val="8"/>
                <c:pt idx="0">
                  <c:v>2014</c:v>
                </c:pt>
                <c:pt idx="1">
                  <c:v>2015</c:v>
                </c:pt>
                <c:pt idx="2">
                  <c:v>2016</c:v>
                </c:pt>
                <c:pt idx="3">
                  <c:v>2017</c:v>
                </c:pt>
                <c:pt idx="4">
                  <c:v>2018</c:v>
                </c:pt>
                <c:pt idx="5">
                  <c:v>2019</c:v>
                </c:pt>
                <c:pt idx="6">
                  <c:v>2020</c:v>
                </c:pt>
                <c:pt idx="7">
                  <c:v>2021 I-II.</c:v>
                </c:pt>
              </c:strCache>
            </c:strRef>
          </c:cat>
          <c:val>
            <c:numRef>
              <c:f>A14_ábra_chart!$F$15:$M$15</c:f>
              <c:numCache>
                <c:formatCode>0</c:formatCode>
                <c:ptCount val="8"/>
                <c:pt idx="0">
                  <c:v>10</c:v>
                </c:pt>
                <c:pt idx="1">
                  <c:v>2</c:v>
                </c:pt>
                <c:pt idx="2">
                  <c:v>0</c:v>
                </c:pt>
                <c:pt idx="3">
                  <c:v>1</c:v>
                </c:pt>
                <c:pt idx="4">
                  <c:v>1.051068205186793</c:v>
                </c:pt>
                <c:pt idx="5">
                  <c:v>2.6147000797548587</c:v>
                </c:pt>
                <c:pt idx="6">
                  <c:v>2.3127227027982902</c:v>
                </c:pt>
                <c:pt idx="7">
                  <c:v>0</c:v>
                </c:pt>
              </c:numCache>
            </c:numRef>
          </c:val>
          <c:extLst>
            <c:ext xmlns:c16="http://schemas.microsoft.com/office/drawing/2014/chart" uri="{C3380CC4-5D6E-409C-BE32-E72D297353CC}">
              <c16:uniqueId val="{00000002-EE9D-4C60-AE68-7340428B0B4F}"/>
            </c:ext>
          </c:extLst>
        </c:ser>
        <c:ser>
          <c:idx val="6"/>
          <c:order val="4"/>
          <c:tx>
            <c:strRef>
              <c:f>A14_ábra_chart!$E$16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A14_ábra_chart!$F$11:$M$11</c:f>
              <c:strCache>
                <c:ptCount val="8"/>
                <c:pt idx="0">
                  <c:v>2014</c:v>
                </c:pt>
                <c:pt idx="1">
                  <c:v>2015</c:v>
                </c:pt>
                <c:pt idx="2">
                  <c:v>2016</c:v>
                </c:pt>
                <c:pt idx="3">
                  <c:v>2017</c:v>
                </c:pt>
                <c:pt idx="4">
                  <c:v>2018</c:v>
                </c:pt>
                <c:pt idx="5">
                  <c:v>2019</c:v>
                </c:pt>
                <c:pt idx="6">
                  <c:v>2020</c:v>
                </c:pt>
                <c:pt idx="7">
                  <c:v>2021 I-II.</c:v>
                </c:pt>
              </c:strCache>
            </c:strRef>
          </c:cat>
          <c:val>
            <c:numRef>
              <c:f>A14_ábra_chart!$F$16:$M$16</c:f>
              <c:numCache>
                <c:formatCode>0</c:formatCode>
                <c:ptCount val="8"/>
                <c:pt idx="0">
                  <c:v>1</c:v>
                </c:pt>
                <c:pt idx="1">
                  <c:v>3</c:v>
                </c:pt>
                <c:pt idx="2">
                  <c:v>2</c:v>
                </c:pt>
                <c:pt idx="3">
                  <c:v>3</c:v>
                </c:pt>
                <c:pt idx="4">
                  <c:v>27.166304885943866</c:v>
                </c:pt>
                <c:pt idx="5">
                  <c:v>0.78411619023632628</c:v>
                </c:pt>
                <c:pt idx="6">
                  <c:v>17.554906704694702</c:v>
                </c:pt>
                <c:pt idx="7">
                  <c:v>4.1452557941008541</c:v>
                </c:pt>
              </c:numCache>
            </c:numRef>
          </c:val>
          <c:extLst>
            <c:ext xmlns:c16="http://schemas.microsoft.com/office/drawing/2014/chart" uri="{C3380CC4-5D6E-409C-BE32-E72D297353CC}">
              <c16:uniqueId val="{00000003-EE9D-4C60-AE68-7340428B0B4F}"/>
            </c:ext>
          </c:extLst>
        </c:ser>
        <c:ser>
          <c:idx val="7"/>
          <c:order val="5"/>
          <c:tx>
            <c:strRef>
              <c:f>A14_ábra_chart!$E$17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A14_ábra_chart!$F$11:$M$11</c:f>
              <c:strCache>
                <c:ptCount val="8"/>
                <c:pt idx="0">
                  <c:v>2014</c:v>
                </c:pt>
                <c:pt idx="1">
                  <c:v>2015</c:v>
                </c:pt>
                <c:pt idx="2">
                  <c:v>2016</c:v>
                </c:pt>
                <c:pt idx="3">
                  <c:v>2017</c:v>
                </c:pt>
                <c:pt idx="4">
                  <c:v>2018</c:v>
                </c:pt>
                <c:pt idx="5">
                  <c:v>2019</c:v>
                </c:pt>
                <c:pt idx="6">
                  <c:v>2020</c:v>
                </c:pt>
                <c:pt idx="7">
                  <c:v>2021 I-II.</c:v>
                </c:pt>
              </c:strCache>
            </c:strRef>
          </c:cat>
          <c:val>
            <c:numRef>
              <c:f>A14_ábra_chart!$F$17:$M$17</c:f>
              <c:numCache>
                <c:formatCode>0</c:formatCode>
                <c:ptCount val="8"/>
                <c:pt idx="0">
                  <c:v>4</c:v>
                </c:pt>
                <c:pt idx="1">
                  <c:v>1</c:v>
                </c:pt>
                <c:pt idx="2">
                  <c:v>2</c:v>
                </c:pt>
                <c:pt idx="3">
                  <c:v>1</c:v>
                </c:pt>
                <c:pt idx="4">
                  <c:v>2.3961308503751093</c:v>
                </c:pt>
                <c:pt idx="5">
                  <c:v>2.9379171388993828</c:v>
                </c:pt>
                <c:pt idx="6">
                  <c:v>0.27937795604453503</c:v>
                </c:pt>
                <c:pt idx="7">
                  <c:v>27.937795604453502</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strRef>
              <c:f>A14_ábra_chart!$F$11:$M$11</c:f>
              <c:strCache>
                <c:ptCount val="8"/>
                <c:pt idx="0">
                  <c:v>2014</c:v>
                </c:pt>
                <c:pt idx="1">
                  <c:v>2015</c:v>
                </c:pt>
                <c:pt idx="2">
                  <c:v>2016</c:v>
                </c:pt>
                <c:pt idx="3">
                  <c:v>2017</c:v>
                </c:pt>
                <c:pt idx="4">
                  <c:v>2018</c:v>
                </c:pt>
                <c:pt idx="5">
                  <c:v>2019</c:v>
                </c:pt>
                <c:pt idx="6">
                  <c:v>2020</c:v>
                </c:pt>
                <c:pt idx="7">
                  <c:v>2021 I-II.</c:v>
                </c:pt>
              </c:strCache>
            </c:str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9463410714962659"/>
        </c:manualLayout>
      </c:layout>
      <c:barChart>
        <c:barDir val="col"/>
        <c:grouping val="stacked"/>
        <c:varyColors val="0"/>
        <c:ser>
          <c:idx val="2"/>
          <c:order val="0"/>
          <c:tx>
            <c:strRef>
              <c:f>A14_ábra_chart!$D$13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A14_ábra_chart!$F$10:$M$10</c:f>
              <c:strCache>
                <c:ptCount val="8"/>
                <c:pt idx="0">
                  <c:v>2014</c:v>
                </c:pt>
                <c:pt idx="1">
                  <c:v>2015</c:v>
                </c:pt>
                <c:pt idx="2">
                  <c:v>2016</c:v>
                </c:pt>
                <c:pt idx="3">
                  <c:v>2017</c:v>
                </c:pt>
                <c:pt idx="4">
                  <c:v>2018</c:v>
                </c:pt>
                <c:pt idx="5">
                  <c:v>2019</c:v>
                </c:pt>
                <c:pt idx="6">
                  <c:v>2020</c:v>
                </c:pt>
                <c:pt idx="7">
                  <c:v>2021 H1</c:v>
                </c:pt>
              </c:strCache>
            </c:strRef>
          </c:cat>
          <c:val>
            <c:numRef>
              <c:f>A14_ábra_chart!$F$13:$M$13</c:f>
              <c:numCache>
                <c:formatCode>0</c:formatCode>
                <c:ptCount val="8"/>
                <c:pt idx="0">
                  <c:v>39</c:v>
                </c:pt>
                <c:pt idx="1">
                  <c:v>65</c:v>
                </c:pt>
                <c:pt idx="2">
                  <c:v>65</c:v>
                </c:pt>
                <c:pt idx="3">
                  <c:v>51</c:v>
                </c:pt>
                <c:pt idx="4">
                  <c:v>58.747096233672266</c:v>
                </c:pt>
                <c:pt idx="5">
                  <c:v>50.210300969651179</c:v>
                </c:pt>
                <c:pt idx="6">
                  <c:v>39.077544785133</c:v>
                </c:pt>
                <c:pt idx="7">
                  <c:v>48.111685763224855</c:v>
                </c:pt>
              </c:numCache>
            </c:numRef>
          </c:val>
          <c:extLst>
            <c:ext xmlns:c16="http://schemas.microsoft.com/office/drawing/2014/chart" uri="{C3380CC4-5D6E-409C-BE32-E72D297353CC}">
              <c16:uniqueId val="{00000000-BCF3-4D0F-853C-9672653FE07B}"/>
            </c:ext>
          </c:extLst>
        </c:ser>
        <c:ser>
          <c:idx val="1"/>
          <c:order val="1"/>
          <c:tx>
            <c:strRef>
              <c:f>A14_ábra_chart!$D$12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A14_ábra_chart!$F$10:$M$10</c:f>
              <c:strCache>
                <c:ptCount val="8"/>
                <c:pt idx="0">
                  <c:v>2014</c:v>
                </c:pt>
                <c:pt idx="1">
                  <c:v>2015</c:v>
                </c:pt>
                <c:pt idx="2">
                  <c:v>2016</c:v>
                </c:pt>
                <c:pt idx="3">
                  <c:v>2017</c:v>
                </c:pt>
                <c:pt idx="4">
                  <c:v>2018</c:v>
                </c:pt>
                <c:pt idx="5">
                  <c:v>2019</c:v>
                </c:pt>
                <c:pt idx="6">
                  <c:v>2020</c:v>
                </c:pt>
                <c:pt idx="7">
                  <c:v>2021 H1</c:v>
                </c:pt>
              </c:strCache>
            </c:strRef>
          </c:cat>
          <c:val>
            <c:numRef>
              <c:f>A14_ábra_chart!$F$12:$M$12</c:f>
              <c:numCache>
                <c:formatCode>0</c:formatCode>
                <c:ptCount val="8"/>
                <c:pt idx="0">
                  <c:v>28.000000000000004</c:v>
                </c:pt>
                <c:pt idx="1">
                  <c:v>19</c:v>
                </c:pt>
                <c:pt idx="2">
                  <c:v>20</c:v>
                </c:pt>
                <c:pt idx="3">
                  <c:v>31</c:v>
                </c:pt>
                <c:pt idx="4">
                  <c:v>6.8311816900872087</c:v>
                </c:pt>
                <c:pt idx="5">
                  <c:v>24.849515174411284</c:v>
                </c:pt>
                <c:pt idx="6">
                  <c:v>21.928629749895599</c:v>
                </c:pt>
                <c:pt idx="7">
                  <c:v>24.01731716916391</c:v>
                </c:pt>
              </c:numCache>
            </c:numRef>
          </c:val>
          <c:extLst>
            <c:ext xmlns:c16="http://schemas.microsoft.com/office/drawing/2014/chart" uri="{C3380CC4-5D6E-409C-BE32-E72D297353CC}">
              <c16:uniqueId val="{00000001-BCF3-4D0F-853C-9672653FE07B}"/>
            </c:ext>
          </c:extLst>
        </c:ser>
        <c:ser>
          <c:idx val="3"/>
          <c:order val="2"/>
          <c:tx>
            <c:strRef>
              <c:f>A14_ábra_chart!$D$14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A14_ábra_chart!$F$10:$M$10</c:f>
              <c:strCache>
                <c:ptCount val="8"/>
                <c:pt idx="0">
                  <c:v>2014</c:v>
                </c:pt>
                <c:pt idx="1">
                  <c:v>2015</c:v>
                </c:pt>
                <c:pt idx="2">
                  <c:v>2016</c:v>
                </c:pt>
                <c:pt idx="3">
                  <c:v>2017</c:v>
                </c:pt>
                <c:pt idx="4">
                  <c:v>2018</c:v>
                </c:pt>
                <c:pt idx="5">
                  <c:v>2019</c:v>
                </c:pt>
                <c:pt idx="6">
                  <c:v>2020</c:v>
                </c:pt>
                <c:pt idx="7">
                  <c:v>2021 H1</c:v>
                </c:pt>
              </c:strCache>
            </c:strRef>
          </c:cat>
          <c:val>
            <c:numRef>
              <c:f>A14_ábra_chart!$F$14:$M$14</c:f>
              <c:numCache>
                <c:formatCode>0</c:formatCode>
                <c:ptCount val="8"/>
                <c:pt idx="0">
                  <c:v>18</c:v>
                </c:pt>
                <c:pt idx="1">
                  <c:v>10</c:v>
                </c:pt>
                <c:pt idx="2">
                  <c:v>11</c:v>
                </c:pt>
                <c:pt idx="3">
                  <c:v>13</c:v>
                </c:pt>
                <c:pt idx="4">
                  <c:v>3.8082181347347572</c:v>
                </c:pt>
                <c:pt idx="5">
                  <c:v>18.603450447046971</c:v>
                </c:pt>
                <c:pt idx="6">
                  <c:v>18.846818101434</c:v>
                </c:pt>
                <c:pt idx="7">
                  <c:v>23.725741273510383</c:v>
                </c:pt>
              </c:numCache>
            </c:numRef>
          </c:val>
          <c:extLst>
            <c:ext xmlns:c16="http://schemas.microsoft.com/office/drawing/2014/chart" uri="{C3380CC4-5D6E-409C-BE32-E72D297353CC}">
              <c16:uniqueId val="{00000002-BCF3-4D0F-853C-9672653FE07B}"/>
            </c:ext>
          </c:extLst>
        </c:ser>
        <c:ser>
          <c:idx val="5"/>
          <c:order val="3"/>
          <c:tx>
            <c:strRef>
              <c:f>A14_ábra_chart!$D$15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7"/>
              <c:delete val="1"/>
              <c:extLst>
                <c:ext xmlns:c15="http://schemas.microsoft.com/office/drawing/2012/chart" uri="{CE6537A1-D6FC-4f65-9D91-7224C49458BB}"/>
                <c:ext xmlns:c16="http://schemas.microsoft.com/office/drawing/2014/chart" uri="{C3380CC4-5D6E-409C-BE32-E72D297353CC}">
                  <c16:uniqueId val="{00000001-D357-49D4-877D-47E467905D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A14_ábra_chart!$F$10:$M$10</c:f>
              <c:strCache>
                <c:ptCount val="8"/>
                <c:pt idx="0">
                  <c:v>2014</c:v>
                </c:pt>
                <c:pt idx="1">
                  <c:v>2015</c:v>
                </c:pt>
                <c:pt idx="2">
                  <c:v>2016</c:v>
                </c:pt>
                <c:pt idx="3">
                  <c:v>2017</c:v>
                </c:pt>
                <c:pt idx="4">
                  <c:v>2018</c:v>
                </c:pt>
                <c:pt idx="5">
                  <c:v>2019</c:v>
                </c:pt>
                <c:pt idx="6">
                  <c:v>2020</c:v>
                </c:pt>
                <c:pt idx="7">
                  <c:v>2021 H1</c:v>
                </c:pt>
              </c:strCache>
            </c:strRef>
          </c:cat>
          <c:val>
            <c:numRef>
              <c:f>A14_ábra_chart!$F$15:$M$15</c:f>
              <c:numCache>
                <c:formatCode>0</c:formatCode>
                <c:ptCount val="8"/>
                <c:pt idx="0">
                  <c:v>10</c:v>
                </c:pt>
                <c:pt idx="1">
                  <c:v>2</c:v>
                </c:pt>
                <c:pt idx="2">
                  <c:v>0</c:v>
                </c:pt>
                <c:pt idx="3">
                  <c:v>1</c:v>
                </c:pt>
                <c:pt idx="4">
                  <c:v>1.051068205186793</c:v>
                </c:pt>
                <c:pt idx="5">
                  <c:v>2.6147000797548587</c:v>
                </c:pt>
                <c:pt idx="6">
                  <c:v>2.3127227027982902</c:v>
                </c:pt>
                <c:pt idx="7">
                  <c:v>0</c:v>
                </c:pt>
              </c:numCache>
            </c:numRef>
          </c:val>
          <c:extLst>
            <c:ext xmlns:c16="http://schemas.microsoft.com/office/drawing/2014/chart" uri="{C3380CC4-5D6E-409C-BE32-E72D297353CC}">
              <c16:uniqueId val="{00000011-BCF3-4D0F-853C-9672653FE07B}"/>
            </c:ext>
          </c:extLst>
        </c:ser>
        <c:ser>
          <c:idx val="6"/>
          <c:order val="4"/>
          <c:tx>
            <c:strRef>
              <c:f>A14_ábra_chart!$D$16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A14_ábra_chart!$F$10:$M$10</c:f>
              <c:strCache>
                <c:ptCount val="8"/>
                <c:pt idx="0">
                  <c:v>2014</c:v>
                </c:pt>
                <c:pt idx="1">
                  <c:v>2015</c:v>
                </c:pt>
                <c:pt idx="2">
                  <c:v>2016</c:v>
                </c:pt>
                <c:pt idx="3">
                  <c:v>2017</c:v>
                </c:pt>
                <c:pt idx="4">
                  <c:v>2018</c:v>
                </c:pt>
                <c:pt idx="5">
                  <c:v>2019</c:v>
                </c:pt>
                <c:pt idx="6">
                  <c:v>2020</c:v>
                </c:pt>
                <c:pt idx="7">
                  <c:v>2021 H1</c:v>
                </c:pt>
              </c:strCache>
            </c:strRef>
          </c:cat>
          <c:val>
            <c:numRef>
              <c:f>A14_ábra_chart!$F$16:$M$16</c:f>
              <c:numCache>
                <c:formatCode>0</c:formatCode>
                <c:ptCount val="8"/>
                <c:pt idx="0">
                  <c:v>1</c:v>
                </c:pt>
                <c:pt idx="1">
                  <c:v>3</c:v>
                </c:pt>
                <c:pt idx="2">
                  <c:v>2</c:v>
                </c:pt>
                <c:pt idx="3">
                  <c:v>3</c:v>
                </c:pt>
                <c:pt idx="4">
                  <c:v>27.166304885943866</c:v>
                </c:pt>
                <c:pt idx="5">
                  <c:v>0.78411619023632628</c:v>
                </c:pt>
                <c:pt idx="6">
                  <c:v>17.554906704694702</c:v>
                </c:pt>
                <c:pt idx="7">
                  <c:v>4.1452557941008541</c:v>
                </c:pt>
              </c:numCache>
            </c:numRef>
          </c:val>
          <c:extLst>
            <c:ext xmlns:c16="http://schemas.microsoft.com/office/drawing/2014/chart" uri="{C3380CC4-5D6E-409C-BE32-E72D297353CC}">
              <c16:uniqueId val="{0000000C-BCF3-4D0F-853C-9672653FE07B}"/>
            </c:ext>
          </c:extLst>
        </c:ser>
        <c:ser>
          <c:idx val="7"/>
          <c:order val="5"/>
          <c:tx>
            <c:strRef>
              <c:f>A14_ábra_chart!$D$17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A14_ábra_chart!$F$10:$M$10</c:f>
              <c:strCache>
                <c:ptCount val="8"/>
                <c:pt idx="0">
                  <c:v>2014</c:v>
                </c:pt>
                <c:pt idx="1">
                  <c:v>2015</c:v>
                </c:pt>
                <c:pt idx="2">
                  <c:v>2016</c:v>
                </c:pt>
                <c:pt idx="3">
                  <c:v>2017</c:v>
                </c:pt>
                <c:pt idx="4">
                  <c:v>2018</c:v>
                </c:pt>
                <c:pt idx="5">
                  <c:v>2019</c:v>
                </c:pt>
                <c:pt idx="6">
                  <c:v>2020</c:v>
                </c:pt>
                <c:pt idx="7">
                  <c:v>2021 H1</c:v>
                </c:pt>
              </c:strCache>
            </c:strRef>
          </c:cat>
          <c:val>
            <c:numRef>
              <c:f>A14_ábra_chart!$F$17:$M$17</c:f>
              <c:numCache>
                <c:formatCode>0</c:formatCode>
                <c:ptCount val="8"/>
                <c:pt idx="0">
                  <c:v>4</c:v>
                </c:pt>
                <c:pt idx="1">
                  <c:v>1</c:v>
                </c:pt>
                <c:pt idx="2">
                  <c:v>2</c:v>
                </c:pt>
                <c:pt idx="3">
                  <c:v>1</c:v>
                </c:pt>
                <c:pt idx="4">
                  <c:v>2.3961308503751093</c:v>
                </c:pt>
                <c:pt idx="5">
                  <c:v>2.9379171388993828</c:v>
                </c:pt>
                <c:pt idx="6">
                  <c:v>0.27937795604453503</c:v>
                </c:pt>
                <c:pt idx="7">
                  <c:v>27.937795604453502</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strRef>
              <c:f>A14_ábra_chart!$F$11:$M$11</c:f>
              <c:strCache>
                <c:ptCount val="8"/>
                <c:pt idx="0">
                  <c:v>2014</c:v>
                </c:pt>
                <c:pt idx="1">
                  <c:v>2015</c:v>
                </c:pt>
                <c:pt idx="2">
                  <c:v>2016</c:v>
                </c:pt>
                <c:pt idx="3">
                  <c:v>2017</c:v>
                </c:pt>
                <c:pt idx="4">
                  <c:v>2018</c:v>
                </c:pt>
                <c:pt idx="5">
                  <c:v>2019</c:v>
                </c:pt>
                <c:pt idx="6">
                  <c:v>2020</c:v>
                </c:pt>
                <c:pt idx="7">
                  <c:v>2021 I-II.</c:v>
                </c:pt>
              </c:strCache>
            </c:str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A15_ábra_chart!$F$16:$F$38</c:f>
              <c:strCache>
                <c:ptCount val="2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strCache>
            </c:strRef>
          </c:cat>
          <c:val>
            <c:numRef>
              <c:f>A15_ábra_chart!$G$16:$G$38</c:f>
              <c:numCache>
                <c:formatCode>#,##0.00</c:formatCode>
                <c:ptCount val="23"/>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numCache>
            </c:numRef>
          </c:val>
          <c:extLst>
            <c:ext xmlns:c16="http://schemas.microsoft.com/office/drawing/2014/chart" uri="{C3380CC4-5D6E-409C-BE32-E72D297353CC}">
              <c16:uniqueId val="{00000000-E7F8-4614-9BF0-AAC84E6DA21E}"/>
            </c:ext>
          </c:extLst>
        </c:ser>
        <c:ser>
          <c:idx val="1"/>
          <c:order val="1"/>
          <c:tx>
            <c:strRef>
              <c:f>A15_ábra_chart!$F$15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A15_ábra_chart!$F$16:$F$38</c:f>
              <c:strCache>
                <c:ptCount val="2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strCache>
            </c:strRef>
          </c:cat>
          <c:val>
            <c:numRef>
              <c:f>A15_ábra_chart!$I$16:$I$38</c:f>
              <c:numCache>
                <c:formatCode>#,##0.00</c:formatCode>
                <c:ptCount val="23"/>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A15_ábra_chart!$F$16:$F$38</c:f>
              <c:strCache>
                <c:ptCount val="2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strCache>
            </c:strRef>
          </c:cat>
          <c:val>
            <c:numRef>
              <c:f>A15_ábra_chart!$K$16:$K$38</c:f>
              <c:numCache>
                <c:formatCode>#,##0.00</c:formatCode>
                <c:ptCount val="23"/>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A15_ábra_chart!$E$16:$E$38</c:f>
              <c:strCache>
                <c:ptCount val="23"/>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strCache>
            </c:strRef>
          </c:cat>
          <c:val>
            <c:numRef>
              <c:f>A15_ábra_chart!$G$16:$G$38</c:f>
              <c:numCache>
                <c:formatCode>#,##0.00</c:formatCode>
                <c:ptCount val="23"/>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numCache>
            </c:numRef>
          </c:val>
          <c:extLst>
            <c:ext xmlns:c16="http://schemas.microsoft.com/office/drawing/2014/chart" uri="{C3380CC4-5D6E-409C-BE32-E72D297353CC}">
              <c16:uniqueId val="{00000000-D704-4D7C-A64D-0660820E6D26}"/>
            </c:ext>
          </c:extLst>
        </c:ser>
        <c:ser>
          <c:idx val="1"/>
          <c:order val="1"/>
          <c:tx>
            <c:strRef>
              <c:f>A15_ábra_chart!$E$14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A15_ábra_chart!$E$16:$E$38</c:f>
              <c:strCache>
                <c:ptCount val="23"/>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strCache>
            </c:strRef>
          </c:cat>
          <c:val>
            <c:numRef>
              <c:f>A15_ábra_chart!$I$16:$I$38</c:f>
              <c:numCache>
                <c:formatCode>#,##0.00</c:formatCode>
                <c:ptCount val="23"/>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A15_ábra_chart!$E$16:$E$38</c:f>
              <c:strCache>
                <c:ptCount val="23"/>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strCache>
            </c:strRef>
          </c:cat>
          <c:val>
            <c:numRef>
              <c:f>A15_ábra_chart!$K$16:$K$38</c:f>
              <c:numCache>
                <c:formatCode>#,##0.00</c:formatCode>
                <c:ptCount val="23"/>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A16_ábra_chart!$H$10:$H$29</c:f>
              <c:numCache>
                <c:formatCode>#,##0</c:formatCode>
                <c:ptCount val="20"/>
                <c:pt idx="0">
                  <c:v>823.3</c:v>
                </c:pt>
                <c:pt idx="1">
                  <c:v>90.05</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A16_ábra_chart!$F$9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A16_ábra_chart!$F$10:$F$29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A16_ábra_chart!$G$9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A16_ábra_chart!$G$10:$G$29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0.73986156455718521</c:v>
                </c:pt>
                <c:pt idx="1">
                  <c:v>0.52385780446204844</c:v>
                </c:pt>
                <c:pt idx="2">
                  <c:v>0.52354160002174455</c:v>
                </c:pt>
                <c:pt idx="3">
                  <c:v>0.51185869161335329</c:v>
                </c:pt>
                <c:pt idx="4">
                  <c:v>0.31403997332161671</c:v>
                </c:pt>
                <c:pt idx="5">
                  <c:v>0.35331189515056144</c:v>
                </c:pt>
                <c:pt idx="6">
                  <c:v>0.40816716463538411</c:v>
                </c:pt>
                <c:pt idx="7">
                  <c:v>0.45120915646308074</c:v>
                </c:pt>
                <c:pt idx="8">
                  <c:v>0.56016386207520907</c:v>
                </c:pt>
                <c:pt idx="9">
                  <c:v>0.27578565914572445</c:v>
                </c:pt>
                <c:pt idx="10">
                  <c:v>0.19969889294562285</c:v>
                </c:pt>
                <c:pt idx="11">
                  <c:v>0.27908640245314603</c:v>
                </c:pt>
                <c:pt idx="12">
                  <c:v>0.27147817707554539</c:v>
                </c:pt>
                <c:pt idx="13">
                  <c:v>0.24163170305944326</c:v>
                </c:pt>
                <c:pt idx="14">
                  <c:v>0.24551992847897733</c:v>
                </c:pt>
                <c:pt idx="15">
                  <c:v>0.28915871776057822</c:v>
                </c:pt>
                <c:pt idx="16">
                  <c:v>0.19689478228826934</c:v>
                </c:pt>
                <c:pt idx="17">
                  <c:v>0.21817534173382608</c:v>
                </c:pt>
                <c:pt idx="18">
                  <c:v>0.21421105179032629</c:v>
                </c:pt>
                <c:pt idx="19">
                  <c:v>4.2649834198769554E-2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'5_ábra_chart'!$F$12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'5_ábra_chart'!$G$11:$N$11</c:f>
              <c:strCache>
                <c:ptCount val="8"/>
                <c:pt idx="0">
                  <c:v> Dél-Buda </c:v>
                </c:pt>
                <c:pt idx="1">
                  <c:v> Váci út </c:v>
                </c:pt>
                <c:pt idx="2">
                  <c:v> Nem-közp. Pest </c:v>
                </c:pt>
                <c:pt idx="3">
                  <c:v> Pest központ </c:v>
                </c:pt>
                <c:pt idx="4">
                  <c:v> Észak-Buda </c:v>
                </c:pt>
                <c:pt idx="5">
                  <c:v> Buda központ </c:v>
                </c:pt>
                <c:pt idx="6">
                  <c:v> Belváros </c:v>
                </c:pt>
                <c:pt idx="7">
                  <c:v> Agglomeráció </c:v>
                </c:pt>
              </c:strCache>
            </c:strRef>
          </c:cat>
          <c:val>
            <c:numRef>
              <c:f>'5_ábra_chart'!$G$12:$N$12</c:f>
              <c:numCache>
                <c:formatCode>#,##0</c:formatCode>
                <c:ptCount val="8"/>
                <c:pt idx="0">
                  <c:v>137.47800000000001</c:v>
                </c:pt>
                <c:pt idx="1">
                  <c:v>102.5</c:v>
                </c:pt>
                <c:pt idx="2">
                  <c:v>74.400000000000006</c:v>
                </c:pt>
                <c:pt idx="3">
                  <c:v>66.906999999999996</c:v>
                </c:pt>
                <c:pt idx="4">
                  <c:v>25.5</c:v>
                </c:pt>
                <c:pt idx="5">
                  <c:v>19.318999999999999</c:v>
                </c:pt>
                <c:pt idx="6">
                  <c:v>2.7250000000000001</c:v>
                </c:pt>
                <c:pt idx="7">
                  <c:v>0</c:v>
                </c:pt>
              </c:numCache>
            </c:numRef>
          </c:val>
          <c:extLst>
            <c:ext xmlns:c16="http://schemas.microsoft.com/office/drawing/2014/chart" uri="{C3380CC4-5D6E-409C-BE32-E72D297353CC}">
              <c16:uniqueId val="{00000000-4E2A-40BC-B794-22454F77AC24}"/>
            </c:ext>
          </c:extLst>
        </c:ser>
        <c:ser>
          <c:idx val="4"/>
          <c:order val="1"/>
          <c:tx>
            <c:strRef>
              <c:f>'5_ábra_chart'!$F$15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'5_ábra_chart'!$G$11:$N$11</c:f>
              <c:strCache>
                <c:ptCount val="8"/>
                <c:pt idx="0">
                  <c:v> Dél-Buda </c:v>
                </c:pt>
                <c:pt idx="1">
                  <c:v> Váci út </c:v>
                </c:pt>
                <c:pt idx="2">
                  <c:v> Nem-közp. Pest </c:v>
                </c:pt>
                <c:pt idx="3">
                  <c:v> Pest központ </c:v>
                </c:pt>
                <c:pt idx="4">
                  <c:v> Észak-Buda </c:v>
                </c:pt>
                <c:pt idx="5">
                  <c:v> Buda központ </c:v>
                </c:pt>
                <c:pt idx="6">
                  <c:v> Belváros </c:v>
                </c:pt>
                <c:pt idx="7">
                  <c:v> Agglomeráció </c:v>
                </c:pt>
              </c:strCache>
            </c:strRef>
          </c:cat>
          <c:val>
            <c:numRef>
              <c:f>'5_ábra_chart'!$G$15:$N$15</c:f>
              <c:numCache>
                <c:formatCode>#,##0</c:formatCode>
                <c:ptCount val="8"/>
                <c:pt idx="0">
                  <c:v>37.366999999999997</c:v>
                </c:pt>
                <c:pt idx="1">
                  <c:v>267.2</c:v>
                </c:pt>
                <c:pt idx="2">
                  <c:v>65.742999999999995</c:v>
                </c:pt>
                <c:pt idx="3">
                  <c:v>94.8</c:v>
                </c:pt>
                <c:pt idx="4">
                  <c:v>0</c:v>
                </c:pt>
                <c:pt idx="5">
                  <c:v>0</c:v>
                </c:pt>
                <c:pt idx="6">
                  <c:v>17</c:v>
                </c:pt>
                <c:pt idx="7">
                  <c:v>0</c:v>
                </c:pt>
              </c:numCache>
            </c:numRef>
          </c:val>
          <c:extLst>
            <c:ext xmlns:c16="http://schemas.microsoft.com/office/drawing/2014/chart" uri="{C3380CC4-5D6E-409C-BE32-E72D297353CC}">
              <c16:uniqueId val="{00000001-4E2A-40BC-B794-22454F77AC24}"/>
            </c:ext>
          </c:extLst>
        </c:ser>
        <c:ser>
          <c:idx val="3"/>
          <c:order val="2"/>
          <c:tx>
            <c:strRef>
              <c:f>'5_ábra_chart'!$F$14</c:f>
              <c:strCache>
                <c:ptCount val="1"/>
                <c:pt idx="0">
                  <c:v>2021-ben megvalósult új átadások</c:v>
                </c:pt>
              </c:strCache>
            </c:strRef>
          </c:tx>
          <c:spPr>
            <a:solidFill>
              <a:srgbClr val="232157"/>
            </a:solidFill>
            <a:ln w="9525">
              <a:solidFill>
                <a:schemeClr val="tx1"/>
              </a:solidFill>
            </a:ln>
            <a:effectLst/>
          </c:spPr>
          <c:invertIfNegative val="0"/>
          <c:cat>
            <c:strRef>
              <c:f>'5_ábra_chart'!$G$11:$N$11</c:f>
              <c:strCache>
                <c:ptCount val="8"/>
                <c:pt idx="0">
                  <c:v> Dél-Buda </c:v>
                </c:pt>
                <c:pt idx="1">
                  <c:v> Váci út </c:v>
                </c:pt>
                <c:pt idx="2">
                  <c:v> Nem-közp. Pest </c:v>
                </c:pt>
                <c:pt idx="3">
                  <c:v> Pest központ </c:v>
                </c:pt>
                <c:pt idx="4">
                  <c:v> Észak-Buda </c:v>
                </c:pt>
                <c:pt idx="5">
                  <c:v> Buda központ </c:v>
                </c:pt>
                <c:pt idx="6">
                  <c:v> Belváros </c:v>
                </c:pt>
                <c:pt idx="7">
                  <c:v> Agglomeráció </c:v>
                </c:pt>
              </c:strCache>
            </c:strRef>
          </c:cat>
          <c:val>
            <c:numRef>
              <c:f>'5_ábra_chart'!$G$14:$N$14</c:f>
              <c:numCache>
                <c:formatCode>#,##0</c:formatCode>
                <c:ptCount val="8"/>
                <c:pt idx="0">
                  <c:v>41.755000000000003</c:v>
                </c:pt>
                <c:pt idx="1">
                  <c:v>2.7</c:v>
                </c:pt>
                <c:pt idx="2">
                  <c:v>0</c:v>
                </c:pt>
                <c:pt idx="3">
                  <c:v>0</c:v>
                </c:pt>
                <c:pt idx="4">
                  <c:v>0</c:v>
                </c:pt>
                <c:pt idx="5">
                  <c:v>0</c:v>
                </c:pt>
                <c:pt idx="6">
                  <c:v>0</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'5_ábra_chart'!$F$13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'5_ábra_chart'!$G$11:$N$11</c:f>
              <c:strCache>
                <c:ptCount val="8"/>
                <c:pt idx="0">
                  <c:v> Dél-Buda </c:v>
                </c:pt>
                <c:pt idx="1">
                  <c:v> Váci út </c:v>
                </c:pt>
                <c:pt idx="2">
                  <c:v> Nem-közp. Pest </c:v>
                </c:pt>
                <c:pt idx="3">
                  <c:v> Pest központ </c:v>
                </c:pt>
                <c:pt idx="4">
                  <c:v> Észak-Buda </c:v>
                </c:pt>
                <c:pt idx="5">
                  <c:v> Buda központ </c:v>
                </c:pt>
                <c:pt idx="6">
                  <c:v> Belváros </c:v>
                </c:pt>
                <c:pt idx="7">
                  <c:v> Agglomeráció </c:v>
                </c:pt>
              </c:strCache>
            </c:strRef>
          </c:cat>
          <c:val>
            <c:numRef>
              <c:f>'5_ábra_chart'!$G$13:$N$13</c:f>
              <c:numCache>
                <c:formatCode>#,##0</c:formatCode>
                <c:ptCount val="8"/>
                <c:pt idx="0">
                  <c:v>28.773307492512512</c:v>
                </c:pt>
                <c:pt idx="1">
                  <c:v>9.9821489959905829</c:v>
                </c:pt>
                <c:pt idx="2">
                  <c:v>14.024399439024023</c:v>
                </c:pt>
                <c:pt idx="3">
                  <c:v>10.395888071772291</c:v>
                </c:pt>
                <c:pt idx="4">
                  <c:v>7.8238858633121122</c:v>
                </c:pt>
                <c:pt idx="5">
                  <c:v>4.3982212690731783</c:v>
                </c:pt>
                <c:pt idx="6">
                  <c:v>0.71533387059938414</c:v>
                </c:pt>
                <c:pt idx="7">
                  <c:v>0</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5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A16_ábra_chart!$H$10:$H$29</c:f>
              <c:numCache>
                <c:formatCode>#,##0</c:formatCode>
                <c:ptCount val="20"/>
                <c:pt idx="0">
                  <c:v>823.3</c:v>
                </c:pt>
                <c:pt idx="1">
                  <c:v>90.05</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A16_ábra_chart!$F$8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A16_ábra_chart!$F$10:$F$29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A16_ábra_chart!$G$8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A16_ábra_chart!$G$10:$G$29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0.73986156455718521</c:v>
                </c:pt>
                <c:pt idx="1">
                  <c:v>0.52385780446204844</c:v>
                </c:pt>
                <c:pt idx="2">
                  <c:v>0.52354160002174455</c:v>
                </c:pt>
                <c:pt idx="3">
                  <c:v>0.51185869161335329</c:v>
                </c:pt>
                <c:pt idx="4">
                  <c:v>0.31403997332161671</c:v>
                </c:pt>
                <c:pt idx="5">
                  <c:v>0.35331189515056144</c:v>
                </c:pt>
                <c:pt idx="6">
                  <c:v>0.40816716463538411</c:v>
                </c:pt>
                <c:pt idx="7">
                  <c:v>0.45120915646308074</c:v>
                </c:pt>
                <c:pt idx="8">
                  <c:v>0.56016386207520907</c:v>
                </c:pt>
                <c:pt idx="9">
                  <c:v>0.27578565914572445</c:v>
                </c:pt>
                <c:pt idx="10">
                  <c:v>0.19969889294562285</c:v>
                </c:pt>
                <c:pt idx="11">
                  <c:v>0.27908640245314603</c:v>
                </c:pt>
                <c:pt idx="12">
                  <c:v>0.27147817707554539</c:v>
                </c:pt>
                <c:pt idx="13">
                  <c:v>0.24163170305944326</c:v>
                </c:pt>
                <c:pt idx="14">
                  <c:v>0.24551992847897733</c:v>
                </c:pt>
                <c:pt idx="15">
                  <c:v>0.28915871776057822</c:v>
                </c:pt>
                <c:pt idx="16">
                  <c:v>0.19689478228826934</c:v>
                </c:pt>
                <c:pt idx="17">
                  <c:v>0.21817534173382608</c:v>
                </c:pt>
                <c:pt idx="18">
                  <c:v>0.21421105179032629</c:v>
                </c:pt>
                <c:pt idx="19">
                  <c:v>4.2649834198769554E-2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9227869057414151"/>
        </c:manualLayout>
      </c:layout>
      <c:lineChart>
        <c:grouping val="standard"/>
        <c:varyColors val="0"/>
        <c:ser>
          <c:idx val="1"/>
          <c:order val="1"/>
          <c:tx>
            <c:strRef>
              <c:f>A17_ábra_chart!$E$19</c:f>
              <c:strCache>
                <c:ptCount val="1"/>
                <c:pt idx="0">
                  <c:v>Prime iroda hozamfelár a 10 éves eurokötvény-hozamhoz képest</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strRef>
              <c:f>A17_ábra_chart!$F$17:$U$17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június</c:v>
                </c:pt>
                <c:pt idx="15">
                  <c:v>2021. augusztus</c:v>
                </c:pt>
              </c:strCache>
            </c:strRef>
          </c:cat>
          <c:val>
            <c:numRef>
              <c:f>A17_ábra_chart!$F$19:$U$19</c:f>
              <c:numCache>
                <c:formatCode>#,##0.00</c:formatCode>
                <c:ptCount val="16"/>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pt idx="13">
                  <c:v>6.1813943019607844</c:v>
                </c:pt>
                <c:pt idx="14">
                  <c:v>5.5655922499999999</c:v>
                </c:pt>
                <c:pt idx="15">
                  <c:v>5.5738335966850832</c:v>
                </c:pt>
              </c:numCache>
            </c:numRef>
          </c:val>
          <c:smooth val="0"/>
          <c:extLst>
            <c:ext xmlns:c16="http://schemas.microsoft.com/office/drawing/2014/chart" uri="{C3380CC4-5D6E-409C-BE32-E72D297353CC}">
              <c16:uniqueId val="{00000000-DA9A-41D4-8E70-802EF6B1BF5C}"/>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A17_ábra_chart!$E$18</c:f>
              <c:strCache>
                <c:ptCount val="1"/>
                <c:pt idx="0">
                  <c:v>Prime iroda hozamfelár a 10 éves HUF állampapírhozamhoz képest</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strRef>
              <c:f>A17_ábra_chart!$F$17:$U$17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 június</c:v>
                </c:pt>
                <c:pt idx="15">
                  <c:v>2021. augusztus</c:v>
                </c:pt>
              </c:strCache>
            </c:strRef>
          </c:cat>
          <c:val>
            <c:numRef>
              <c:f>A17_ábra_chart!$F$18:$U$18</c:f>
              <c:numCache>
                <c:formatCode>#,##0.00</c:formatCode>
                <c:ptCount val="16"/>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pt idx="13">
                  <c:v>3.5153125000000003</c:v>
                </c:pt>
                <c:pt idx="14">
                  <c:v>2.6768421052631579</c:v>
                </c:pt>
                <c:pt idx="15">
                  <c:v>2.39</c:v>
                </c:pt>
              </c:numCache>
            </c:numRef>
          </c:val>
          <c:smooth val="0"/>
          <c:extLst>
            <c:ext xmlns:c16="http://schemas.microsoft.com/office/drawing/2014/chart" uri="{C3380CC4-5D6E-409C-BE32-E72D297353CC}">
              <c16:uniqueId val="{00000001-DA9A-41D4-8E70-802EF6B1BF5C}"/>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117638888888883E-2"/>
          <c:y val="0.83888888888888891"/>
          <c:w val="0.84176472222222221"/>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1568633816422269"/>
        </c:manualLayout>
      </c:layout>
      <c:lineChart>
        <c:grouping val="standard"/>
        <c:varyColors val="0"/>
        <c:ser>
          <c:idx val="1"/>
          <c:order val="1"/>
          <c:tx>
            <c:strRef>
              <c:f>A17_ábra_chart!$D$19</c:f>
              <c:strCache>
                <c:ptCount val="1"/>
                <c:pt idx="0">
                  <c:v>Yield premium of prime offices compared to 10-year Eurobond</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strRef>
              <c:f>A17_ábra_chart!$F$16:$U$16</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June 2021</c:v>
                </c:pt>
                <c:pt idx="15">
                  <c:v>August 2021</c:v>
                </c:pt>
              </c:strCache>
            </c:strRef>
          </c:cat>
          <c:val>
            <c:numRef>
              <c:f>A17_ábra_chart!$F$19:$U$19</c:f>
              <c:numCache>
                <c:formatCode>#,##0.00</c:formatCode>
                <c:ptCount val="16"/>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pt idx="13">
                  <c:v>6.1813943019607844</c:v>
                </c:pt>
                <c:pt idx="14">
                  <c:v>5.5655922499999999</c:v>
                </c:pt>
                <c:pt idx="15">
                  <c:v>5.5738335966850832</c:v>
                </c:pt>
              </c:numCache>
            </c:numRef>
          </c:val>
          <c:smooth val="0"/>
          <c:extLst>
            <c:ext xmlns:c16="http://schemas.microsoft.com/office/drawing/2014/chart" uri="{C3380CC4-5D6E-409C-BE32-E72D297353CC}">
              <c16:uniqueId val="{00000000-0A31-40F9-B30B-700005D27F38}"/>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A17_ábra_chart!$D$18</c:f>
              <c:strCache>
                <c:ptCount val="1"/>
                <c:pt idx="0">
                  <c:v>Yield premium of prime offices compared to 10-year HUF government bond</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strRef>
              <c:f>A17_ábra_chart!$F$16:$U$16</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June 2021</c:v>
                </c:pt>
                <c:pt idx="15">
                  <c:v>August 2021</c:v>
                </c:pt>
              </c:strCache>
            </c:strRef>
          </c:cat>
          <c:val>
            <c:numRef>
              <c:f>A17_ábra_chart!$F$18:$U$18</c:f>
              <c:numCache>
                <c:formatCode>#,##0.00</c:formatCode>
                <c:ptCount val="16"/>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pt idx="13">
                  <c:v>3.5153125000000003</c:v>
                </c:pt>
                <c:pt idx="14">
                  <c:v>2.6768421052631579</c:v>
                </c:pt>
                <c:pt idx="15">
                  <c:v>2.39</c:v>
                </c:pt>
              </c:numCache>
            </c:numRef>
          </c:val>
          <c:smooth val="0"/>
          <c:extLst>
            <c:ext xmlns:c16="http://schemas.microsoft.com/office/drawing/2014/chart" uri="{C3380CC4-5D6E-409C-BE32-E72D297353CC}">
              <c16:uniqueId val="{00000001-0A31-40F9-B30B-700005D27F38}"/>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a:t>
                </a:r>
                <a:r>
                  <a:rPr lang="hu-HU" sz="1500" b="0" baseline="0"/>
                  <a:t>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68454166666667"/>
              <c:y val="2.9592592592592594E-4"/>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6200972222222223E-2"/>
          <c:y val="0.83888888888888891"/>
          <c:w val="0.95112583333333334"/>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A18_ábra_chart!$E$13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A18_ábra_chart!$F$13:$K$13</c:f>
              <c:numCache>
                <c:formatCode>#,##0</c:formatCode>
                <c:ptCount val="6"/>
                <c:pt idx="0">
                  <c:v>32.080231725168964</c:v>
                </c:pt>
                <c:pt idx="1">
                  <c:v>41.375082685157729</c:v>
                </c:pt>
                <c:pt idx="2">
                  <c:v>65.112699285321611</c:v>
                </c:pt>
                <c:pt idx="3">
                  <c:v>74.713703199807043</c:v>
                </c:pt>
                <c:pt idx="4">
                  <c:v>51.470214024995599</c:v>
                </c:pt>
                <c:pt idx="5">
                  <c:v>78.194281060537506</c:v>
                </c:pt>
              </c:numCache>
            </c:numRef>
          </c:val>
          <c:extLst>
            <c:ext xmlns:c16="http://schemas.microsoft.com/office/drawing/2014/chart" uri="{C3380CC4-5D6E-409C-BE32-E72D297353CC}">
              <c16:uniqueId val="{00000000-C5C0-4AFF-8FCD-28B613147615}"/>
            </c:ext>
          </c:extLst>
        </c:ser>
        <c:ser>
          <c:idx val="2"/>
          <c:order val="1"/>
          <c:tx>
            <c:strRef>
              <c:f>A18_ábra_chart!$E$14</c:f>
              <c:strCache>
                <c:ptCount val="1"/>
                <c:pt idx="0">
                  <c:v>Dél-afrikai Köztársaság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5-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A18_ábra_chart!$F$14:$K$14</c:f>
              <c:numCache>
                <c:formatCode>#,##0</c:formatCode>
                <c:ptCount val="6"/>
                <c:pt idx="0">
                  <c:v>0</c:v>
                </c:pt>
                <c:pt idx="1">
                  <c:v>15.681667845167762</c:v>
                </c:pt>
                <c:pt idx="2">
                  <c:v>13.963716327652559</c:v>
                </c:pt>
                <c:pt idx="3">
                  <c:v>2.6400048861539158</c:v>
                </c:pt>
                <c:pt idx="4">
                  <c:v>0</c:v>
                </c:pt>
                <c:pt idx="5">
                  <c:v>0</c:v>
                </c:pt>
              </c:numCache>
            </c:numRef>
          </c:val>
          <c:extLst>
            <c:ext xmlns:c16="http://schemas.microsoft.com/office/drawing/2014/chart" uri="{C3380CC4-5D6E-409C-BE32-E72D297353CC}">
              <c16:uniqueId val="{00000003-C5C0-4AFF-8FCD-28B613147615}"/>
            </c:ext>
          </c:extLst>
        </c:ser>
        <c:ser>
          <c:idx val="3"/>
          <c:order val="2"/>
          <c:tx>
            <c:strRef>
              <c:f>A18_ábra_chart!$E$15</c:f>
              <c:strCache>
                <c:ptCount val="1"/>
                <c:pt idx="0">
                  <c:v>Csehország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3-B3DC-4F7D-9BCE-87305232495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A18_ábra_chart!$F$15:$K$15</c:f>
              <c:numCache>
                <c:formatCode>#,##0</c:formatCode>
                <c:ptCount val="6"/>
                <c:pt idx="0">
                  <c:v>7.8051515245896539</c:v>
                </c:pt>
                <c:pt idx="1">
                  <c:v>11.83196094979585</c:v>
                </c:pt>
                <c:pt idx="2">
                  <c:v>1.1929631665750413</c:v>
                </c:pt>
                <c:pt idx="3">
                  <c:v>1.0092518679359241</c:v>
                </c:pt>
                <c:pt idx="4">
                  <c:v>0</c:v>
                </c:pt>
                <c:pt idx="5">
                  <c:v>8.3453986064609538</c:v>
                </c:pt>
              </c:numCache>
            </c:numRef>
          </c:val>
          <c:extLst>
            <c:ext xmlns:c16="http://schemas.microsoft.com/office/drawing/2014/chart" uri="{C3380CC4-5D6E-409C-BE32-E72D297353CC}">
              <c16:uniqueId val="{00000005-C5C0-4AFF-8FCD-28B613147615}"/>
            </c:ext>
          </c:extLst>
        </c:ser>
        <c:ser>
          <c:idx val="7"/>
          <c:order val="3"/>
          <c:tx>
            <c:strRef>
              <c:f>A18_ábra_chart!$E$19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1-2F46-4CAE-98AF-F110C41BA02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A18_ábra_chart!$F$19:$K$19</c:f>
              <c:numCache>
                <c:formatCode>#,##0</c:formatCode>
                <c:ptCount val="6"/>
                <c:pt idx="0">
                  <c:v>17.441679384557883</c:v>
                </c:pt>
                <c:pt idx="1">
                  <c:v>9.5230492005200595</c:v>
                </c:pt>
                <c:pt idx="2">
                  <c:v>7.2017592083562416</c:v>
                </c:pt>
                <c:pt idx="3">
                  <c:v>0.8250015269230988</c:v>
                </c:pt>
                <c:pt idx="4">
                  <c:v>0</c:v>
                </c:pt>
                <c:pt idx="5">
                  <c:v>0</c:v>
                </c:pt>
              </c:numCache>
            </c:numRef>
          </c:val>
          <c:extLst>
            <c:ext xmlns:c16="http://schemas.microsoft.com/office/drawing/2014/chart" uri="{C3380CC4-5D6E-409C-BE32-E72D297353CC}">
              <c16:uniqueId val="{00000007-C5C0-4AFF-8FCD-28B613147615}"/>
            </c:ext>
          </c:extLst>
        </c:ser>
        <c:ser>
          <c:idx val="4"/>
          <c:order val="4"/>
          <c:tx>
            <c:strRef>
              <c:f>A18_ábra_chart!$E$16</c:f>
              <c:strCache>
                <c:ptCount val="1"/>
                <c:pt idx="0">
                  <c:v>Németország</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2-AA9B-4906-956D-8DEC0D4BB1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A18_ábra_chart!$F$16:$K$16</c:f>
              <c:numCache>
                <c:formatCode>#,##0</c:formatCode>
                <c:ptCount val="6"/>
                <c:pt idx="0">
                  <c:v>12.209175569190519</c:v>
                </c:pt>
                <c:pt idx="1">
                  <c:v>6.4893592755639693</c:v>
                </c:pt>
                <c:pt idx="2">
                  <c:v>4.5684442001099512</c:v>
                </c:pt>
                <c:pt idx="3">
                  <c:v>3.9600073292308737</c:v>
                </c:pt>
                <c:pt idx="4">
                  <c:v>14.271471561612813</c:v>
                </c:pt>
                <c:pt idx="5">
                  <c:v>0</c:v>
                </c:pt>
              </c:numCache>
            </c:numRef>
          </c:val>
          <c:extLst>
            <c:ext xmlns:c16="http://schemas.microsoft.com/office/drawing/2014/chart" uri="{C3380CC4-5D6E-409C-BE32-E72D297353CC}">
              <c16:uniqueId val="{00000008-C5C0-4AFF-8FCD-28B613147615}"/>
            </c:ext>
          </c:extLst>
        </c:ser>
        <c:ser>
          <c:idx val="5"/>
          <c:order val="5"/>
          <c:tx>
            <c:strRef>
              <c:f>A18_ábra_chart!$E$17</c:f>
              <c:strCache>
                <c:ptCount val="1"/>
                <c:pt idx="0">
                  <c:v>Kína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1-5002-4ABF-B2C3-C5A34AC352C7}"/>
                </c:ext>
              </c:extLst>
            </c:dLbl>
            <c:dLbl>
              <c:idx val="5"/>
              <c:delete val="1"/>
              <c:extLst>
                <c:ext xmlns:c15="http://schemas.microsoft.com/office/drawing/2012/chart" uri="{CE6537A1-D6FC-4f65-9D91-7224C49458BB}"/>
                <c:ext xmlns:c16="http://schemas.microsoft.com/office/drawing/2014/chart" uri="{C3380CC4-5D6E-409C-BE32-E72D297353CC}">
                  <c16:uniqueId val="{00000001-AA9B-4906-956D-8DEC0D4BB1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A18_ábra_chart!$F$17:$K$17</c:f>
              <c:numCache>
                <c:formatCode>#,##0</c:formatCode>
                <c:ptCount val="6"/>
                <c:pt idx="0">
                  <c:v>0</c:v>
                </c:pt>
                <c:pt idx="1">
                  <c:v>5.6254419379119991</c:v>
                </c:pt>
                <c:pt idx="2">
                  <c:v>0</c:v>
                </c:pt>
                <c:pt idx="3">
                  <c:v>1.5345028400769634</c:v>
                </c:pt>
                <c:pt idx="4">
                  <c:v>11.016721243883017</c:v>
                </c:pt>
                <c:pt idx="5">
                  <c:v>0</c:v>
                </c:pt>
              </c:numCache>
            </c:numRef>
          </c:val>
          <c:extLst>
            <c:ext xmlns:c16="http://schemas.microsoft.com/office/drawing/2014/chart" uri="{C3380CC4-5D6E-409C-BE32-E72D297353CC}">
              <c16:uniqueId val="{0000000C-C5C0-4AFF-8FCD-28B613147615}"/>
            </c:ext>
          </c:extLst>
        </c:ser>
        <c:ser>
          <c:idx val="6"/>
          <c:order val="6"/>
          <c:tx>
            <c:strRef>
              <c:f>A18_ábra_chart!$E$18</c:f>
              <c:strCache>
                <c:ptCount val="1"/>
                <c:pt idx="0">
                  <c:v>Egyesült Királyság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A18_ábra_chart!$F$18:$K$18</c:f>
              <c:numCache>
                <c:formatCode>#,##0</c:formatCode>
                <c:ptCount val="6"/>
                <c:pt idx="0">
                  <c:v>1.6102407574672191</c:v>
                </c:pt>
                <c:pt idx="1">
                  <c:v>4.881845760817499</c:v>
                </c:pt>
                <c:pt idx="2">
                  <c:v>0.15393073117097306</c:v>
                </c:pt>
                <c:pt idx="3">
                  <c:v>0</c:v>
                </c:pt>
                <c:pt idx="4">
                  <c:v>8.7199062894359542</c:v>
                </c:pt>
                <c:pt idx="5">
                  <c:v>6.6984888245407648</c:v>
                </c:pt>
              </c:numCache>
            </c:numRef>
          </c:val>
          <c:extLst>
            <c:ext xmlns:c16="http://schemas.microsoft.com/office/drawing/2014/chart" uri="{C3380CC4-5D6E-409C-BE32-E72D297353CC}">
              <c16:uniqueId val="{00000010-C5C0-4AFF-8FCD-28B613147615}"/>
            </c:ext>
          </c:extLst>
        </c:ser>
        <c:ser>
          <c:idx val="8"/>
          <c:order val="7"/>
          <c:tx>
            <c:strRef>
              <c:f>A18_ábra_chart!$E$20</c:f>
              <c:strCache>
                <c:ptCount val="1"/>
                <c:pt idx="0">
                  <c:v>Ausztria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2-2F46-4CAE-98AF-F110C41BA02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A18_ábra_chart!$F$20:$K$20</c:f>
              <c:numCache>
                <c:formatCode>#,##0</c:formatCode>
                <c:ptCount val="6"/>
                <c:pt idx="0">
                  <c:v>14.931323387423307</c:v>
                </c:pt>
                <c:pt idx="1">
                  <c:v>3.5640154193563096</c:v>
                </c:pt>
                <c:pt idx="2">
                  <c:v>2.836723474436504</c:v>
                </c:pt>
                <c:pt idx="3">
                  <c:v>3.6850068202565076</c:v>
                </c:pt>
                <c:pt idx="4">
                  <c:v>0.97493848369793801</c:v>
                </c:pt>
                <c:pt idx="5">
                  <c:v>0</c:v>
                </c:pt>
              </c:numCache>
            </c:numRef>
          </c:val>
          <c:extLst>
            <c:ext xmlns:c16="http://schemas.microsoft.com/office/drawing/2014/chart" uri="{C3380CC4-5D6E-409C-BE32-E72D297353CC}">
              <c16:uniqueId val="{00000011-C5C0-4AFF-8FCD-28B613147615}"/>
            </c:ext>
          </c:extLst>
        </c:ser>
        <c:ser>
          <c:idx val="9"/>
          <c:order val="8"/>
          <c:tx>
            <c:strRef>
              <c:f>A18_ábra_chart!$E$21</c:f>
              <c:strCache>
                <c:ptCount val="1"/>
                <c:pt idx="0">
                  <c:v>Görögország</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cat>
            <c:strRef>
              <c:f>A18_ábra_chart!$F$12:$K$12</c:f>
              <c:strCache>
                <c:ptCount val="6"/>
                <c:pt idx="0">
                  <c:v>2016</c:v>
                </c:pt>
                <c:pt idx="1">
                  <c:v>2017</c:v>
                </c:pt>
                <c:pt idx="2">
                  <c:v>2018</c:v>
                </c:pt>
                <c:pt idx="3">
                  <c:v>2019</c:v>
                </c:pt>
                <c:pt idx="4">
                  <c:v>2020</c:v>
                </c:pt>
                <c:pt idx="5">
                  <c:v>2021 I-II.</c:v>
                </c:pt>
              </c:strCache>
            </c:strRef>
          </c:cat>
          <c:val>
            <c:numRef>
              <c:f>A18_ábra_chart!$F$21:$K$21</c:f>
              <c:numCache>
                <c:formatCode>#,##0</c:formatCode>
                <c:ptCount val="6"/>
                <c:pt idx="0">
                  <c:v>7.0389634659108609</c:v>
                </c:pt>
                <c:pt idx="1">
                  <c:v>0</c:v>
                </c:pt>
                <c:pt idx="2">
                  <c:v>0</c:v>
                </c:pt>
                <c:pt idx="3">
                  <c:v>0</c:v>
                </c:pt>
                <c:pt idx="4">
                  <c:v>0</c:v>
                </c:pt>
                <c:pt idx="5">
                  <c:v>0</c:v>
                </c:pt>
              </c:numCache>
            </c:numRef>
          </c:val>
          <c:extLst>
            <c:ext xmlns:c16="http://schemas.microsoft.com/office/drawing/2014/chart" uri="{C3380CC4-5D6E-409C-BE32-E72D297353CC}">
              <c16:uniqueId val="{00000015-C5C0-4AFF-8FCD-28B613147615}"/>
            </c:ext>
          </c:extLst>
        </c:ser>
        <c:ser>
          <c:idx val="10"/>
          <c:order val="9"/>
          <c:tx>
            <c:strRef>
              <c:f>A18_ábra_chart!$E$22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A18_ábra_chart!$F$12:$K$12</c:f>
              <c:strCache>
                <c:ptCount val="6"/>
                <c:pt idx="0">
                  <c:v>2016</c:v>
                </c:pt>
                <c:pt idx="1">
                  <c:v>2017</c:v>
                </c:pt>
                <c:pt idx="2">
                  <c:v>2018</c:v>
                </c:pt>
                <c:pt idx="3">
                  <c:v>2019</c:v>
                </c:pt>
                <c:pt idx="4">
                  <c:v>2020</c:v>
                </c:pt>
                <c:pt idx="5">
                  <c:v>2021 I-II.</c:v>
                </c:pt>
              </c:strCache>
            </c:strRef>
          </c:cat>
          <c:val>
            <c:numRef>
              <c:f>A18_ábra_chart!$F$22:$K$22</c:f>
              <c:numCache>
                <c:formatCode>#,##0</c:formatCode>
                <c:ptCount val="6"/>
                <c:pt idx="0">
                  <c:v>6.8832341856915935</c:v>
                </c:pt>
                <c:pt idx="1">
                  <c:v>1.0275769257088112</c:v>
                </c:pt>
                <c:pt idx="2">
                  <c:v>4.9697636063771311</c:v>
                </c:pt>
                <c:pt idx="3">
                  <c:v>11.632521529615692</c:v>
                </c:pt>
                <c:pt idx="4">
                  <c:v>13.546748396374664</c:v>
                </c:pt>
                <c:pt idx="5">
                  <c:v>6.7618315084607712</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A18_ábra_chart!$F$12:$I$12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A18_ábra_chart!$D$13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A18_ábra_chart!$F$13:$K$13</c:f>
              <c:numCache>
                <c:formatCode>#,##0</c:formatCode>
                <c:ptCount val="6"/>
                <c:pt idx="0">
                  <c:v>32.080231725168964</c:v>
                </c:pt>
                <c:pt idx="1">
                  <c:v>41.375082685157729</c:v>
                </c:pt>
                <c:pt idx="2">
                  <c:v>65.112699285321611</c:v>
                </c:pt>
                <c:pt idx="3">
                  <c:v>74.713703199807043</c:v>
                </c:pt>
                <c:pt idx="4">
                  <c:v>51.470214024995599</c:v>
                </c:pt>
                <c:pt idx="5">
                  <c:v>78.194281060537506</c:v>
                </c:pt>
              </c:numCache>
            </c:numRef>
          </c:val>
          <c:extLst>
            <c:ext xmlns:c16="http://schemas.microsoft.com/office/drawing/2014/chart" uri="{C3380CC4-5D6E-409C-BE32-E72D297353CC}">
              <c16:uniqueId val="{00000000-3A89-4EA3-AD56-7E22EC45F89A}"/>
            </c:ext>
          </c:extLst>
        </c:ser>
        <c:ser>
          <c:idx val="2"/>
          <c:order val="1"/>
          <c:tx>
            <c:strRef>
              <c:f>A18_ábra_chart!$D$14</c:f>
              <c:strCache>
                <c:ptCount val="1"/>
                <c:pt idx="0">
                  <c:v>Republic of South Africa</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0-14C6-43BD-B61C-7BE04A39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A18_ábra_chart!$F$14:$K$14</c:f>
              <c:numCache>
                <c:formatCode>#,##0</c:formatCode>
                <c:ptCount val="6"/>
                <c:pt idx="0">
                  <c:v>0</c:v>
                </c:pt>
                <c:pt idx="1">
                  <c:v>15.681667845167762</c:v>
                </c:pt>
                <c:pt idx="2">
                  <c:v>13.963716327652559</c:v>
                </c:pt>
                <c:pt idx="3">
                  <c:v>2.6400048861539158</c:v>
                </c:pt>
                <c:pt idx="4">
                  <c:v>0</c:v>
                </c:pt>
                <c:pt idx="5">
                  <c:v>0</c:v>
                </c:pt>
              </c:numCache>
            </c:numRef>
          </c:val>
          <c:extLst>
            <c:ext xmlns:c16="http://schemas.microsoft.com/office/drawing/2014/chart" uri="{C3380CC4-5D6E-409C-BE32-E72D297353CC}">
              <c16:uniqueId val="{00000003-3A89-4EA3-AD56-7E22EC45F89A}"/>
            </c:ext>
          </c:extLst>
        </c:ser>
        <c:ser>
          <c:idx val="3"/>
          <c:order val="2"/>
          <c:tx>
            <c:strRef>
              <c:f>A18_ábra_chart!$D$15</c:f>
              <c:strCache>
                <c:ptCount val="1"/>
                <c:pt idx="0">
                  <c:v>Czech Republic</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278D-4148-8B7A-9E61C33E72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A18_ábra_chart!$F$15:$K$15</c:f>
              <c:numCache>
                <c:formatCode>#,##0</c:formatCode>
                <c:ptCount val="6"/>
                <c:pt idx="0">
                  <c:v>7.8051515245896539</c:v>
                </c:pt>
                <c:pt idx="1">
                  <c:v>11.83196094979585</c:v>
                </c:pt>
                <c:pt idx="2">
                  <c:v>1.1929631665750413</c:v>
                </c:pt>
                <c:pt idx="3">
                  <c:v>1.0092518679359241</c:v>
                </c:pt>
                <c:pt idx="4">
                  <c:v>0</c:v>
                </c:pt>
                <c:pt idx="5">
                  <c:v>8.3453986064609538</c:v>
                </c:pt>
              </c:numCache>
            </c:numRef>
          </c:val>
          <c:extLst>
            <c:ext xmlns:c16="http://schemas.microsoft.com/office/drawing/2014/chart" uri="{C3380CC4-5D6E-409C-BE32-E72D297353CC}">
              <c16:uniqueId val="{00000005-3A89-4EA3-AD56-7E22EC45F89A}"/>
            </c:ext>
          </c:extLst>
        </c:ser>
        <c:ser>
          <c:idx val="7"/>
          <c:order val="3"/>
          <c:tx>
            <c:strRef>
              <c:f>A18_ábra_chart!$D$19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A6A3-40C3-AD94-7F807ABC20FE}"/>
                </c:ext>
              </c:extLst>
            </c:dLbl>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1-14C6-43BD-B61C-7BE04A39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A18_ábra_chart!$F$19:$K$19</c:f>
              <c:numCache>
                <c:formatCode>#,##0</c:formatCode>
                <c:ptCount val="6"/>
                <c:pt idx="0">
                  <c:v>17.441679384557883</c:v>
                </c:pt>
                <c:pt idx="1">
                  <c:v>9.5230492005200595</c:v>
                </c:pt>
                <c:pt idx="2">
                  <c:v>7.2017592083562416</c:v>
                </c:pt>
                <c:pt idx="3">
                  <c:v>0.8250015269230988</c:v>
                </c:pt>
                <c:pt idx="4">
                  <c:v>0</c:v>
                </c:pt>
                <c:pt idx="5">
                  <c:v>0</c:v>
                </c:pt>
              </c:numCache>
            </c:numRef>
          </c:val>
          <c:extLst>
            <c:ext xmlns:c16="http://schemas.microsoft.com/office/drawing/2014/chart" uri="{C3380CC4-5D6E-409C-BE32-E72D297353CC}">
              <c16:uniqueId val="{00000007-3A89-4EA3-AD56-7E22EC45F89A}"/>
            </c:ext>
          </c:extLst>
        </c:ser>
        <c:ser>
          <c:idx val="4"/>
          <c:order val="4"/>
          <c:tx>
            <c:strRef>
              <c:f>A18_ábra_chart!$D$16</c:f>
              <c:strCache>
                <c:ptCount val="1"/>
                <c:pt idx="0">
                  <c:v>Germany</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2-A6A3-40C3-AD94-7F807ABC2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A18_ábra_chart!$F$16:$K$16</c:f>
              <c:numCache>
                <c:formatCode>#,##0</c:formatCode>
                <c:ptCount val="6"/>
                <c:pt idx="0">
                  <c:v>12.209175569190519</c:v>
                </c:pt>
                <c:pt idx="1">
                  <c:v>6.4893592755639693</c:v>
                </c:pt>
                <c:pt idx="2">
                  <c:v>4.5684442001099512</c:v>
                </c:pt>
                <c:pt idx="3">
                  <c:v>3.9600073292308737</c:v>
                </c:pt>
                <c:pt idx="4">
                  <c:v>14.271471561612813</c:v>
                </c:pt>
                <c:pt idx="5">
                  <c:v>0</c:v>
                </c:pt>
              </c:numCache>
            </c:numRef>
          </c:val>
          <c:extLst>
            <c:ext xmlns:c16="http://schemas.microsoft.com/office/drawing/2014/chart" uri="{C3380CC4-5D6E-409C-BE32-E72D297353CC}">
              <c16:uniqueId val="{00000008-3A89-4EA3-AD56-7E22EC45F89A}"/>
            </c:ext>
          </c:extLst>
        </c:ser>
        <c:ser>
          <c:idx val="5"/>
          <c:order val="5"/>
          <c:tx>
            <c:strRef>
              <c:f>A18_ábra_chart!$D$17</c:f>
              <c:strCache>
                <c:ptCount val="1"/>
                <c:pt idx="0">
                  <c:v>China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1-340A-4C29-885A-F77E3B45A807}"/>
                </c:ext>
              </c:extLst>
            </c:dLbl>
            <c:dLbl>
              <c:idx val="5"/>
              <c:delete val="1"/>
              <c:extLst>
                <c:ext xmlns:c15="http://schemas.microsoft.com/office/drawing/2012/chart" uri="{CE6537A1-D6FC-4f65-9D91-7224C49458BB}"/>
                <c:ext xmlns:c16="http://schemas.microsoft.com/office/drawing/2014/chart" uri="{C3380CC4-5D6E-409C-BE32-E72D297353CC}">
                  <c16:uniqueId val="{00000001-A6A3-40C3-AD94-7F807ABC2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A18_ábra_chart!$F$17:$K$17</c:f>
              <c:numCache>
                <c:formatCode>#,##0</c:formatCode>
                <c:ptCount val="6"/>
                <c:pt idx="0">
                  <c:v>0</c:v>
                </c:pt>
                <c:pt idx="1">
                  <c:v>5.6254419379119991</c:v>
                </c:pt>
                <c:pt idx="2">
                  <c:v>0</c:v>
                </c:pt>
                <c:pt idx="3">
                  <c:v>1.5345028400769634</c:v>
                </c:pt>
                <c:pt idx="4">
                  <c:v>11.016721243883017</c:v>
                </c:pt>
                <c:pt idx="5">
                  <c:v>0</c:v>
                </c:pt>
              </c:numCache>
            </c:numRef>
          </c:val>
          <c:extLst>
            <c:ext xmlns:c16="http://schemas.microsoft.com/office/drawing/2014/chart" uri="{C3380CC4-5D6E-409C-BE32-E72D297353CC}">
              <c16:uniqueId val="{0000000C-3A89-4EA3-AD56-7E22EC45F89A}"/>
            </c:ext>
          </c:extLst>
        </c:ser>
        <c:ser>
          <c:idx val="6"/>
          <c:order val="6"/>
          <c:tx>
            <c:strRef>
              <c:f>A18_ábra_chart!$D$18</c:f>
              <c:strCache>
                <c:ptCount val="1"/>
                <c:pt idx="0">
                  <c:v>UK</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A18_ábra_chart!$F$18:$K$18</c:f>
              <c:numCache>
                <c:formatCode>#,##0</c:formatCode>
                <c:ptCount val="6"/>
                <c:pt idx="0">
                  <c:v>1.6102407574672191</c:v>
                </c:pt>
                <c:pt idx="1">
                  <c:v>4.881845760817499</c:v>
                </c:pt>
                <c:pt idx="2">
                  <c:v>0.15393073117097306</c:v>
                </c:pt>
                <c:pt idx="3">
                  <c:v>0</c:v>
                </c:pt>
                <c:pt idx="4">
                  <c:v>8.7199062894359542</c:v>
                </c:pt>
                <c:pt idx="5">
                  <c:v>6.6984888245407648</c:v>
                </c:pt>
              </c:numCache>
            </c:numRef>
          </c:val>
          <c:extLst>
            <c:ext xmlns:c16="http://schemas.microsoft.com/office/drawing/2014/chart" uri="{C3380CC4-5D6E-409C-BE32-E72D297353CC}">
              <c16:uniqueId val="{00000010-3A89-4EA3-AD56-7E22EC45F89A}"/>
            </c:ext>
          </c:extLst>
        </c:ser>
        <c:ser>
          <c:idx val="8"/>
          <c:order val="7"/>
          <c:tx>
            <c:strRef>
              <c:f>A18_ábra_chart!$D$20</c:f>
              <c:strCache>
                <c:ptCount val="1"/>
                <c:pt idx="0">
                  <c:v>Austria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2-14C6-43BD-B61C-7BE04A39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A18_ábra_chart!$F$20:$K$20</c:f>
              <c:numCache>
                <c:formatCode>#,##0</c:formatCode>
                <c:ptCount val="6"/>
                <c:pt idx="0">
                  <c:v>14.931323387423307</c:v>
                </c:pt>
                <c:pt idx="1">
                  <c:v>3.5640154193563096</c:v>
                </c:pt>
                <c:pt idx="2">
                  <c:v>2.836723474436504</c:v>
                </c:pt>
                <c:pt idx="3">
                  <c:v>3.6850068202565076</c:v>
                </c:pt>
                <c:pt idx="4">
                  <c:v>0.97493848369793801</c:v>
                </c:pt>
                <c:pt idx="5">
                  <c:v>0</c:v>
                </c:pt>
              </c:numCache>
            </c:numRef>
          </c:val>
          <c:extLst>
            <c:ext xmlns:c16="http://schemas.microsoft.com/office/drawing/2014/chart" uri="{C3380CC4-5D6E-409C-BE32-E72D297353CC}">
              <c16:uniqueId val="{00000011-3A89-4EA3-AD56-7E22EC45F89A}"/>
            </c:ext>
          </c:extLst>
        </c:ser>
        <c:ser>
          <c:idx val="9"/>
          <c:order val="8"/>
          <c:tx>
            <c:strRef>
              <c:f>A18_ábra_chart!$D$21</c:f>
              <c:strCache>
                <c:ptCount val="1"/>
                <c:pt idx="0">
                  <c:v>Greece</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13-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3-14C6-43BD-B61C-7BE04A39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A18_ábra_chart!$F$21:$K$21</c:f>
              <c:numCache>
                <c:formatCode>#,##0</c:formatCode>
                <c:ptCount val="6"/>
                <c:pt idx="0">
                  <c:v>7.0389634659108609</c:v>
                </c:pt>
                <c:pt idx="1">
                  <c:v>0</c:v>
                </c:pt>
                <c:pt idx="2">
                  <c:v>0</c:v>
                </c:pt>
                <c:pt idx="3">
                  <c:v>0</c:v>
                </c:pt>
                <c:pt idx="4">
                  <c:v>0</c:v>
                </c:pt>
                <c:pt idx="5">
                  <c:v>0</c:v>
                </c:pt>
              </c:numCache>
            </c:numRef>
          </c:val>
          <c:extLst>
            <c:ext xmlns:c16="http://schemas.microsoft.com/office/drawing/2014/chart" uri="{C3380CC4-5D6E-409C-BE32-E72D297353CC}">
              <c16:uniqueId val="{00000015-3A89-4EA3-AD56-7E22EC45F89A}"/>
            </c:ext>
          </c:extLst>
        </c:ser>
        <c:ser>
          <c:idx val="10"/>
          <c:order val="9"/>
          <c:tx>
            <c:strRef>
              <c:f>A18_ábra_chart!$D$22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A18_ábra_chart!$F$11:$K$11</c:f>
              <c:strCache>
                <c:ptCount val="6"/>
                <c:pt idx="0">
                  <c:v>2016</c:v>
                </c:pt>
                <c:pt idx="1">
                  <c:v>2017</c:v>
                </c:pt>
                <c:pt idx="2">
                  <c:v>2018</c:v>
                </c:pt>
                <c:pt idx="3">
                  <c:v>2019</c:v>
                </c:pt>
                <c:pt idx="4">
                  <c:v>2020</c:v>
                </c:pt>
                <c:pt idx="5">
                  <c:v>2021 H1</c:v>
                </c:pt>
              </c:strCache>
            </c:strRef>
          </c:cat>
          <c:val>
            <c:numRef>
              <c:f>A18_ábra_chart!$F$22:$K$22</c:f>
              <c:numCache>
                <c:formatCode>#,##0</c:formatCode>
                <c:ptCount val="6"/>
                <c:pt idx="0">
                  <c:v>6.8832341856915935</c:v>
                </c:pt>
                <c:pt idx="1">
                  <c:v>1.0275769257088112</c:v>
                </c:pt>
                <c:pt idx="2">
                  <c:v>4.9697636063771311</c:v>
                </c:pt>
                <c:pt idx="3">
                  <c:v>11.632521529615692</c:v>
                </c:pt>
                <c:pt idx="4">
                  <c:v>13.546748396374664</c:v>
                </c:pt>
                <c:pt idx="5">
                  <c:v>6.7618315084607712</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A18_ábra_chart!$F$11:$I$11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A19_ábra_chart!$E$9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A19_ábra_chart!$F$8:$U$8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A19_ábra_chart!$F$9:$U$9</c:f>
              <c:numCache>
                <c:formatCode>#\ ##0.0</c:formatCode>
                <c:ptCount val="16"/>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2.923</c:v>
                </c:pt>
                <c:pt idx="14">
                  <c:v>5.5570000000000004</c:v>
                </c:pt>
                <c:pt idx="15">
                  <c:v>1.891</c:v>
                </c:pt>
              </c:numCache>
            </c:numRef>
          </c:val>
          <c:extLst>
            <c:ext xmlns:c16="http://schemas.microsoft.com/office/drawing/2014/chart" uri="{C3380CC4-5D6E-409C-BE32-E72D297353CC}">
              <c16:uniqueId val="{00000000-A30C-483A-9DE1-DF92E1F52FCE}"/>
            </c:ext>
          </c:extLst>
        </c:ser>
        <c:ser>
          <c:idx val="1"/>
          <c:order val="1"/>
          <c:tx>
            <c:strRef>
              <c:f>A19_ábra_chart!$E$10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A19_ábra_chart!$F$8:$U$8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A19_ábra_chart!$F$10:$U$10</c:f>
              <c:numCache>
                <c:formatCode>#\ ##0.0</c:formatCode>
                <c:ptCount val="16"/>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0.54100000000000004</c:v>
                </c:pt>
                <c:pt idx="14">
                  <c:v>1.3278000000000001</c:v>
                </c:pt>
                <c:pt idx="15">
                  <c:v>0.67600000000000005</c:v>
                </c:pt>
              </c:numCache>
            </c:numRef>
          </c:val>
          <c:extLst>
            <c:ext xmlns:c16="http://schemas.microsoft.com/office/drawing/2014/chart" uri="{C3380CC4-5D6E-409C-BE32-E72D297353CC}">
              <c16:uniqueId val="{00000001-A30C-483A-9DE1-DF92E1F52FCE}"/>
            </c:ext>
          </c:extLst>
        </c:ser>
        <c:ser>
          <c:idx val="2"/>
          <c:order val="2"/>
          <c:tx>
            <c:strRef>
              <c:f>A19_ábra_chart!$E$11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A19_ábra_chart!$F$8:$U$8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A19_ábra_chart!$F$11:$U$11</c:f>
              <c:numCache>
                <c:formatCode>#\ ##0.0</c:formatCode>
                <c:ptCount val="16"/>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0.44800000000000001</c:v>
                </c:pt>
                <c:pt idx="14">
                  <c:v>0.42899999999999999</c:v>
                </c:pt>
                <c:pt idx="15">
                  <c:v>0.4768</c:v>
                </c:pt>
              </c:numCache>
            </c:numRef>
          </c:val>
          <c:extLst>
            <c:ext xmlns:c16="http://schemas.microsoft.com/office/drawing/2014/chart" uri="{C3380CC4-5D6E-409C-BE32-E72D297353CC}">
              <c16:uniqueId val="{00000002-A30C-483A-9DE1-DF92E1F52FCE}"/>
            </c:ext>
          </c:extLst>
        </c:ser>
        <c:ser>
          <c:idx val="3"/>
          <c:order val="3"/>
          <c:tx>
            <c:strRef>
              <c:f>A19_ábra_chart!$E$12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A19_ábra_chart!$F$8:$U$8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A19_ábra_chart!$F$12:$U$12</c:f>
              <c:numCache>
                <c:formatCode>#\ ##0.0</c:formatCode>
                <c:ptCount val="16"/>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0.54800000000000004</c:v>
                </c:pt>
                <c:pt idx="14">
                  <c:v>1.0760000000000001</c:v>
                </c:pt>
                <c:pt idx="15">
                  <c:v>0.63148571428571432</c:v>
                </c:pt>
              </c:numCache>
            </c:numRef>
          </c:val>
          <c:extLst>
            <c:ext xmlns:c16="http://schemas.microsoft.com/office/drawing/2014/chart" uri="{C3380CC4-5D6E-409C-BE32-E72D297353CC}">
              <c16:uniqueId val="{00000003-A30C-483A-9DE1-DF92E1F52FCE}"/>
            </c:ext>
          </c:extLst>
        </c:ser>
        <c:ser>
          <c:idx val="4"/>
          <c:order val="4"/>
          <c:tx>
            <c:strRef>
              <c:f>A19_ábra_chart!$E$13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A19_ábra_chart!$F$8:$U$8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A19_ábra_chart!$F$13:$U$13</c:f>
              <c:numCache>
                <c:formatCode>#\ ##0.0</c:formatCode>
                <c:ptCount val="16"/>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0.39500000000000002</c:v>
                </c:pt>
                <c:pt idx="14">
                  <c:v>0.79849999999999999</c:v>
                </c:pt>
                <c:pt idx="15">
                  <c:v>0.29749999999999999</c:v>
                </c:pt>
              </c:numCache>
            </c:numRef>
          </c:val>
          <c:extLst>
            <c:ext xmlns:c16="http://schemas.microsoft.com/office/drawing/2014/chart" uri="{C3380CC4-5D6E-409C-BE32-E72D297353CC}">
              <c16:uniqueId val="{00000004-A30C-483A-9DE1-DF92E1F52FCE}"/>
            </c:ext>
          </c:extLst>
        </c:ser>
        <c:ser>
          <c:idx val="5"/>
          <c:order val="5"/>
          <c:tx>
            <c:strRef>
              <c:f>A19_ábra_chart!$E$14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A19_ábra_chart!$F$8:$U$8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I-II.</c:v>
                </c:pt>
                <c:pt idx="14">
                  <c:v>2020</c:v>
                </c:pt>
                <c:pt idx="15">
                  <c:v>2021 I-II.</c:v>
                </c:pt>
              </c:strCache>
            </c:strRef>
          </c:cat>
          <c:val>
            <c:numRef>
              <c:f>A19_ábra_chart!$F$14:$U$14</c:f>
              <c:numCache>
                <c:formatCode>#\ ##0.0</c:formatCode>
                <c:ptCount val="16"/>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pt idx="13">
                  <c:v>0.11600000000000001</c:v>
                </c:pt>
                <c:pt idx="14">
                  <c:v>0.10199999999999999</c:v>
                </c:pt>
                <c:pt idx="15">
                  <c:v>2.9700000000000001E-2</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A19_ábra_chart!$D$9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A19_ábra_chart!$F$7:$U$7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A19_ábra_chart!$F$9:$U$9</c:f>
              <c:numCache>
                <c:formatCode>#\ ##0.0</c:formatCode>
                <c:ptCount val="16"/>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2.923</c:v>
                </c:pt>
                <c:pt idx="14">
                  <c:v>5.5570000000000004</c:v>
                </c:pt>
                <c:pt idx="15">
                  <c:v>1.891</c:v>
                </c:pt>
              </c:numCache>
            </c:numRef>
          </c:val>
          <c:extLst>
            <c:ext xmlns:c16="http://schemas.microsoft.com/office/drawing/2014/chart" uri="{C3380CC4-5D6E-409C-BE32-E72D297353CC}">
              <c16:uniqueId val="{00000000-58CD-46C0-BA5E-55EC3CBDEDDF}"/>
            </c:ext>
          </c:extLst>
        </c:ser>
        <c:ser>
          <c:idx val="1"/>
          <c:order val="1"/>
          <c:tx>
            <c:strRef>
              <c:f>A19_ábra_chart!$D$10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A19_ábra_chart!$F$7:$U$7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A19_ábra_chart!$F$10:$U$10</c:f>
              <c:numCache>
                <c:formatCode>#\ ##0.0</c:formatCode>
                <c:ptCount val="16"/>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0.54100000000000004</c:v>
                </c:pt>
                <c:pt idx="14">
                  <c:v>1.3278000000000001</c:v>
                </c:pt>
                <c:pt idx="15">
                  <c:v>0.67600000000000005</c:v>
                </c:pt>
              </c:numCache>
            </c:numRef>
          </c:val>
          <c:extLst>
            <c:ext xmlns:c16="http://schemas.microsoft.com/office/drawing/2014/chart" uri="{C3380CC4-5D6E-409C-BE32-E72D297353CC}">
              <c16:uniqueId val="{00000001-58CD-46C0-BA5E-55EC3CBDEDDF}"/>
            </c:ext>
          </c:extLst>
        </c:ser>
        <c:ser>
          <c:idx val="2"/>
          <c:order val="2"/>
          <c:tx>
            <c:strRef>
              <c:f>A19_ábra_chart!$D$11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A19_ábra_chart!$F$7:$U$7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A19_ábra_chart!$F$11:$U$11</c:f>
              <c:numCache>
                <c:formatCode>#\ ##0.0</c:formatCode>
                <c:ptCount val="16"/>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0.44800000000000001</c:v>
                </c:pt>
                <c:pt idx="14">
                  <c:v>0.42899999999999999</c:v>
                </c:pt>
                <c:pt idx="15">
                  <c:v>0.4768</c:v>
                </c:pt>
              </c:numCache>
            </c:numRef>
          </c:val>
          <c:extLst>
            <c:ext xmlns:c16="http://schemas.microsoft.com/office/drawing/2014/chart" uri="{C3380CC4-5D6E-409C-BE32-E72D297353CC}">
              <c16:uniqueId val="{00000002-58CD-46C0-BA5E-55EC3CBDEDDF}"/>
            </c:ext>
          </c:extLst>
        </c:ser>
        <c:ser>
          <c:idx val="3"/>
          <c:order val="3"/>
          <c:tx>
            <c:strRef>
              <c:f>A19_ábra_chart!$D$12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A19_ábra_chart!$F$7:$U$7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A19_ábra_chart!$F$12:$U$12</c:f>
              <c:numCache>
                <c:formatCode>#\ ##0.0</c:formatCode>
                <c:ptCount val="16"/>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0.54800000000000004</c:v>
                </c:pt>
                <c:pt idx="14">
                  <c:v>1.0760000000000001</c:v>
                </c:pt>
                <c:pt idx="15">
                  <c:v>0.63148571428571432</c:v>
                </c:pt>
              </c:numCache>
            </c:numRef>
          </c:val>
          <c:extLst>
            <c:ext xmlns:c16="http://schemas.microsoft.com/office/drawing/2014/chart" uri="{C3380CC4-5D6E-409C-BE32-E72D297353CC}">
              <c16:uniqueId val="{00000003-58CD-46C0-BA5E-55EC3CBDEDDF}"/>
            </c:ext>
          </c:extLst>
        </c:ser>
        <c:ser>
          <c:idx val="4"/>
          <c:order val="4"/>
          <c:tx>
            <c:strRef>
              <c:f>A19_ábra_chart!$D$13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A19_ábra_chart!$F$7:$U$7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A19_ábra_chart!$F$13:$U$13</c:f>
              <c:numCache>
                <c:formatCode>#\ ##0.0</c:formatCode>
                <c:ptCount val="16"/>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0.39500000000000002</c:v>
                </c:pt>
                <c:pt idx="14">
                  <c:v>0.79849999999999999</c:v>
                </c:pt>
                <c:pt idx="15">
                  <c:v>0.29749999999999999</c:v>
                </c:pt>
              </c:numCache>
            </c:numRef>
          </c:val>
          <c:extLst>
            <c:ext xmlns:c16="http://schemas.microsoft.com/office/drawing/2014/chart" uri="{C3380CC4-5D6E-409C-BE32-E72D297353CC}">
              <c16:uniqueId val="{00000004-58CD-46C0-BA5E-55EC3CBDEDDF}"/>
            </c:ext>
          </c:extLst>
        </c:ser>
        <c:ser>
          <c:idx val="5"/>
          <c:order val="5"/>
          <c:tx>
            <c:strRef>
              <c:f>A19_ábra_chart!$D$14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A19_ábra_chart!$F$7:$U$7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H1</c:v>
                </c:pt>
                <c:pt idx="14">
                  <c:v>2020</c:v>
                </c:pt>
                <c:pt idx="15">
                  <c:v>2021 H1</c:v>
                </c:pt>
              </c:strCache>
            </c:strRef>
          </c:cat>
          <c:val>
            <c:numRef>
              <c:f>A19_ábra_chart!$F$14:$U$14</c:f>
              <c:numCache>
                <c:formatCode>#\ ##0.0</c:formatCode>
                <c:ptCount val="16"/>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pt idx="13">
                  <c:v>0.11600000000000001</c:v>
                </c:pt>
                <c:pt idx="14">
                  <c:v>0.10199999999999999</c:v>
                </c:pt>
                <c:pt idx="15">
                  <c:v>2.9700000000000001E-2</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A20_ábra_chart!$E$18</c:f>
              <c:strCache>
                <c:ptCount val="1"/>
                <c:pt idx="0">
                  <c:v>Ingatlanbefektetés</c:v>
                </c:pt>
              </c:strCache>
            </c:strRef>
          </c:tx>
          <c:spPr>
            <a:solidFill>
              <a:srgbClr val="0C2148"/>
            </a:solidFill>
            <a:ln w="19050">
              <a:solidFill>
                <a:schemeClr val="bg1"/>
              </a:solidFill>
            </a:ln>
          </c:spPr>
          <c:cat>
            <c:strRef>
              <c:f>A20_ábra_chart!$F$17:$BD$17</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strCache>
            </c:strRef>
          </c:cat>
          <c:val>
            <c:numRef>
              <c:f>A20_ábra_chart!$F$18:$BD$18</c:f>
              <c:numCache>
                <c:formatCode>#,##0</c:formatCode>
                <c:ptCount val="51"/>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pt idx="46">
                  <c:v>955.55489226700001</c:v>
                </c:pt>
                <c:pt idx="47">
                  <c:v>964.25906858300004</c:v>
                </c:pt>
                <c:pt idx="48">
                  <c:v>959.23766411199995</c:v>
                </c:pt>
                <c:pt idx="49">
                  <c:v>931.00960066599998</c:v>
                </c:pt>
                <c:pt idx="50">
                  <c:v>958.68168390799997</c:v>
                </c:pt>
              </c:numCache>
            </c:numRef>
          </c:val>
          <c:extLst>
            <c:ext xmlns:c16="http://schemas.microsoft.com/office/drawing/2014/chart" uri="{C3380CC4-5D6E-409C-BE32-E72D297353CC}">
              <c16:uniqueId val="{00000000-84A3-42F6-9C07-11861D258446}"/>
            </c:ext>
          </c:extLst>
        </c:ser>
        <c:ser>
          <c:idx val="1"/>
          <c:order val="1"/>
          <c:tx>
            <c:strRef>
              <c:f>A20_ábra_chart!$E$19</c:f>
              <c:strCache>
                <c:ptCount val="1"/>
                <c:pt idx="0">
                  <c:v>Likvid eszközök</c:v>
                </c:pt>
              </c:strCache>
            </c:strRef>
          </c:tx>
          <c:spPr>
            <a:solidFill>
              <a:srgbClr val="009EE0"/>
            </a:solidFill>
            <a:ln w="25400">
              <a:solidFill>
                <a:schemeClr val="bg1"/>
              </a:solidFill>
            </a:ln>
          </c:spPr>
          <c:cat>
            <c:strRef>
              <c:f>A20_ábra_chart!$F$17:$BD$17</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strCache>
            </c:strRef>
          </c:cat>
          <c:val>
            <c:numRef>
              <c:f>A20_ábra_chart!$F$19:$BD$19</c:f>
              <c:numCache>
                <c:formatCode>#,##0</c:formatCode>
                <c:ptCount val="51"/>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pt idx="46">
                  <c:v>459.27093680298901</c:v>
                </c:pt>
                <c:pt idx="47">
                  <c:v>531.40207734689602</c:v>
                </c:pt>
                <c:pt idx="48">
                  <c:v>533.09539896860895</c:v>
                </c:pt>
                <c:pt idx="49">
                  <c:v>530.18303525199997</c:v>
                </c:pt>
                <c:pt idx="50">
                  <c:v>530.84585392807014</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A20_ábra_chart!$E$20</c:f>
              <c:strCache>
                <c:ptCount val="1"/>
                <c:pt idx="0">
                  <c:v>Likvid eszközök aránya a nettó eszközértéken belül (jobb tengely)</c:v>
                </c:pt>
              </c:strCache>
            </c:strRef>
          </c:tx>
          <c:spPr>
            <a:ln w="38100">
              <a:solidFill>
                <a:srgbClr val="DA0000"/>
              </a:solidFill>
            </a:ln>
          </c:spPr>
          <c:marker>
            <c:symbol val="none"/>
          </c:marker>
          <c:cat>
            <c:strRef>
              <c:f>A20_ábra_chart!$F$17:$BD$17</c:f>
              <c:strCache>
                <c:ptCount val="5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strCache>
            </c:strRef>
          </c:cat>
          <c:val>
            <c:numRef>
              <c:f>A20_ábra_chart!$F$20:$BD$20</c:f>
              <c:numCache>
                <c:formatCode>0</c:formatCode>
                <c:ptCount val="51"/>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pt idx="46">
                  <c:v>32.074396504855237</c:v>
                </c:pt>
                <c:pt idx="47">
                  <c:v>34.945593623456979</c:v>
                </c:pt>
                <c:pt idx="48">
                  <c:v>34.94492116748431</c:v>
                </c:pt>
                <c:pt idx="49">
                  <c:v>35.025754711402826</c:v>
                </c:pt>
                <c:pt idx="50">
                  <c:v>34.862138699057319</c:v>
                </c:pt>
              </c:numCache>
            </c:numRef>
          </c:val>
          <c:smooth val="0"/>
          <c:extLst>
            <c:ext xmlns:c16="http://schemas.microsoft.com/office/drawing/2014/chart" uri="{C3380CC4-5D6E-409C-BE32-E72D297353CC}">
              <c16:uniqueId val="{00000002-84A3-42F6-9C07-11861D258446}"/>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7124989785377E-2"/>
          <c:y val="0.82785713975628494"/>
          <c:w val="0.84470964793352821"/>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A20_ábra_chart!$D$18</c:f>
              <c:strCache>
                <c:ptCount val="1"/>
                <c:pt idx="0">
                  <c:v>Real estate investments</c:v>
                </c:pt>
              </c:strCache>
            </c:strRef>
          </c:tx>
          <c:spPr>
            <a:solidFill>
              <a:srgbClr val="0C2148"/>
            </a:solidFill>
            <a:ln w="19050">
              <a:solidFill>
                <a:schemeClr val="bg1"/>
              </a:solidFill>
            </a:ln>
          </c:spPr>
          <c:cat>
            <c:strRef>
              <c:f>A20_ábra_chart!$F$16:$BD$16</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strCache>
            </c:strRef>
          </c:cat>
          <c:val>
            <c:numRef>
              <c:f>A20_ábra_chart!$F$18:$BD$18</c:f>
              <c:numCache>
                <c:formatCode>#,##0</c:formatCode>
                <c:ptCount val="51"/>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pt idx="45">
                  <c:v>951.35946905900005</c:v>
                </c:pt>
                <c:pt idx="46">
                  <c:v>955.55489226700001</c:v>
                </c:pt>
                <c:pt idx="47">
                  <c:v>964.25906858300004</c:v>
                </c:pt>
                <c:pt idx="48">
                  <c:v>959.23766411199995</c:v>
                </c:pt>
                <c:pt idx="49">
                  <c:v>931.00960066599998</c:v>
                </c:pt>
                <c:pt idx="50">
                  <c:v>958.68168390799997</c:v>
                </c:pt>
              </c:numCache>
            </c:numRef>
          </c:val>
          <c:extLst>
            <c:ext xmlns:c16="http://schemas.microsoft.com/office/drawing/2014/chart" uri="{C3380CC4-5D6E-409C-BE32-E72D297353CC}">
              <c16:uniqueId val="{00000000-FBE6-4D71-93BA-3A8C13F2811E}"/>
            </c:ext>
          </c:extLst>
        </c:ser>
        <c:ser>
          <c:idx val="1"/>
          <c:order val="1"/>
          <c:tx>
            <c:strRef>
              <c:f>A20_ábra_chart!$D$19</c:f>
              <c:strCache>
                <c:ptCount val="1"/>
                <c:pt idx="0">
                  <c:v>Liquid assets</c:v>
                </c:pt>
              </c:strCache>
            </c:strRef>
          </c:tx>
          <c:spPr>
            <a:solidFill>
              <a:srgbClr val="009EE0"/>
            </a:solidFill>
            <a:ln w="25400">
              <a:solidFill>
                <a:schemeClr val="bg1"/>
              </a:solidFill>
            </a:ln>
          </c:spPr>
          <c:cat>
            <c:strRef>
              <c:f>A20_ábra_chart!$F$16:$BD$16</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strCache>
            </c:strRef>
          </c:cat>
          <c:val>
            <c:numRef>
              <c:f>A20_ábra_chart!$F$19:$BD$19</c:f>
              <c:numCache>
                <c:formatCode>#,##0</c:formatCode>
                <c:ptCount val="51"/>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468.531083372789</c:v>
                </c:pt>
                <c:pt idx="45">
                  <c:v>449.42690498222601</c:v>
                </c:pt>
                <c:pt idx="46">
                  <c:v>459.27093680298901</c:v>
                </c:pt>
                <c:pt idx="47">
                  <c:v>531.40207734689602</c:v>
                </c:pt>
                <c:pt idx="48">
                  <c:v>533.09539896860895</c:v>
                </c:pt>
                <c:pt idx="49">
                  <c:v>530.18303525199997</c:v>
                </c:pt>
                <c:pt idx="50">
                  <c:v>530.84585392807014</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A20_ábra_chart!$D$20</c:f>
              <c:strCache>
                <c:ptCount val="1"/>
                <c:pt idx="0">
                  <c:v>Ratio of liquid assets (right-hand scale)</c:v>
                </c:pt>
              </c:strCache>
            </c:strRef>
          </c:tx>
          <c:spPr>
            <a:ln w="38100">
              <a:solidFill>
                <a:srgbClr val="DA0000"/>
              </a:solidFill>
            </a:ln>
          </c:spPr>
          <c:marker>
            <c:symbol val="none"/>
          </c:marker>
          <c:cat>
            <c:strRef>
              <c:f>A20_ábra_chart!$F$16:$BD$16</c:f>
              <c:strCache>
                <c:ptCount val="5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strCache>
            </c:strRef>
          </c:cat>
          <c:val>
            <c:numRef>
              <c:f>A20_ábra_chart!$F$20:$BD$20</c:f>
              <c:numCache>
                <c:formatCode>0</c:formatCode>
                <c:ptCount val="51"/>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34.074931593025056</c:v>
                </c:pt>
                <c:pt idx="45">
                  <c:v>32.786372469245926</c:v>
                </c:pt>
                <c:pt idx="46">
                  <c:v>32.074396504855237</c:v>
                </c:pt>
                <c:pt idx="47">
                  <c:v>34.945593623456979</c:v>
                </c:pt>
                <c:pt idx="48">
                  <c:v>34.94492116748431</c:v>
                </c:pt>
                <c:pt idx="49">
                  <c:v>35.025754711402826</c:v>
                </c:pt>
                <c:pt idx="50">
                  <c:v>34.862138699057319</c:v>
                </c:pt>
              </c:numCache>
            </c:numRef>
          </c:val>
          <c:smooth val="0"/>
          <c:extLst>
            <c:ext xmlns:c16="http://schemas.microsoft.com/office/drawing/2014/chart" uri="{C3380CC4-5D6E-409C-BE32-E72D297353CC}">
              <c16:uniqueId val="{00000002-FBE6-4D71-93BA-3A8C13F281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007875"/>
          <c:y val="0.83006240740740744"/>
          <c:w val="0.75807847222222224"/>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A21_ábra_chart!$G$8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A21_ábra_chart!$E$9:$E$62</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A21_ábra_chart!$G$9:$G$62</c:f>
              <c:numCache>
                <c:formatCode>#,##0</c:formatCode>
                <c:ptCount val="54"/>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1092.4547395398702</c:v>
                </c:pt>
                <c:pt idx="48">
                  <c:v>1195.58847942084</c:v>
                </c:pt>
                <c:pt idx="49">
                  <c:v>1186.0657039999999</c:v>
                </c:pt>
                <c:pt idx="50">
                  <c:v>1211.5621820000001</c:v>
                </c:pt>
                <c:pt idx="51">
                  <c:v>1210.7902479999998</c:v>
                </c:pt>
                <c:pt idx="52">
                  <c:v>1273.491</c:v>
                </c:pt>
                <c:pt idx="53">
                  <c:v>1302.9960000000001</c:v>
                </c:pt>
              </c:numCache>
            </c:numRef>
          </c:val>
          <c:extLst>
            <c:ext xmlns:c16="http://schemas.microsoft.com/office/drawing/2014/chart" uri="{C3380CC4-5D6E-409C-BE32-E72D297353CC}">
              <c16:uniqueId val="{00000000-CC11-47B5-8929-DDFD666FC79A}"/>
            </c:ext>
          </c:extLst>
        </c:ser>
        <c:ser>
          <c:idx val="3"/>
          <c:order val="1"/>
          <c:tx>
            <c:strRef>
              <c:f>A21_ábra_chart!$H$8</c:f>
              <c:strCache>
                <c:ptCount val="1"/>
                <c:pt idx="0">
                  <c:v>Egyéb FX állomány</c:v>
                </c:pt>
              </c:strCache>
            </c:strRef>
          </c:tx>
          <c:spPr>
            <a:solidFill>
              <a:srgbClr val="F6A800"/>
            </a:solidFill>
            <a:ln>
              <a:solidFill>
                <a:schemeClr val="tx1"/>
              </a:solidFill>
            </a:ln>
            <a:effectLst/>
          </c:spPr>
          <c:invertIfNegative val="0"/>
          <c:cat>
            <c:strRef>
              <c:f>A21_ábra_chart!$E$9:$E$62</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A21_ábra_chart!$H$9:$H$62</c:f>
              <c:numCache>
                <c:formatCode>#,##0</c:formatCode>
                <c:ptCount val="54"/>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pt idx="48">
                  <c:v>17.902999999999999</c:v>
                </c:pt>
                <c:pt idx="49">
                  <c:v>17.449000000000002</c:v>
                </c:pt>
                <c:pt idx="50">
                  <c:v>17.411999999999999</c:v>
                </c:pt>
                <c:pt idx="51">
                  <c:v>15.645</c:v>
                </c:pt>
                <c:pt idx="52">
                  <c:v>21.003</c:v>
                </c:pt>
                <c:pt idx="53">
                  <c:v>19.984000000000002</c:v>
                </c:pt>
              </c:numCache>
            </c:numRef>
          </c:val>
          <c:extLst>
            <c:ext xmlns:c16="http://schemas.microsoft.com/office/drawing/2014/chart" uri="{C3380CC4-5D6E-409C-BE32-E72D297353CC}">
              <c16:uniqueId val="{00000001-CC11-47B5-8929-DDFD666FC79A}"/>
            </c:ext>
          </c:extLst>
        </c:ser>
        <c:ser>
          <c:idx val="1"/>
          <c:order val="2"/>
          <c:tx>
            <c:strRef>
              <c:f>A21_ábra_chart!$F$8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A21_ábra_chart!$E$9:$E$62</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A21_ábra_chart!$F$9:$F$62</c:f>
              <c:numCache>
                <c:formatCode>#,##0</c:formatCode>
                <c:ptCount val="54"/>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211.17349299999998</c:v>
                </c:pt>
                <c:pt idx="48">
                  <c:v>207.98005300000003</c:v>
                </c:pt>
                <c:pt idx="49">
                  <c:v>218.72380200000001</c:v>
                </c:pt>
                <c:pt idx="50">
                  <c:v>236.311599</c:v>
                </c:pt>
                <c:pt idx="51">
                  <c:v>233.206931</c:v>
                </c:pt>
                <c:pt idx="52">
                  <c:v>262.26400000000001</c:v>
                </c:pt>
                <c:pt idx="53">
                  <c:v>351.52499999999998</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A21_ábra_chart!$I$8</c:f>
              <c:strCache>
                <c:ptCount val="1"/>
                <c:pt idx="0">
                  <c:v>Devizaarány (jobb tengely)</c:v>
                </c:pt>
              </c:strCache>
            </c:strRef>
          </c:tx>
          <c:spPr>
            <a:ln w="28575" cap="rnd">
              <a:noFill/>
              <a:round/>
            </a:ln>
            <a:effectLst/>
          </c:spPr>
          <c:marker>
            <c:symbol val="triangle"/>
            <c:size val="10"/>
            <c:spPr>
              <a:solidFill>
                <a:srgbClr val="497EE0"/>
              </a:solidFill>
              <a:ln w="9525">
                <a:noFill/>
              </a:ln>
              <a:effectLst/>
            </c:spPr>
          </c:marker>
          <c:cat>
            <c:strRef>
              <c:f>A21_ábra_chart!$E$9:$E$62</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A21_ábra_chart!$I$9:$I$62</c:f>
              <c:numCache>
                <c:formatCode>#,##0</c:formatCode>
                <c:ptCount val="54"/>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84.013395322666412</c:v>
                </c:pt>
                <c:pt idx="48">
                  <c:v>85.368679691685472</c:v>
                </c:pt>
                <c:pt idx="49">
                  <c:v>84.621158752398458</c:v>
                </c:pt>
                <c:pt idx="50">
                  <c:v>83.872661424536133</c:v>
                </c:pt>
                <c:pt idx="51">
                  <c:v>84.023006846803383</c:v>
                </c:pt>
                <c:pt idx="52">
                  <c:v>83.153194009601989</c:v>
                </c:pt>
                <c:pt idx="53">
                  <c:v>79.007229002003569</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cx:f>
        <cx:nf>_xlchart.v5.0</cx:nf>
      </cx:strDim>
      <cx:numDim type="colorVal">
        <cx:f>_xlchart.v5.3</cx:f>
        <cx:nf>_xlchart.v5.1</cx:nf>
      </cx:numDim>
    </cx:data>
  </cx:chartData>
  <cx:chart>
    <cx:plotArea>
      <cx:plotAreaRegion>
        <cx:series layoutId="regionMap" uniqueId="{DE1B7CBD-2838-4D94-BB54-3A82ED91EE26}">
          <cx:dataLabels>
            <cx:txPr>
              <a:bodyPr spcFirstLastPara="1" vertOverflow="ellipsis" horzOverflow="overflow" wrap="square" lIns="0" tIns="0" rIns="0" bIns="0" anchor="ctr" anchorCtr="1"/>
              <a:lstStyle/>
              <a:p>
                <a:pPr algn="ctr" rtl="0">
                  <a:defRPr sz="1600" b="1">
                    <a:solidFill>
                      <a:schemeClr val="tx2"/>
                    </a:solidFill>
                  </a:defRPr>
                </a:pPr>
                <a:endParaRPr lang="en-US" sz="1600" b="1" i="0" u="none" strike="noStrike" baseline="0">
                  <a:solidFill>
                    <a:schemeClr val="tx2"/>
                  </a:solidFill>
                  <a:latin typeface="Calibri" panose="020F0502020204030204"/>
                </a:endParaRPr>
              </a:p>
            </cx:txPr>
            <cx:dataLabel idx="2">
              <cx:txPr>
                <a:bodyPr spcFirstLastPara="1" vertOverflow="ellipsis" horzOverflow="overflow" wrap="square" lIns="0" tIns="0" rIns="0" bIns="0" anchor="ctr" anchorCtr="1"/>
                <a:lstStyle/>
                <a:p>
                  <a:pPr algn="ctr" rtl="0">
                    <a:defRPr sz="1600">
                      <a:solidFill>
                        <a:sysClr val="windowText" lastClr="000000"/>
                      </a:solidFill>
                    </a:defRPr>
                  </a:pPr>
                  <a:r>
                    <a:rPr lang="en-US" sz="1600" b="1" i="0" u="none" strike="noStrike" baseline="0">
                      <a:solidFill>
                        <a:sysClr val="windowText" lastClr="000000"/>
                      </a:solidFill>
                      <a:latin typeface="Calibri" panose="020F0502020204030204"/>
                    </a:rPr>
                    <a:t>-68</a:t>
                  </a:r>
                </a:p>
              </cx:txPr>
            </cx:dataLabel>
          </cx:dataLabels>
          <cx:dataId val="0"/>
          <cx:layoutPr>
            <cx:regionLabelLayout val="none"/>
            <cx:geography cultureLanguage="en-US" cultureRegion="HU" attribution="Powered by Bing">
              <cx:geoCache provider="{E9337A44-BEBE-4D9F-B70C-5C5E7DAFC167}">
                <cx:binary>1HzZjt440uWrGL4eubiIW6OrgSGlb8vd6f1GyM3aSFH79hb/I/RlX8/df2vMe02kXXbZWemu6oEH
GBuGEymK+igeRsSJE/H57zfz327s3VX7ZHa26v52M//6NOv7+m+//NLdZHfuqnvm8pvWd/59/+zG
u1/8+/f5zd0vt+3VlFfpLwTh8Jeb7Krt7+an//g7PC2988f+5qrPfXUx3LXL87tusH33b8YeHXpy
devyKsq7vs1vevzr09MP/yttP/zz9umTu6rP++XFUt/9+vSbu54++eXhs/7wuU8sLK0fbmFuKJ4p
yTEVVCFMucDq6RPrq/S3YayeMUIRCzEhioQSsc8ffXrlYPpfWdDH5Vzd3rZ3XQdv9PHn1zO/Wf7X
Azd+qPr7zUthH399uhuq9Kpdnj7JO28+DRl//w67lx9f+pdvN/4ff39wAbbhwZWvsHm4Z3829Ado
9HB7Vd91/ef9+SHQhJIqziUBdAhTf4AGI8EAFx6GQjwA5q8s53Fgfp/5AJjfB34qYM5/OCgYcyEp
DgmSSoYP7YUyEUqMEJFIcCw+n4dP9vJni3kckk+zHsDx6eJPBcV2+d//1QYn4Eir4NLXra8+784P
sRYeEkaQQiG4K4Twt8CIZ0QoLMDXKSrBkcHwJx/6CZj/bGmPw/TYMx6A9tgtPxWEm7viw7/az3v3
Q2DDRIEhUcZCLuW3oMlnjAqMpcJYhJR8/thPkP35Uh6H6fO8B9B8vvxTwXHk3Yd/tt4Fcbf2d23q
3ec9+iHQcCSpUJSHwA3Ak31NDOQziikVLBQUEfIg+vxny3ocpsee8QCyx275qeB7ddetdfvhXz8W
NUyEIJTf+znBH7IG8QzoQkjC8OMoRw+M6i+t6HHAvpr6AKevRn4qeN5d2asfaE/8GZcCcxQqrEIa
3m/91xbFn0kVMokkRC/A6B64ryPUny3mcVA+zXqAx6eLPxUUr666z9vxQzwbZghxwjhGlOGHNsKf
iVABiwNurSDlecgV/mQtjwPxcdIDHD5e+6lg2F0Vtx/+O9A5ZLs/FI9QICIInPt7Uv0AD4KfhUwA
WBQLTOUDSv1Xl/Q4LN/OfoDPt4M/FVD6qr2qlh/rvcBUJJOYhZByKkS/9V7yGcEoRIyC5QAzeOi9
/sJ6Hgfoy8QH2Hy5/lPBcumdT0HC+GHyDX8WhjLkYB0h/2gaX0cUiPUY0xADDQhDAOdBzvPni3kc
ks/zHiDy+fJPBcgLb6sfayUMRBlBIF9BghDOH1oJo5B7UojzBOIOAyP6Osb/6WoeB+S3aQ/w+O3q
TwWH9m3nb4P/eX314b+L4N2dq+2Hf/1IlUA+w0oyBvmkUEJ+DO1fWQxBzxQwNIIYAxdH/mAx//ny
Hgfse895gOD3bvupIN3djXc/lrvdizhYsHtpANSeb1k0IAgCz+8s+1v7+tO1PA7Xb9MeoPPb1Z8K
jMOHf3ZrcHqVLuUAGtwK3s+Xn/fohxBrwqFeQCgUFYApqG/1HAAH+B1BIZgYU59y06/d33+8usfh
+s5jHsD3nbt+Kjgv16trb286QPKqv1eCAn3X3qU/FFAFpQfOMGMIKkDqWxWIkGcIElYYgXj3SKb0
f7G+xyH97oMegPrd+34qWPWHfwKmR3kHRvoDseTPGJegO1CE2X2t71vPCaU+0Po4hESwW84hPH7+
6E9y619d1OMAfjv7AWrfDv5kUP2r/PCvHxnfQHygwA/B5oRij+XCCEnwsRj+gl7+hzzrw5+u53sA
/TbxD9j8dv2ngsVAieljpTww3VX1YyvmkHIRDqU9TqBaLh5SfIhxBCSlEAhKCCITVQ+Sri8r+2xd
j0XdxyH6auoDkL4a+f8apu8t7ut0+Jt7/vNuBgyxSsE/sPMIOMa36Zd6Bo0MKAwZJF8h/4PE+qXD
4PvreRyZLxO/Wfz/85aF77czfGn5iK76q/hjr8hXHQ3/fvTjK0IHy4Op/06z+LRf+9tfn34sfH+M
HV/aUO6f802W+1U54LGJd1ddDw8CQQnKT5CsKXB4AkqAT59MUMqHEQGkgwqo8EoEehPUB58+qXzb
Zx+7WUKY8pF8QtEKWObTJ50fPg6BXxWgqgt4InRVyDD80qpz7u2S+urLrvz2+5NqcOc+r/ru16dg
7U+f1J/uu39NUCtBkmQkBO2YIg7KGHxSfXP1HPqB4Hb8Pxo3J753ojFr4VZDaaqx1+OUtjpopl6P
LWp1T2ofEbpQXRT+KlBVoSv1qh+L9yKsQs3bOtHZOuulpscZrkazDEtrVns1LUWgeb8Ops3lBcvL
TVZ0txTJ542iWNdovmtZeFKsVWHKOjkumdRqmAetArwP8uBsCNcxGqbhynJ3NRPR6RKTVWdd8n4I
XpckYbrMitrgTlxKiY9YdbYSsU0We4FJetIicZ7V7tWMj5fi4ITlOslTbu5XIMmLEX5UKoOxMdzM
tT/OVhmYMQrRHBrGvNWS9jfI8Xd14k76/o0YcKfTfnBGpfJ6wvRkouRwv5qKlySSA98vtn/18RX6
EYXwHtVxONQ2GhN4q5m8QliluoCP6leeb3iT75LEZxrjqo1GzJKIp1yXzDqDcKU7VVeapGsKiIxm
VMGkm+KMVaTV+cKRyd14W8hgPzR9Z9pWOTMH21bSCxtOZ/PYRJVfWTQ26du1ZGVU5jJeeXDB7x8g
gvGuKgHXcOw0z4U1pG330AmyQW0St8u8Wbsd6abNWgK0fZgMJuuaxogiu2zFriDlqgP+cu7sLUHD
czucVF2crPXBKfH2ft9CWl0iIRtNl2bSrNbzhLRF8CKhxxshbainjl334lWWNkLXoxs17t9wNTmd
8/GAJnj5dl2c8c16w5rcGV4mJznXI+pDTdZqMsLXQi9zc1aJ4l2xNkdlX1y7ZeUm6ObXMndndBq2
YHNwdEt5JUT1ImNroeUikVas5ToN1kBnQ38nx2Q3HU1IJBrLtDYdIWeF7c9EXo1xTch14tejhpNB
W1YF2tvxOumKI2X91SJSq9s5C0w/xgoprEMXvm2DQkYuG7VXs9didJNuvQJQE72ufNFjE4x6DpZF
EzX3cdjlQ8RpMu1Sm5ItfMiLYOD20s5DqqmUqQlFVUW4F9GaJ0rzsZB66NASpVV9jpIUG8FLZbKq
iFTrTjpq94KupshwoX2Oik1WXtZj+LaviuZVky1j1GB20uS0Oc3XZTaT8jfcJn474CYOFtbACgsX
BWnP9ytRphJ3dTmAmYnQuG49dj29JkmJdmvFhFbSd+A62BSxkWxp4a5QUmW6bsczW3ezrqdwNVnD
ZjNbu0Y+xe/bOWd6puVs0nE+cbYVcdmgYZvVLT2102hNuvrzAY5U3uIz11a3Sx6eo7H0G9IWpyIL
6ot+ydARrvN3oppXHVZ23aki6MxIwlUvruu2rCze9hOLpRXK+IrqiQh3mpZElyRFh6YMTrOwfkuR
blDVbRNXCJ2UySaVk9K2XfOdIs0Ln0zzwSN+CLus1pj28w6HJ1OpuhgF1Xm6jJkGMZXoRjCdq84Z
QpKXCM9ok4eo2Pq6rkxZrFwPRPUmcMPLmjjNi5zqVC10a8VFQvh6AbWjTOcV0XXZZbtx7rblmsGr
tKyOGpTiTbe0qZ6oH/WAApPYYNCwtkWXzdJrvvb1phfhrhETPrTLzSwarBm2Fwmt3peSo0Pi85f5
3CybJqsPY5nkETRVPk+sNZZkdrPiTGzzNYv5mgszBXgwUO16Cef+tHXsjaW1CQvvjWzcsiNqXPRC
0NbScsMUPuoFiYokOwst+N5aaohtl6Pvj1W1moTyc6JycKBFiaJ8rg0PcKsT0V10Yj1Nqnnf9ulR
7QsSISdPRFXGZAmRdhO9G+y699OR7JfSOGgzjRbEojCxN2XSv6Gp3MxjxqJBDpfTmL7lia3AZoLZ
ZDU/GuGQ6qDLY2gAgS0Sw+VCyF1fFBub8UM/dKeZSMxYFnu3wrZCFF+160pn3Jxu85BYLVA2HVkB
8YU1hVGiFFvq4LyQ/jhc4e5FtH6bdtjG4HpqPbr+tCJNuoHTfDlDXMMd5hpKH4OWY4U14uLcy/mW
+GmJmwltuR0v8Rx71l6h3O7XMHtOpkkXU7ibG+p34mCJKPTSNC62ND/irBx3ZbodFz8YsSYbHC7X
AytQjGTRazJO8ybsyTZDEoyrGV1UrCs7LIy0piQ0NE3vX4hMNoe0DJX2hGlSYWQycAM17DicVgg5
eTbroJguWD2QOGgSONOdZFFpm31DWrcp4XDEUrn6dHV5oYtgLjdDV6l4asHhDWjotl0SHklMjsoK
eTOK9qbN+WxylfVbmSB0zAZ5NJHKbnolSZwPWRW1PDEyEdmhWoMj0RTSCOJv6UqSmNjqhC243Exr
cGFpRyO7zGBEi2wMVRUxaYLkATpK5GFRM4ky5GDAZzaams5AY+pqHBsCHWC56gIK5jpI61Yrl9Ub
3mHwaji/LGx6mEdSnPVFvQ9m/s6N7QuIkRuitk4kl83aMNN6fpFM6bYQaoqHvmW6L9g9ZVp3ExPU
FI7QaEjQelGTUDdz9R7OOom5mHuTJV1gikqdzKVz0TSco6lLr4J0OldINBp3EPKXzu0mQtZolSqN
1hlW76pbG6pSi5x32yFpc12F3bZN5kOQVf4Yp2AsZgEe1Y6vpz55BU4tjZPJLwaM0dp7kmFPXcfu
VLI0e9/JnV1gIYjzA4icPSzSvXWzQ8fg701Stnc1yxqd9VOxxfR8zTO1cd2EtXT1pm7g2a5lvXGp
jYeq0eEc5OdzV3nT2+7VUHebKZOB7oq1PJQUm1a2ei7AeEmfmdyrfFtSFe56yQxNZxgb5lRblbTR
UGXgRRuw3Z5Qu526wm77upz0Ygt+1g9k1F+3UX9Dim98vbR5mv3Wwv7l13+cXo39XfOxr/r3i/cd
8L//tr3z9wJS929vOrncvHh4w3128+Uxvzdv36cTXzq5H+Qon/rsv5PA/NvBb7Kbb7K4z3n6p+wG
mnK+n9h8SQO/Tmvu23g+ZjQglkrQ1yB1QKDDQW8WJKe/ZTT8GYYux/s/LISOkxBGPmc00AIpQQuC
OodASnEEj/uc0TBoU6H3HSwSmiYQUML/JKOh0J38h5QGujChYQx6l6GTloYg3n+d0qRFVxRhBSmN
HcuPSUl9hCx7E3Jy4mqgilOY7G1WmEFCxCS9m+O58RubD0eBL+dNXgcpBLHyELoyAV/t6mgcWBo1
Up4jn7SbEg3SoNOmwttiTue4Eqle2ICMBbPQKy+IDtNkNB1qYunHQocLa8HQehv7vmdRAzfgIHuF
w9JFHXDSiPSFnsa6iFlfdRooZR8XVhRRMzZW927JtFxJs0/XOTWe4d3ss0y3S1gAtx77iGGgrGWy
n8e4Af/2qu7CQzWJTZBnTZyp8F3eBeMuoWULeUQOpBSTOVIJy6KqXEaTB+NlPr9MwiFCaZrGI1Uv
UdqbglQxLhMWrQ2Q97khOhNZpYXKD6GtLKR7ONiWZdNHqFpSk6f5u3wSx2UFwZKmyCzdNVQn8YEn
EB36YNrN7SIOvnHZbh6mt3K9aIMxOZ4kjX2oBk0JyuJEOKaXsnpr12kns/LO9tMLOi219stwJazD
JuMLi+igAzffSeG9XmA7TNlfuaQOIsXU+wT7UziGvU79slehyqMSSAoqMqVFmjLTzUMR1Qy9XfmN
pUUSJy7b0oRVB69qvQaA9lIdoURy3eLcAhFQhbHZAdddXDe+0moRlS55nWvUDRe1zTfwBYjZYJYx
yFZa7Yte7Gcp9vmUj6bxbW1KOUR4qJxeXYZMSlPIBzNxQQdb6mkZX1NeQWLQqOMURCGzyi7TaSrz
iPg1uWfXUQ1poemX6bpq6fsQalYGt9nL3pI3OHk7NDmcKXtT0D7QYBl9XEsZLwnpDdMSBe6g+i1h
9bzhQ9BHowIOgJ3VRY+A50/8FeSWL/NAnYOrfVE01hvIqpx2g9+Kmb4DlglcahJYV6iNCS8FsGea
67ZvSTzY4lgNI9UuywYdkuVobkcb9fPrvJLjvhrV6dxmd5Cfl9F6NnpIfJPREZ1QYCcE5xQQpdHc
sZd1WNrjdmwgOm+68pwM18Xc3kLaiQzPFxeFKdGgVUiNBA23Cx9PyvAtQS2JsGsPNfLMBHMQUwsk
K2XTFJd9p+eSt5s1xa+tT6u4mrvWLLIXG9wKZ5a+2eXjYOp5upbSnhM58QgXVTT2ihlHqlRnTbpl
wa1KmvWo6PxqVtBEoiFtXlVsdhuHR65nsQYbkvmobWYU+TEnQHCDVWOyVDuRCYPdGOqurzMDXMmZ
epV3tgx2TZ/YaFFNp6kCASFl6xQBz6w3S6qUWRW/Zqq8TIpabjiCNMI2bDRyqSBzlrUZJ5UZvmSQ
KyvQZ+irsKrKfd9JDZ6YxFPXVrpy6KKfq7coK+JqnXI4SsBPbLnAwegkMkpmr0BixHFdVVc2sG+n
VBYmE0Ous1lclbWLhiJ7XS+Vj/3AAHIRniVsKiBpdhtVBk2UVUMVsRw7XWewy/fHe15xRNa62XTW
NgbPp6ILUkOXINjRIlpZm21wsQUGCsrIWHldTSXwmQbowzDeezNIsRrgo9VaKTidDaT8y7QP8/Yd
TXBoaL3UMZaQc5NARMsQVqadQE4oy66NJhAlAtoflQMx8xgUJk9wo6Wso8mnO4nyN0sFeeea+1Yz
J7cJ6CuAJvCkhAjIDmR91M/j8YzsoP1YinhcznuRLMfl+LLM+bBpgp4ZLK9BUil03inIYX1zmw84
bitxzpB9C5npXuGyOZZNuM/GhZq8s7BPo+JbBpqege9Lpbswz14OYVNopxKxWfrSxhcDKVbDZgXn
ocSB8SDNjOP8Ih3ABwxTUema9g4yrovGBqdzoRZT50TpNshfUtdsQQmotMzb2axV8BrbaluBkaYT
0EjyZiTHFA/cWBEIOLA3iRTFpu/3UyV2Qc8b3TPQ+oQDlabw8k6tE6TK7HYIupO8Hxvdie50HQ4B
AaILOmJjSmSJDsbTuh9C7RLfmoCAMLPks5ZYHkGHCtm2bA4jkLouStrk21waMJc3kg9rHKRg1Utq
zz0Bv0BZ6kCQIW9KO7JIjmtcydXrYBLlFnt5Mfd+3ywjjwda+cihbGtnfrnUYaobmR5wMx9BnHwT
VonT3XA7Jw5Fk3xrg3WMJVbbmtS1yYqhNX2SHVoK56ZMZqXxnDlQNnJkSvsmyfClLIY0Gqeg110F
398beH7vTmzUtPVzsoA0NQ+G3puwRaVZS9gxcAdwYmf3SvL+NmWygwQRpKxM3Cy4LUySrKUelvvk
BNTKoUs3wQS8WhZMT8MMzhpiup1ToAtdyHQdsF1TTzsU9o0J5yU3fOhOsIIHLn1+i5GM+5q3cT+h
8f4Ml6aw4BxZ8iZd83hx6SGvywsCUOq6GY8rX70c80JFHIxLZ0t7aPuE7gILKkVgQUfBFiRFOR4g
OmVx6iH34uBjB5fvKgdRlvHBga6RpCBiTc6k1dppOSUbmfXHkuaXwUrvlCjO64RqoEYnadu+CWUd
aETgJJaqf94EsG+ojhhrzybgCWAFdqOyPAdGYKhUVTStfWJseMJZ2MQLgmSi7GpsZvmu5XbVqR0b
o2x2nVN1JlKgTOs80yjPx/1YLnGe1DorXKLb0PbRVBeNnqv2LbgDM4157Djad0PDzZz0rSZt/7xL
m0WHAcg1ae10Mu6TLgejoeKVaFyoQePZ+oz0EV1AOs3afNK8bs3QPQdRfNxkE060w/PeE7uYcmga
XfsBTCc4D/oe/H+LD8VQ1aDphQeUJ0W8cDg0Vf7cLZB+Ft1JUwHFUDQRpspim8xNJNgYVx4cMuh3
q+7tfY45wHNpCOrIEB7RaY7LJNhX0hN9v49s6l6rwBUQiZju5HSx+ELXawFaLkFR3bfHQbI+X0S/
yfqMmHxgNx4UokYOukwKrFUiTxqZe8h83xFbnOHOzpo27DhI/Wj6ShVRO84bzzpwiCzYVuDTTc/L
gwxB0ktKfxQmz0MIy6A9jPU28L0ZU9KZwOcpsLLgRK1kLxI4pevypkJ1r9FCgii834lpNXM4J8eC
w866tOtMsdgpgu+OmqnwpW73HikObKmlhtMVm85lOsQvGp7LkyrxO7pk09kavAvBUxmZpq/k4PZ1
w1cgHIOL1CyNWv3xPJqMDgFoIcstTzs4v91zhU1FMqARLLkraZdqBj5ENdKwAPSj5O2CYM1LHRx8
kIPMNfIMaC8oWgrXl8mUR3VxVTm/6I5CVeKe1hS8OK0yu21LERU1BYUGaPGKewvsIwPmMPXvFWlj
nlIwtxKZoJ6PWM+vgYIBa826Qzrd5+0ew27KOZ6IOp6TF9wWTg9hebXSYjMjsuvE8hpKSD7KKD4F
J0l13radbqwQ0b1O7K+UpXdLVoP4mYs+ynqIOM5tgbtvioRfinrITdKjBOoBcpeX2WqkW3stlmJX
8OC471q+y5B/Q8vOdLQq9ViD3ae+uFGkjhebvSvrjhogUkCg76W1eSHgCLsX1Lu3ts4TEyi7gXyH
RAMVMVvrcrvSqYscf4PGgWiQ4DSqxymuiLgpq/uYWUd+SkGo7fBVWK6XWe9Tncj1tniLrMhNNidb
JMA3NnXhwb7yXmduyMyCuhM6J0dd11kddu4wJqkwDSmlTvo86hJ2Nzs3H1M4QPtugrAI4jPnwPkt
63RtwTUE/kam6BbqO0sMxaNp45IOIhHctiRDjHO2Rl1uT2VZ5Rs/VTsPnShmcpmNMb/mskawjSDo
h8GwLcOBmdo1EIV8OcUjcFmyZE3Ur9ZuvB0gRhKsl7QDTd6C8kGjBecYhE+XxyD0Hnslpt2wzqGW
M2zTEAbbfOjcUTYfJWKkW6i/HKVsUbCtbN6GRX2YyIvCMxYXOLmX/0e/tZUoo1CuV2zxwK4b4Is1
lEYKhKNmkq8pMF+Wp+dTwGJXL6Mm/ALP7L1z7WUQOG2JOiycOMgHwEaZC6huC3vWAQqa3P8zWahc
lOO0qeV0mwRhHXOXnCSoLKIJykNuaMQ+KQIb+RYcawNCL8/D2FUlM82cwKnpjxeZmClnxIxSLXFJ
8tlQSC6zvLgovL0cLfgC6qHYIHqo44Xzeda4l+Wk8Aav015yr2HXj+dVhXpO+1mPZbezbjzOVX1M
XHpUhOykqIMXnajO/Jq/I/A5OjF1IiArylywcXWycyUvom4A22B5fsxGzjWD/7cA6m2Cu9sOuIQB
5fdSUhoXndgUkCK2fLqBxBf8dOlfrPBd6g1UoK7bSVzPcgZFtxQvJ/CIZQ8Sd8pBZuSQdc8K9IAh
ScsdCOpQEiqOWNMdTwxnOyXB7vOwKvai5OAvke9Mtg5DtKR9BNkp2a0s0dWaNxsF76drxsdNQVIH
TNduaDtSEPmINKDEQ9Sjx7IexCbsPIq7OTdzPZ73aXvatjUzRc5ZPDUS/IxTZhJARAIJhTWGoE7J
wgtcQplKde2qJ7etxvtiXlZbs1QrHKsKn4Wk6I0v0ncDCNlxNU2QVExFlHVDFollfEsqdZ2+pnSi
wNuzPPJJ8yYcgOF0fLrALRSBRasi5ZZxPxNIJqppRQZ6upxZZ3SUYtBHxpVVui/ZAB8IJ6Iqxguy
hjZes+e5hZhBQZqAWL0SbtriDRz4E5Snr0I672Q+nHXLuLPjEaV0m5VQbvCNGcE8QDlPrIfyXL6p
HODdR3MbbmHfDfi/53Q5U1I31EYhpBjdHKOBxtyqXTuz3ck+LGWqK442y5rsOxycQ4kuXofxYsJR
0vFLMq8nTSZPUja856B95+lzWxaFViFPNcf5fp2yTesPEoGgw329r2U5Rpx3J22qXrhi2qg5izoK
cdX57A2a/XVCCuM9FChyCiJBALlQWRBrZKCum0HSLU72BZnPpgrSYaLBKmNEGoNAdm3W/ghU7nd9
4zoNqcDFQOcjm4ojX/D3CrhtuLq4mYejWbqLaigPQW0PUEfelxAOKXDCVfXn7aLMkjyvRfCmGejZ
YLs7YIGnTFRHqZDnPAHtqS3dK76mJ/l0oui4JzSBDDfbBii4aOojCnEQGimOwcctuq4ZxD60njEx
Qd9Ak9yEat3NKxC7uj0qi3TfQOCP7Nxt0hCqQ8PR6NzzBjVHDMoUGnjwlfPiNQ6zC7/gFy3w37WY
/g93Z7IlN4416SdCHZIgQXLL0afwGBSDIjY4IYUEgOAAzgSf/jfP/Ku7Kru6u2rXp1eZKaUrXHQM
95p9dv1gfHSYfnczmyLiJAw9cmOBHKxn04pzjSJBD2fplqEX7wnvorKh85CsPsojj0QADXD/DR6j
iSQOQ9XRkGRweNGBXii4algeuDjUR90mM/4NJXV1dvlaHbpNPzV3OPKHzIb24q9PdO+hQKABD7vp
FLPwpRIuxc3ToTHAtQWjVfFEGyyjoSE/HEW+YG9olJDQDSYceTv7mkd6Ed12kWtckIUu2TA3l7X1
bvYeTSNPvBvfOwXc+9jw8Ls2RL/rzbiFbSHrsPD66Ve4RMe9bs/L5BcVfmov+Y8lbn7vDgSc0FtS
h+AtB71tEp8mwVPr6gp/Mv+GUu1spinCY3FfmT47lsp8c6M7NhI8K1RQGWe8bEycL0Q91jr82djh
6rbkiMat4CxakqXz3wEnHIM5PtZwVFjzsvlz3tR6BlRAc9pOpZX7gxu5h9VXcDIlyarxTQQCXZGz
Hkhk0Pss1YH49E6TX3v9PZJPmrJ88cI3gC9rDs89I3tn0EewKF2UwhHkRN88A2VyoY8yDvhd7/V5
Fc2vGxMXyx6axVyERMmvWK1PdVBue4PTN2ped04MbKB2wIeeoYlusoZHqXSHLqXoshxryoj2sGHb
R0+T12WEhV321jxEjeDJ2FHvMEFQgo/7O54ZzuI+eBvqOMybHoouJrygR4EQNHCoMNH2fUY37EYj
uvJ6qxJnWNtcwM9JZYw2KmjNYXbjoRA76k/0iYWurJ9qHGyjC3cnQn3d9awcsdYYzLaln5eUgeI4
7pt79FAcJPEQptF+uwrg3BPj4gGjn0tr9cb64LChJMi6cX0yzVx0LuSisbPLh+afHZtECjL6caTK
SaI+SNoF/clYoxqDrFNPVRpCj4xpB6PNa7Nq+dRbsCU81j0O0FTReoaZvUAeGACxoKhpUrp5L2MT
X9sZzScPfkNCOTtNA7l3nH4ODNvsBq8IH9Wk6dicxlsz57jHwmwe5i3jJJiyzray4JvFT5rFD7aP
kNVVB5EIHz9GLuCtdV2btq35cvXwUUG6PeDmyOfB4gTDEf9Qk1Fkqq0+Kzo+MIYeQNNn0wfoQh1o
3E1sh2NfhW+iteudg5sOFIJNlAjux25oz+j1fOOhlw9SLdWVwZHHha7SZTbrXRB1UeZovBXReM1B
DqO4fRzXZtNXUDpRSmoDZVnyLBChTddpGZI2AGuzuK69d/sgPozO9qWgyYm9r4phxE0M4+wHXaGh
LiqAlDSan/U401JxCp+2P40oth/Mgs07186HN6gfXbPAoN4gAntV/NX0QdG72epEbcoGnBmEoamL
oBOtNR+uxEf13Mywjz3UtSOAK+u4z+OIk4vD7OvaSGcOW2C36UknrvLTSWGD7A0ajLrCHRKMG09q
hocaDDPLa4UDrOUinTraZ7qlcdJz7uZVm3NW3aFC+10ttxZa7wwsCoQ8ztc9qxobpsoMVUZr3uTQ
q/EZoa3VECjKvmEKhMOKEkgNmekgmqwa6v/mwMGU8P3yeAPEwyMUuXR56bT0HwkWuAHi41txJSEH
PjCgZg81KAgIq2nLIAwRqDLlSnFH9GYpyURqWN0tQ7vTwMp0WVEL9ikCVS5wQYvamE8PNAt18LN2
S5dEKf/XzEyNblrsOMzBemydN4KA2/PAqOdub+tDNxubTMtSJ57n5J2F1DAymdERK3Ku59zX4mdf
SSenbCriHo3syMM9UxVFs779YFrjlULPeQuPPFU+TWMwLWjPIX2wCkdp74v7qFGlYyqvwPbC4oTr
jU9jjFINYChF2xygGbFfcStCVG/sWHvcRSOOrlCH+ghp+SphAEDwGDQ6TzmgulJ1JqqslfOXy9id
7uX92qPQXOf2yHD7XvbZnEazajzEqc9qihan24fr6AMfiCHx5TOLLj2Vl6hy7jVH4TcO+toETp8C
mcEsoTVdR2xqSD8lHpDn7oC0Dk0HloahIUzIhAewEcGLqa8faL9eO7OkYtAwKHDCo5MlPFukc4Gq
kg2beVP9fPJkBdRDOLdaOz4Y95HfOyqaH+CaAcTCBwg7yjyzJgILYAK4Jbt/6QL9U8xRdFjjslW1
TVj8qPpxSaij3olG9aLmRPFGpWE/pOsedqdA7Sc+gW5TC5uzqXaXU88cfdCEint3Z09e5Sq0ZyO4
hp65xzFUj1PsrykWTDKKFpKl/FC8vXZktZfOPeuoja6igkQdY+tPFl4KhIUhdW2UBfECBcjrroQF
UxJ3S517t1I1iqpMcfBtkF1pGk6oIdyhL+e5jdNQoT0ehOemwQznaGEZn+pvrgL0Qq09bdBKDVTV
RKo7d7pRD36Qd8rVdxFuL+1odrbYe/2KNlr1UL1DiP/pjjI6IINz084eRqkvo1+veFkRgTlwuS6d
dlhTuHYSnV6/lRXZZdov2KezJI8BxV5dWoAOjJFiiQedBgvMVKmDz3mMl1OzLzP+Qp+CQoWHWrQd
Gmc4LJ6zpNyxcPk2vCXafI+JTQi1frbsb04cAfARgwfFNjz4hMIowCJO+q2+b8zk4Yry+mzzPnd0
crfW4Jee2JY4pAY1Bb/CYQM6nnh+qP2lTeoVfMzeQyHddv0Vye3FqNtJjiJQh3sMTGMpNpBV6RYP
h6FCKR5M5h0nCqhVJuKcqRhM4iyTcDTweXXvppVei8kP57tlbnI3gElSq0xsp8lsoCC0/10P1JT7
7sbJHtZJ11gH4MNwH3dwH9QovzRVpJzQgQ1N9av3Wn7iw9EFhoZNHqLJ82F+7NbEqSvItWoGkcJc
NeUayRcRGgiAC42K2Ti5tf6TZdOC67gBmzF7BZe35qwKI5iG0Yd2RzR3HEupAyQHzkpfpMNNAUsS
mu9wN5N+Sn2/QUeKjj1pWnlWew/+J4IF0U5JJXidSBf2t1h8hf2MR7lGuYHWJRbz3WW4DeQI3Zei
iZwnZzxVw/SznaCaNBA5IdyML4o70GRc0SW7D8pjXjY3kyi04BjDp1xY35wFHIpmBDnVTiDVojlI
qEQrgDWbEg3SUBh0NwLCfDAAjvOgdPTv8QrKdiDzcyQFWnreFGpG8SSVTzLa3txq7N4Dn/kJq26C
JNky3K46bTlOg9nAknDqsVwYKq+4IXUSg84p4EnDO3DQq+qaR4W3gHMl5MQ6l905xv9llGzTPqRh
Agz7VKn2WyRGdui96GOpocxGwdLmhouc9cOUass0RKXwfUQBu0bd81Lz+8BFV7RGL14Fk9K3L7E/
39tWP4UyRllXNN665HgEubPcAM8QBz/piAYXAzyuz2LDnkT4w0ZBAwMGHTJR6kmj4GzA11JYKTgv
ABHFuQJHl0rSBLkN9yLsPFzO4fyzG0NA1d2LjqJXAgg0gQP8YqblPO/67NbT09J0d01XFXEsD/3Y
3nlenQvV/DRs+d2Nw5d1+3fI08nE9m8eVHvAs9C0fLb3WQ/JdRFufScopEET+NlkOp5W6yzy3nPR
uKHLQE0AzqjHae7CQpO1D91wUE5J6+q14u2jdsTrtpuDjPR5HewAI2Blyeg+VX2vIQRvAR59/CvE
5+pZ9KAUloYPZMg2vVMu/RWy6rfZs86hYajBt414uJ2pTrqe7vkysRVGywA7vjFoHJk+qHC+kKiP
jmms2w6azNolbsXCo6QACryaerl0li0ZlVTPY++VC2yXE22WOKchzPMGytS928Ls7YiJUrXZ6TzK
KGGOnK58RKXJ7BAdfLNA7wq1ykEmfa90xS5h7T87nW4ODa6+dPANKSar4qtwWIpfygh4mStbe7CO
03pq4UqW02yf690PrjggSsqq9jiLpk2CmPNCxTcHLpq3vGn28VhpU9DW8SHUohQPaWMvlRr2MpDT
zQ102F3ovCwguVxbMru9hRZ10hhyP4Oe+wSXaC+cPUgCvvsHBi8DRelYxA2Ki10O5TYv51qZPulC
50lL9PFruD6FCvhyGwwcq3LI9wp0+jTWrJhnQIAwAiHfw6daIbfYeJkAr6ApR++wYTmpmZLEDOSz
ChlcWirfPRRH4RwPUNqxeyb4hBK1ZWTAVpLBp9myoUKlTQsUATszq1H/phtAl9zzx7eBg6tefch7
SgsAJUOtAfPO32PgdtARCRafah9sB5J2ab/Njjr2I8XN7PC63FynPccSKHGzqQbEHB6YxE2ShnMQ
l4xPGbzTZagLpjzxLMT0FiNnUALU1BmPlsdO7QJi0fYMUwYyDAyEqNVFI2eQOnUXHFitLis440PU
Mnv2+i2Cqm3KZRTNayd+Ebbtp1nVKDL2vnTXFh0uuGn44euCFnqHBBvLfIE+kPar76GfrXccN04L
aHXuD5Gtj9vQ5ANu7GMkvCLkc5gFJExlNAXFQMxRbLw/8Bgl6zDTJ1Oboh7D6bL6PktMKIEtAOCC
nA6qiIUhz4WGszcAsOdV4yb9aPcrnbstiXvunacdt2k1u81RMBfM9waFYBOXSKxf1Qo/jexOKcGT
ay+8IUIgrl0C1WWAONs163beOvPsjFCjAshvp5oDrWUCBJWtoZzVI9xfSQDJSIC6+1FTSo6mfQ34
9rLy+IXOPoonHOquoPGTMC4ub+RB0pVNULSmOQ2YT+5m1A51NaIxQW4hE6iSD5qpK2Tspdxk26bu
jt65EvCSzAAMNNh52tcoJhqvOntuI+4azMk4+HBZL9US7hexgNDyqUPgPOr9tHS4/ZW/XYxgfs74
DFlqhGMeto5MnLWJciQevjcz9MeqmnYgaQ/brZx1x3HIKbUv6wADgvfTN4/+YoPWeJ6yS+NRVIeR
z3XShjarffKqSQgbeYCuuHH7rpua59hXc1Gt4pUJVMlkV86l7tGTNbj2odceYqy2g/tGwuh1FKw6
QO0l2P5QqGdPHRdRRwChwCx3UH0svGfkFbxiwPZH4c9KIwPcPP0CzGgNHgLRFiqISVmDGIaIknG+
eJn15jllzT0OiAr/G9444UGYOj3k6T5AAbvwNm3UtMKScgHztjPU1PrqMJ70yxTmu8OO04wbDhY1
KovIQlAmgPWc7iHsnQtf28/NHXNq2XGDy2B9crBROB666EJREQK+Gj93c+MNJP0ULm7mfiG520en
DXC9vVWGFanewuCNxSFUquCyCb2dqPETsfRNUQlUoPENO/GC0cmCUP7wJBrIthalA0TfR0dpoIPT
TjyAJt9zd8V+dcdHZ4gA8wJ1MCswmnrMALT6rpxTu3p9UQdLdRK4nGVrKPzAoS1QIbyMlUmm3VMJ
m+kM1S+KsxouvtORuIQ7dVjm7ViH3yucDL0SuEbwCLFqsm53ZCYr2RxjdFA7AfvnqaBJq2WAOR1Z
OMjye9zg8vJ8uBLBtEWZrkLIWBMrpV1LDsQtlYogX9JZ0NnQufwuFVqt2UTcd1T9Jl05/e3UbVSK
UN/LDQJPa3dxrEhv8wC6C6S41q0K7jOdMaDlIHZswVusUEdB1tsN0LBFxOnmEMhfASS8fYeAUVnY
p7qaAZpfVmuDb1zb62DXA1ovFDHVPcAbkQ2dc08dIDguDYALN9CpJ50PfHyATYRi0QQBTKmpJBpW
ehDbzG7kRw0DA+gP3sBsL9bnDuq2qM98t/090eBpaQVALh8gHMCJbLTiIut4KuZJl57Tt0dag17x
cTxI9uYGgJalA41Ud9gUiH+hnPBObAjK0K9QiLZ1lMnoOg61uqvh9GaLs98hciBQuk780KucxDxV
kT5Sv/ZSOccMn2uIMJYfvsUhVkFA3TvWIg4XSBkc9CRPWsEwZm0EJMWYpsTx8+CILkp21H7IoU2o
daZzwzzvFA9um3WQUVGejj2Ap0EVsyLAYGCNIFFwbkx3wqt0h+7cpRqduSWPEhVFypbthPD1a3Or
W+fKRyepl8/4D9Baw5sDxZd4jXyLJhj5zhDD7kNSAjgEwmNqKxBcuCcyXI4ryEGKU+/cQy9B4WGu
81ah6Uj5puvTpqvPqK6AK1RodGlHOTy26rWJtTqE04ZlhiPAaXynkBG78hisg9tAbvH8ATc6E8+o
i03a0BEm8QQQoJ+Q5WHy3HvyyzGhAkPYlcp7rUN+58pVJjC2KOiH/skuzn2NE7WAN32ikKVSHZMx
D5FzmZmXTU68pDuC6DiF/DbD0vqaNIxcdPifHdffB0WDHMXiDGMBpZIaQzfDANdyIbGXVzsQshgu
bDx4Xb7HuMRj8OVlzWmNBI53AK9xNVAKATRAyzUx7LUGCkHriEfWhFXZDt6YqUm9uD0XbypqnxwP
TrEn0/mW0HAm2pUxmw0ERnzs6MTzYMPRFMmWn3cG13OkckN1s77roZeJrJ0A0cqhRoeEnJVFRZgu
HXZZp4kuZbzkTSxS3XT7hYOSdygoOPSUZ5QqU9Is3pzFCN8FtVnOI08xsqjPjLV3k6+XIoZjEViO
CEgNgdsVrNzWOB+tA9wGNoGep8zj2GvGhU3dcRnkfsdg2GiObbzjplhNcG3Cuc5aulepQ2tYGVtz
RSFtsnpyIJFX390baDwCmWLBfNgXfkfAaiewYO8RItlSy1A0Gg6qTldbkLl+99kSbtOqhLvguh0S
BxGsJhx/KyNPfrgsQGfoN72DGPM3F2EzvbADabqzKwe4fzhpOeI/TMl3y3uTbXz9qHel0lkDMt1k
Cm1epTgMHn1xdQSsjXaLHxeG0rZePdBqDtDtAYnYMYyrAjm40vDXVjb9JVRQSOhS3+u5QwrThbkG
xURp/8FM0Y9OI9LquAADvCDK2AAG12rgUFVDSljzurR7Dbqs96A/0HzzuucBGjsophYSKdZSUs8O
kAcrnmfL0Ri7wgcKM8NFcoeyi90Hf97gOQirzn4zV0+CmUdDQQ8LpcuaIAC0TMRcO2fy4C5AllCi
/QhCFBIqjgH9hNAOSJu44m6ZqqM19nvgzp8jxP5ki+QJEtrn2Fv/1A3qGf88Nl2/vbfyd9wDY6jr
8J12yM/QMcJSjccVJe78vIN6dIE8+NorJwfZLiu9cm8Z+GQ8eNCZSTgZgiwSpGBNnQyCF1YfPqEF
wF2yuUHZMllEGzKCsj0M+w1oGshvj2r4bSh4vPou7mus0X3A7Rd92MAB0tJlobt9TQjEbOuKTpRG
v1G+vvOoBkAHvTug6P7kDj8sQko3PlhKnmqwKzgIeJf21QqKZ4UXNfRwZ2rYSA3/1iJHJCviZeAv
vsjSFL6AwuVU2Fm3tt41/nFo+pxuMejhhfcJNJUGPUF86DzEBTqA0p1Pycmq9rv05YK0kcgDOb+Q
egeu5lY12Agps7oZ2GMNJ5JsN58jnO73MA+lXz3Dg48BVQv0wTvCZODp8clPU9ZYteNkR5XRTDN2
lMSzGSNvKVePAXNu6zPX7EHNEKWFaOqCz82d304xUFvywuq+mBnBQYjg576CA4X64QFradMu9uqM
bTgJ8YjcAZgM9cyIeASQwajHES6C/tKF4nfkmBkNp/OdEKeIfBTUWzd+kWYqdLjadHTDjx35cBN8
hQ7qsKaFp7M6+4GuAsqvHB4atnx0Q3A/hWCQw6V7Gv3b5xtHRXUjRCwQgaFuqxzy5tTV/mFuXqbF
wTUuk3gS4BXwZJOgAlk72vmnGAIBxnDZy97/VW8aTxnsNn4hkTe82d8h/sX9igozQD3foA3SXZXe
jqdgNr8V41fODEKM+4b6QM8PvuroMZpDoAfCvN4Un3GtkeDVqb7luiS4V77obxhMZeC90Q+OP3GN
6csaebrYKhgfcTvapHVxS+oWmEHsq9wPNzwyFhw1+gj8VVHkRFv0zKshd3Z5J9DVrx2IfGRYUU/S
8FCjA3L8I1auARq316lhw6ft4Pns23SkLnh92I3LoXHFB1mRhgADAKOL/uB6+1jACFSdcdJA03PV
D1+8G8dkxqOD/eOeq9p9AWwQlpGpXyTZujwgG2KisSpGCvebcAbrsrYnP9jfJleLYnGdwzA4wTXa
7JHVBM2dUE9RML/G4LIyTWJoBYsypR6Rs15BKg6W6EJruKiaKJbOsb1H4viTEkZBMUKi1hsBB4Hd
3kv26NWdU4Y67g+DhxA4lx74eh/kopHNlnXY0N0IqBCMqXMQFpZe3I2ZM1bvGF14NdBqELVmP/zJ
Reth1C8/apOFqqAcGxRf0dqjh9iflRvJOzCi0BqNf7eEh9Ulz00Hq5o7T2QdZE7nqhAVChgjEKoZ
0bZuENlgEZ6H0fQweaEJLU4pPHOcQIHaBci5NUC3J3vgzXXr2udtin4aj8UnhsXS4deDRgQH2I23
dts5TyNEZY9+IGDOsnmO34izVwXyQLjM4DsFilzxCQBJp3uJ6ryHSWI/Q395aLbtI4ZUBIYHPGgQ
bNkYsIsgwKllE356djn5JPROzhZVSU/i7aBW54fxO1SRNhaFtEHpk7i6TPzDQ/i94PH+pqyCVKf7
tHOFPSIxl+3kbocStnJs3IhKdHvrfpKmcoqWYDaAhg1U8KF/6ILw6T/P3/1b4bp/I6T3/1b+7p+m
2/xz/g5fq4EhVf+nEF7yly9i+YepJHjdrz+Hi2DWFZwcZN2w7zGuLsQczv+O4kV/QwiOgjKmoRcg
eoe83d+jeBin6t0myzDMZbrF7TB35O9RvPBvFFNxQ7wK07MQBP6Photgjsn/ksRD4g/z22+TdBma
kdvv/8NwEQjWEdLqak3FJB98X15J75wEpoTQOTiITZ0riA1tIO49AC6xL1+DfrvbPC9vA1b4KMih
7xdk10eHdw8ywBJle2FbCAYertLuXMv2zhpzBLyZDSM/k5bjCg7rZxzyD9DAlAifieMd6dheq1re
T1jZybyKoqYrVL8a2shT5OxfbKc30SO46LoB14SQFh3W17aFDmQwu/FmdD4s1nWSybFHnI1wlQfv
eVyRxOcN+d5O1WO0Oh+ru8LzrZ5GfYQ3XdjKLYzT5r2FGOXQLJz2Y+yBu7AL1K7JORi7laHTgVrH
NIhoOvd8PDnUex1NcwmH4NJ63tcKeZdR8dYT8ot1zpWq+ZubtU38JKftHKKF96v5CbGCORUromTQ
Go/bBCpGVhc0mDajBoq6F2wfHvMBDeBaElRmM0NmhgA0G8aKpPH04tqProNso2LckT3U7GF1so0q
pNg4QIseDMA6xxMGn+AGI7K5BhIyIDjzLXPbr6FiH9DGs3CLHsNZEFyUHKWC3e6pcfN+vIXERkxf
eFYaEXx4OiadwvkzOgzOCZD/a8D2h3janmmgX0TvwlPd8HswqBLwHvnU4IfvhKe+dARwohtJvaFN
4AGsUOF/bAjMI16/nzp33g7hStt0a8VjAN9jpDTr/VSIuoTv9hEs5BTjc+yiBa2Uf4PER0S8kLNE
sCxWEKc9JEbtfF0aAUEAOKR3oL5Gm8kN8BQ3q2Z2x434EjBZE2C7ohre6FoPeTWpHwCK/mHH/4vx
PB624l+m8+CrrFwHUiXDXsa80H/eQEE1AwYKHYhMgNIdLFI1xV4i3OMQR7+UNnfI2wLIm8vKbU7E
DV87NjyhfwXUVngVTYdUDeS4BGi8t+XUoldlo/dnfvrPb6H6V2/yX+xyvMlbhhfnCXq0v+zytd1U
5O8WZrjbAb5A3IWP4Us0w4QoounmM3Fbqs4eiJ4eWq8qqye2wLG8PeZ+vsfHE3cxInYt/NH2LlLb
t//LU/zjHfzzkCMW4dsKIo/hWMN0wL8MOWKhDo2FmZROdAbBjtwVAS6xRhix0+91cPTn24gNnJhg
b9R6lrdTpFnvBAcyuCzm27C5Td6FPAPjks+OAycXCa5UVF5qKOzwsCFr6jTHJf4ll1LuYdYYhb2/
gm6a5dVWgOcFjEXaIjffyenRY+fYYiAKdZu9mEZbo2xieUPZnnteB8h5/LS9zqrBHJy15TCiAcI2
kf0F5ghCSQjwpZLexWWYRyQN+tuoO3ne8MvVNobHITmqazij8YoxJWJ+dENzxuyZLsNDeFzhj5SB
KnwfyGgMDdtnQYmiGg5SCz+C1eC6tC8BGdPnyDafyHE94gweU+PUX9QHX1vhBNhR4SwW4MO+Y7TD
PkKSWpT/03F/G4I6ZZt8zCxwogvpmitrgwji1Hw0+Ao6VGVYGI0+IVGVkj7onzxjcYbAklP85FKJ
MtptLqD/3kcvW1cB1rLuASRtIXJz9Rf2PKwKx50ThmCbv+zYsMFwwZSRRzXI+yF43GZZjgbISMNR
pPXI4IKL3eo7EttnZeQ3yvvHULrPjnlQfVTY0RyrcTv4MD6E7TAEYynVhHpwhVLROevzjEEbLP6B
vyxSRFC2+Jr1IbKjqpP3AV7kwPzEUCCwrbdeEnJWsojl2HH7539UU/Wtd7dygsWPkRWb50OdFg9j
YI8Qrp7auw4RJwBBUAOF5Xks2sNete+7230O6/j+x1vR5NvgLmfIo/kYoZlinQceS8VYv9V4GL9u
f0UYi/eDFpeFmASxhCNE69dIoTerIOrO8kfjb78CZJV8FNar65YNs8j/IoKJKQ3hB4nHMJ0wdiXQ
/QAjb/4uISgH3fizI5AHMTQpU9KBZy9thRhWF+UVNSz/z0vB/++qPHyz2v9+1MKf3372j3MW/qgM
8Zo/KzyMYXTxhQRx7ONbJXzM0cQwg/9R4eGrcehtyAHmN3o0Qu339wov+hu6iIDiBQjN3b7l4H9W
eOxvMSa7YzgDhQOKEjT+T4YtgGP/6wUVuJ6PsUEYS8RwRdG/nKye07gDhsVs6YzQQRFMwaF1YZC5
fYPQafWDNEAuTUwfIx/Vgk+G5Yrd/uoTEFAcIfFvy6RwFo1v+zqmrI/fG92Hl9mVJdSB4ZvG1zck
bSSLvQm3TO4BPBy2H4kU7LC4iFsvocl522McF6v2fAuRkCe2TWM7AvreECODtvGIWBVsI+SorAZP
LcflgHJ5xsSbGOWJT88rbofSDQhSA4AyEPlE4GEfOAykYHkglAP82mJkATCN6qi0PWCclwU3wpHC
Xslr3U5+OTBYOHOUuQjdV1KeuUMAmkgMYxqpwUwWeJz9uLe5XWBrWgT5cEDGxRBAQtHcWU4TrIO8
MtpiUNTyHVNtIJpNtyE6DeTY/2LvTJbrSNLs/C5aK8o8IjymhTZ3HoALXADEtAkjQTLm8Jint+jX
0Vam99LnWcyhqrq6uqzVMmsTc5FpyUyAAHFv+O/nP+c7BGTbXYGq770ssT+u51lYuyICqiBt5lU0
qGFXjkDu8vxO4hO6X/LhyWjY5QV6eYuueDMlofMs3PaSxVz30ornZlu8heOwbwPjTaTL5xFnKWpP
cLtYxXmopXvn+pju0ySdVs0IwQ8LVHs1i4xlGM9sWdePbKKgYAhHPvXS2UNMeuKzKnLSLaKql29M
6FnakrJ2PCXPsas8rCDeju81RLFJ22cjDL/MikcURvf6jnXl15TTzQlaF3+rMx+wM55DM/ts+ek1
UTle5VmVJ6AJgfLtFfrTTLomXTgacLRnJcSEhWmWgJuzr3x4GWacw+TJbpOQfYI7IVrNpplucC55
Z2jRX5IIU6rrhtlWBZjK4BXZJO5EflKKdH2YVf2VW/jNZBIwAO9BfJX/M6ztrcDoEpKFuHe+mJNE
wSrnHeatjJMr56XkeXuMg6yGSnJQjguMLh2ILGLSVVU/XzM3PNV+AevPXLCgy+R1yrPHKE7wEFT8
Sp0gayTRcOuFZXgwjYiEi9n2GxTfXYf7/gbh/7zgdS4tPMuONbb7eklf60aUTMiGvxqs+lCKCbqc
Mu/ypYHDdG6r8tUbAo0sI7DEFikyfJZgYWhpdNEKtNIbhrBo28/9IxLPnRVXZyaE27F0mM+s6mtZ
v4x9Z4JHSZ2jb7vRek6QjNiCN1v82WnhjlhjDizGjiJAsLO9DgRk/NksxJOHEOiMBcepwawqJBGj
Jn9SlfxSQ1DBpWofOqcOrx5uJPLN+Cq9eDFOvbwf+izeDQaruXqJzIvwmuQwh8aXJQ8zvDsRawy3
3BP0YJXWILVB8+OnMOZPizFrPS55MNDpT4uL47MeoiOaW7DCxf04ewmXmTCaN3WOK9bBNOdl/qnp
C3Ym7bEC0nRrKO/BdMlZlcnyqY5TF1Vunw9Ljs2fjKzImpPvx5jpuqzY1U75FqblIa6xXNWVx0rZ
8MkXHa2xcdY9S+KV1YpdGhvDkSiwIpmIwdkdyYp5+BqdvCQUYLbisSTM5F8Xv4qecFZBI4xJhMln
pelJbd5V28gyul1rALOMRu52bf0hW7KdReI9mXCvdlxPw/E2JTzS8fRZzzUByrlNNoX0H7NGA0Zi
lKslu1jl9ACcEomcZSioxbsIr7JRZHuuwmw2Y+cpDCr/0sfRsVVp/zKyGv9pXvtPNK9FoXP1JoHN
LeX89LPb0nNZUvsY3ayRH2W0PJfKMtYeBLlVGdlHQf5LdbdiwpQfU3u0wVYEi5G7icOqkndDtO5h
xnJ15SGlQuuQQBLYzEPr3Loo46FQCdpA76+glwWnXLxVdvulCEnypG35oaLgnS3pDYrMTYIabxvF
xiwM3m/ReLTqpt+6c/pA+Zja1pkTk0/FiaQM2R0iK7r4oPNuRC1PS9Ns6phogyzAhg7YbYpvNT4j
LgwL7D27jEhslz3OL7mdApI7wTTvotnPb/H1fcqWdGsZqbGboeQcQwPzyQyJLn33DU9cqtaBBBdt
8DiSuWhZAPQFGZqEVEQhW29rReawciXB1Bx3tdGGl1J6J04XVplGRdjUs86lanGn+/kN8IVmZ9dE
sWCLGodytB8tP3h03TE/GTP4SMA3JzZ4WxdF95gk5EGwxRSxmX6aOlgDEwZyKxXFyigFrhUi5YfZ
DN4AsYUEkeJz1PjOvemBzM1m08X8Fuz9bkTBij/hP2mPcQgdcfaRcEdlruvZ9jcTTMqt7fcnO8As
P3lYsSsHxyzViWj6oYcRLDBeycmZB7Nn0MDfmi2VjzgmXqWXPte1p8cB81jUMBPGjoRBGaf7KWTJ
2VjNdOhkchZVoh7ouiWMsPQHz8j8W8HFkhXdwO+LSswzUzas8ItuPTnZjIvJPfBYLUnEE6BSdvlq
hYPcTKlREvITFnk64njz56Rs3NvcTEmv2TEB/XD+hmsbx1OzD33OzlQIaDb+W9oz68zV50UGL2U9
GmyBWZFyj7yLohEBusD9YN7DQngMO48/9QrjYoZ4d+chKeFMM/aKXW0d1t9a+2j0Irt3I8c+zH0P
8WCW5u2MYWplGPK27HKcOg3mYqfnZdQ3HoaalqtvhsBlDmO2LUtPwKKog5VVEdJuGuPceJ6xNns/
ZU6wADOwKyE/PJXXxnbPJaG4NUNWuFlge6kFnKxf589t0OM0dOW7peKXaO7zwzxrNpb44mWcEqVd
8agNeNUr2c1bYgOvJnZEbv/CuulAqea+co9SLy3dmV+GRdoUFTAPOR8WZuTbKpzUsXRNZ5Mb5VOe
E0Kq0bpIi0B4IWC2zha8ok3Rcs+r2NHPMt8EfnmDt927qiCctuTGp60D5ngf9+o5iXAYCKe6HzXY
RBnY+vM4v3MNdvv4kDSqIMkeJiNvd60ARIMxILFa766uZXyKl+UeSoqxqXiibGInlixQGmPdk9sn
BeoYW+L97M6VuPZA2TZVgbMKnE9MdqJK73hKBeXM2lqpi91Mw7V222M+Hl2vaFH5gjffbJM1Gcb8
PIEWhKocxkjCg7GGd3GxJWOZMyGGRd3Imb6Rc9Zs/vvvok+mL6q+vrKO+vJKModkmCMhgHGzdbnh
Jtx0FTdeV199485F+NGXYW7Fmb4e80zNWVGbe4ebM/uqD3/Bc2UAFF7NRNhORp87j2azYMgOG7mp
nRQFgDTzeiBWv1qi+lJPMt1JLRPG6IUzsqHJ+6+I0q9D6d8a6Iq4Ibi1ozQuKI4gjrwhea678TKj
+4RxZW/rHONFUGjSQEnAs9ICZqgV6SQ+NyL+LMtinwRQi+XG1Eg09E9fC6EYNqaDjTY6a5E0lu99
F8BFmxmYai2kOlpSHQe0iR6VNUNtbbXs2obBgcS+xPFbfgpRZl0UWg+lthWn5YjF7DNpDBaUWs6t
yidNUEiIJDYovTiK7+C6wTrVQjDLzmuPMmwL/z22vy4VC6x8bgj7oSHzQ8HComVlA4f3KlfZspnR
nFs+YNYsYy1Gy8En7B5/dtxPvECMda1l6w79eoYSukGxovfX3MBHeG/Y5x6SBDkpsLCboYLnqOHG
oGVxg3FUjHYHmo9vT2y6Jt+kUXavPLZvvR9/YYextrHSc20jajPj1sVdmvO3wT8J1CmTTxtquapC
t7LQr7JW7ZQWtFKULUdLXCFalxm4N10sELu1DCawLDTS/Zi1PsZ6W62bJHE2oVbPTK2jeVBJguQr
jKB2Tenq1c+qz0PnPGXYwjGlgRnSmhweNMm36exDs1tOkSuuErlN63gTgl6tlT2BxCeQ+jI8gAe7
4V6ZI3/9QocK+/4b2cGT6YavzjCDlMJbmWsNUWo1Mdey4i9Be600GsiwNeiDricbRyrNEgIW0+Bs
p4WQxmIY824i4L3upzOQ+KvUimaMtJn0pc0NCfZL22BVyMntYNkOyv0YfMMg7GuFNI+HeGsk+Cu0
emplXXQQybytEFZteyi2aVM+joVN/rLvb00MLRk23bMbNO5pBBwBFjmQR2mTvu5N29yX5lOMZvAT
Bzr/a90cP0iheq0YmNL1dGf539epfm0V/12p+u2DfqwiWTjq7qSAVYULEVqiBP0mVCEPsQcUUnq/
FNH+LlR5UEElmS6f/27+okb9torULcN8kCdEwDDzT64iHetvhCoENM/2TVOvuWgt/qtNSjbJSkAH
gFibp8Ehd+Nnb1TihHtg3BYEP/ZeYUmAccHGCMlf22bw7Jbgu/w68TZjjhchCw8IUySZtO0jT7xT
CsHKEbA6EbF4pHRxhsHOf8B8pVZu69j7LCbmAi1gYdXUHMsy/kxKirWBit+LaJkvRuvhnmHNZBk1
bk7Lz19zNjtAkA3hTOgO4Vvq559F+mHmLj6sBW9x7XMxbtR49aGIZEH+ilflIVlAv1kgPLAT2yx5
oqbPNv6ynOyECGInb0zG12M2wWXJ8/ecJx3Da7QnXcebymd0apVzF+cRCWGzwwArg3SLE/E2zLEY
GnWQ4JrhGWtizlkRy+gIkwHBdFsdjDA4TpoKTr1A7Agb/0j44A0G/rvBhEeetCE1Aw5l/rboEbDQ
w2Cqx8KE+dA1z7keF2c9ONp6hMTH9lrroVLq8bJgzpz1wFlCK9QDqA6a6oGU9NJwMplR7WwAXhAO
WDo4cAWTDM/n7GzA1DmYBeMu5u4UtQnkWskELPQonNTBPZG459qdSOul/jabppXF9NzqMbphnu70
YF1MBlw3m2gcO6V4I/UALpnEQZS12yRHOkJeAdSpHRd6cLf1CL8wywfM9B2zfa6HfEuP+7Ee/Dlk
zo6+CpANfGP1GB4ixTWhKEGJ45wEctalrIDi7JMJ4T7lduHpa4bBfcPm3hEtXEA8fRWBmvaouJtw
KhkHqa8rtb64REF+o/RVJuBOU+vLTaOvOYr7TtSFpNW5AHnchIpBsm7gBbFNuSUN+ro06otTVhvL
AR7mcVF+dzQnl7wBrvut5Tew1ObhGkr73V9w1Mk8ro52z8AYRPN1rsH/dw0vdXLoMAv92YXIan0d
4vhaES+HvC8fQKE5WJWnJ3ZrIUmrZVmrSZ76TpPb2BNpvvgFtBSpHDhkjScwEvnOtQ+RmAo7X08j
o5ErvicNwXVPlB8h5lbFIbaT7rBNg+GaJdDbwJ98XwARot2loKKSEFBeRrBArAlt15thCO5S8uOn
2ebTVNZpzBd7P2yhWSovZa3kskIheUACOy52fCMvlhQnDzG6Jd3oyLMh/I5Dn/x22reMgFyMiNjd
zcp9InSKU5TbzFHHPW0P7j5irI0AOLNqNhSuZhx4HbtclLF22zig4yL4Odvkirkz5G6fHdB/1kZk
WhdDWe/o/hjo++zgL9I+OWK+5NjHidDc66/+wMtTrMkN8fM2hnHv2COXpIC3sr7I23i4uyQ6lNWl
I6OJG9N8qZHUsfkTAI5r65hMwbfIwCXhy2+zIwmpOjPlK2ytNm5hf+tEB7HCz0GsTVrPDdqAH5+/
DVtuNNHibikIxhcPO39wAeHJrI9Iuee4JsludOTNMTt6ZJ4k3C8ZPM04XdnDB83GNN/w46Fzd1Oz
Sepbixz9pmEzvDI8LjkBaXGgDuifDnKshctRVm+zCi5tYLPfH0zETa+4lPQ4eLrQAUoAlLn8bdJV
D70uffB1/YOtiyBcXQnB3fZ9cmpxHoa6xm6WXxZdIMGj8D6nUSJuzDsrUVzv1X32S+WELp9IdQ2F
1U7eVpbL7agrKmpdVlHSWhE4xryBrzit4cmTlNWLDUXLxaLrLix6L7qCm0IIyHWadYapIZZClloc
cvoycnozsgIAv2k0j0vzbaZXI9QFG54CBNuANFkVotqCCmCTroqPeNFE/sSuLxVdHZUu7Wh59j2r
Qb7l42M0uOnO1pY1UHnrxs6PPs0fQZ1shigKMKzywh9VeU8LCT9WDi6el25A8s7dKCeBO+2joDLz
U0nT9fljvORPkSdN/GL9dcmScj/wzCKZSdi5mY9EllZRvVi3wzh8M8b8ZayQ7SEZQBdws9fWJVs8
86Of84wN4/TijA5UjZY8qc2xmVUEJRJAEbgAk0HTEO6gm82rdK77HWHP28rmLuF09U46r9GEC9M3
66cklofImJ4bLsGBZciz6cDn4Kf2YjaHORqbswDuS66XkIqTPCVJvCfeh3UvZSshvriGLbZA36Kt
GD8EhR+nOayeCQGJnUIQN0hnOjFmzog5H1LMuLDb/fOLsZ8/2/10Cx/55ORsi9KchwRQoAWba0DZ
ztj3FwIl27wfLoFhHB1VEnFI52HrgkbKFBzGvCWNLKtvS4EXzyDvtI7cxAEsMD90PZihxnb2fs7T
X5IwXNUFGMOKL31o4EMUDmxkAFBn4Fo8Y3zyVW6Ak883OX2x5zf7pYEEG2rSreiyTyIU0Ub0zrae
iEe0dWauhCna+3li7UOPAD5EtfeNGCCIei6nnDKSMhTr2v4k1PJQ+UW9w06ClO2j/TnJfHZG6gTy
NrW2/ETstrkdIjTH/5R177/LHPhfxPnH1Czo9f23Ru2z0g2oqjC27dJ9ayJV/NE6+Nsn+H3sliYG
wMCnRjGQuon7x9jt/Un77tgP+yyDTXbEfxy79cBN4brPzpb+DWb1PzgAbUvvh4U0MaUF5j+zH5YY
Bv/awOQ4UEddyk2I6gJn+EsDk2vwIOq57mI0908RNrQTi7mnTNfqtPqhH44iJ3N6qxYLYBUnC06U
90ofFPXc2Jssij5JfYgU+jjpebj4nC88iIhck8LXEaB5vVT9hYIPuiWwDTKDuu/c2bf2L0dWsCBM
6GOs1wfabECHZNu5yS3L58TTxx7nnxGm9zHnYdLO1lFOPUlYjkq3s19ieyRntFwcunhic+BQ5XSt
9DEbmCykS3vcN/oIzvVhPOljOeV8dqh4Cpzx4umDu+MEp9me9ypnOi1NHO6oA8acHRx97MdXpLYR
bj/jgKUHg0JjRcahwfWHzjDazjqyGKIsPVCMTBZt7flHVyeOJqYOLjt3UcYjwtYDScVkEpmMKBmz
Spmb7YmUOEG21vBf5kKxpNLDDbty3ZcFVDtdLbtxdFlqwTmYZ+CtdBmcms6AogiEpQM3At8CuVvh
S9EjVckDZHKD76DvEbGZuiSwLjXG8c5qhrPPXFYXfBqa5r7PTGwlkxvoTx5uzHK1Hura2Lvx9ZgX
NeGl1YOf1bDjKpkFS5szLO9AjXnMiXRcweysXBZwSoIETK+uIb+WerjkcOTilTBWTXr09JlBLT2M
2nos9fSAWtTu+7hM12IZ5TqUo7cVepyd9WDres0xQ4elX6XN8BTEwG28a9sX5iWc3ukoKfjcDIAu
ywa/NkjCZ9twtj5FfVHc4s7edVXn7EfoiqFeWiR6fTHqRUalVxq2+a0cBGzfAhtPTXsWdvWFHYin
lyEkQS6lXo/YelFS6ZUJvXyKUEj+YOt1iqP3KnrBMuhVSyoPFBXRMFTcUK/ynrGRCWsMPDU7Gqaa
0hLBqbCY2qx8ZCvqTBRAsNiJ9YqHQcQ+8H7Bcs72LxJQq/RCKER3UXpFRO7N33QjCooJ/5cwggr6
kxfX9wtM+uQLPPs3b2GEqopTnIhTUqvb1C93M9dHous3MHpvlvCtcJu31LV3hep5CWFMG03WTBms
KmaBgjCpaai9kfgnl2281wGkjEAt1hIaptpKYrqGnX0bCnfXNlNGMnL6PqvmDE0Prb672Y9k0CDm
IKIaon/wUezCeW43HvQBjsv/SxCHMeLCTFDvnoT1VYbBxTEGQHYm6iYukS91jtEhTbpDYftoTxac
oL8DdnC5GAIDN16ntv5WBdmW4c3bWBiINdLh/1fKgzNm7qa2q8dschWpLPMoqjdLfi/kYp8WlVSw
ds2Eioz+vktZdbcmtH9zLlhxCUcc8bZvxiF8diqW6L43wmjPwjvG2jYiQ4Xcm/GCAjp273GxFRHu
7vzdAWSwMwNUY+AVr75R35Z6yipd6zkCtX/v1BjiRPqAytB1cEiTrLa2kzHdk1dbF22/rK2kfCsV
W4ElV2oL0yDd5oaPx6NuCXFM7Bed720m9pbqD83gOBciy/ch9KqGCGsmhk1uvlWAtXY4E8WhrQgA
Gu3RffGpxis6u9lhzJxpMCQ5XYzg5nWbGyMwV1Ld8JaAzN74Ef7BtCJtKjJoLLMJgIdmuEB3xGXe
NVI8tZ2UWVjx9gjJqncWMjpuGJfnIFyDWnbpfjHpnzMpoosDpOSKABI+Xms1mtoqQ23dmKTdVshb
ofvs7Bba2c8B7x9rqY5pMoX9fS11P//vf2mMW9WyUn1UVaN+K0f/Icb++RP8GPA8ghyIqsxjDlw2
YSJs/hjwXAqcPbIduinWwqCCpPkHA6AZ2NI30WGBIv3lfBew1PNA7eIq1/PirzVTP6ze/1Z9rP03
1m9M6fzmlnBNhkns33853g2w/idvGBsIcAagIR6Zihh5YBxGMG+Yz0xRgNlwWPg5q8EMGcoWznru
SKDywuFK6hxfEM0/OXkjascyJXfDUuzwCu0AZh2ly3tqsg+JS+EgRNci4U5CpkyFhz/8AP4VDzvj
7d8OqgTwEKKxh/NP868G1T5yLFZh8ODQOPV2037q0FmroHmmBtboBpYSxojk180sBU1mJzlfhuAA
YfJcLbLcenIrWsoU2ql6KC3fPcDEwKkv8gRDkw6rL6+ki7922Hq2KB2shjoIDcHEsjGLv7M82Ric
EWQMWSOJj7FHVNB9UJl5hyrxUUYYf0vnWCUDfg0iv7ZzFDVkczgJT1AhcK7V7FLClUNR1FlYugeO
4rtNHYorO9ngOIPQMEJ4QZYlP9oGiQyEWL8hXKAbc7Bdjube8lPWlTOdWSoDThrgoTQbmAy6GbC0
NB+ErkBXtwZWnXpKiQ/hBqBRENKDA1xYYwKxF2IHsPdhZuND0l2EnW4ldFrziwEkLo3gsmTlvp4w
YcZ1dk6ysdjGOMpXw41JE+7B9p1Dz1fwS4xmLI5j03927K1DQWJFUSLD7EwzyPR1cb17T3cpMmUw
rzP4o0VGt3xPjwXA6l1PBSPakOYFQTiZdD+jrZsaWQJ0IMPhYZGC5F6fIvnb5xIzzDnWTY8QiPd5
S9pugQW+ynUfJL6ro4npJuaakVEYSbvYrh6cb47XP/qJi/qNbpvOCq2KtLkFJ2SNw5KAdpi8dX7/
aALiwlAS0Ks7vhJK/XBZjIVEzwkEYekanTOJgmOo3G+mbrsEGLTNovBW6R7MmkLMgGLMNppJ19dX
RzdmxsSrxwEMvanbNHEG3/PKXS9hf6Nc/7EV9G46+W1GDWdFr1I+2+cJsNxk8cc3LPPKY0RnAqXD
c6JZg2H1dZ7Gi0hhmXcgWucW4nBNmQipTo8jRlHXQTkoy5WHXreFVtSGugUOHWvMPrVmap5Qib9L
M7+O+opSzx+VR/do68mDs2CATXUvaRiCN9MrESysnISM0GtKgMShI2y1q9J3OCibUR+eICDTvLyH
GOheejEcRGfuE1rVbA7dRZ++hT6HDX0iC302pz3ee5Pjmg0DaxYO8JGDvFYjJ7pP8Mzp18i1Dy5H
PvxdXjOZ8wzdplhlklobs3mt9NajM+NkZy3vxYhxcaCuIJqz+yw/etWh03NGQOBIzx3Q+l9xU2jI
UPQCCgUKTmweq1H3gA06lhCxY2/0KKNnGsxV1Yb53D5ZbJSF/WYy/VBbow7cQR7NuHY3PxlY/+8Y
WBWFVFzetpPkQiq5h3et9Z7O4R2UyMe6/OiG7Ka20uefUKz/WlAsogE85TGLzGqv2vQ26deDMz2D
ycLngnM+weDiI/CmXUmQuwHXhYEPRjJ9gjjkDRo5aO6SMDEqAJHzqaUZuX31ivowtiw/OZRNPMes
ybZhogBA0dTYEhDy0Z34wJiLhe9CKoRrjUq3M/ro7OSSOwMYxuQrZrJ9OMqVMXJ8Gm9edBNO7Sav
z0n3JNFTRrjJ5ALYdrprkeILasDuZNYONOJ2WL4a0/cBnmmD+juEVBGf2iFbdQqPCg1fg8QhEh4a
JGUXJmfMuk7gc0yLgx6jUKC5hXM0KlBw3XxbLNFDE3aHYXjmtr7NcE3HEJNstXH6B7v/jherK8rt
gKlqroPXXgGAm3OqHj7KttjysIbkWu7NHg44dGX9VelRr43xI9Gf5vK/84Suya6DajdL79RSMmO7
1nuTi0NtZBSX/w4i6wF2JPhQekGniayPFmQ8i1bhgrREc0d35ktAC5Moqi24jXNfhceCP0fJ/gCz
0n6aii3Nd+sScaaFKJa23yOrZH9GuYoD/wmbjMAcZXMOl7a/StwCNeSm5k958SSP6GVTRhmXSgGt
HkSshDrtV9s2xa2yhFeoGniiGAtqwTCl1l6EIxJru4l1Fli7Bec90mz08AmzwW7uR3f9k6T2k6T2
j0lqjsJbYl0WF1EuVvZH3FBCECr4etAZmFNNCU/RIt0z2S+205+r7D4HfZp57g2ibLUqJLpwS0wh
g/JjGhQk9BPwHcLc77Nb6o6op8ZOX6uBPSnFKuRjyia7C2locELG3MBw3wInfaFdMqYKhgY6N9C1
PjhCyxgEfJ/gv+zlxLqn8TeLcs0NkwrL+cI9Ug/NRjHb0/dqAHgDZ0cTTl0bxMiLAD0M66xKq/sp
pH5AvYf05rLMnauVQ4VNbnew2/xzM1e7TCPCOkRz4szyaeD3xJBYvnk5nNnOtY4/xYd/LD5IXFh/
uPvqYukfTq8L7dX/478dPqdf/9f/NFjyf27+aq/05w/9kTu0/mTaKEroScJybJ63v8oOJBJ922Gv
ZHo2UUJTh6l/lR3QKlwfv79PPbRluQ4f9OteidyhdLTTywM78Ysk8U/oDq79N3YugrU2n4v+YL6+
wNJ7pz+QJUQpQwuCmbnmlgwFOEtuhkRpGGt3QHrFzu08Wo54JD70XmdH2Y3vNQQBjunk3mzGrfTP
kVqeXAzY7Dxc6kEs4A9Uja3CqHjIKKInvQVskcVWdVJd8e5k2RmfJ5S9sjzWXfV1/OUKazRPmDIA
Ewi9bMgI5jrDhbSyz4lPc4LwcwpW668lBTS7Bufkz3I3GsWQOX6Wu/0Hy926l9CvBrIBjCpWmTy2
/fy9VREVcqyp0KWjGBNg95LgRdr45UvfxSQ/DIMoDbffbdPh7E3H+lQkFPZEqQOMynymTQH8Ng4K
sgk0UvoDnRS8kVgvkSGPa91y8pwa/WvajBjoG/2usTuGWetqlJiFVPg0G7E6RDpiRz7vaUkxH/q8
5bZtogaqCUFfjdEDgAbkbeFTpR0JD+e0Ao4g2NpRswQM3+w+p83yycmvc44bgsUy1eIu+1hDZiez
PwvBqcLXBiDOivKdw3+6wbnzPOfiDm4eLm8Xl7oiTxxUHpSBSByoMqp2KnbcdSVQEuM2Igkw3Pt3
7gjMcRkpuIQjLBL20R0ZflZO4AZC3zx3gdvuvADZjNIDBn2rlqueUoxNDAXj5GU19NtYnYOBhW8V
UabXWkh9Re1RI9gFjzb9ZpFSMBfB+u1i09+FGIMOod+F2m0H7HAhJOKk49ZKhkfPry5lFdSPpFbr
FQ4wjy61vj0v5eye8W7DmqHwcc9jMQGXBkPUk0BNTEoGurEfbqTqdwUFovhPyJCSCgtz5ERhAuPI
HxTWKKCe05lXB8C+6VNrc+YuKhesKpyNO1Rohaq6cav5VnbTcEcAKd8msEI3ddUepOyHFWYdl+cb
nixguldq7qlQS72RjYafPpRsVYPcqNe+I+itr6oJWJZx6yu7gEUrl20WoN+OGA92syGPkbeMa4VA
iJOKIVrXVWBJ4nm+ZUsMwDoO420AAY30ToUrz0oeKpNy0Drl5Urh3ya06TUJF3u5EWoAdRm4bxYl
OZtRjQlA0fhqJ3euZ2WHeoofJyUPMS+j7Sy57gh2MLZbDStv7AEdLLci96l0KS8TnMMjfQjUOCwe
DRot3YV1Ij9Zk+myiYYAFopbq58PacbNyQemLSp6GYpKbttcPEcTkOqUQldmoQdDsNTmhw6B3x4+
xjblfpLxkuzh++F5ML8kxfiQzWc7MbGo0be4kmr4EuUtiBEbykuJ9csrEGkN9qYF8VpU8Rvc17rr
7oB1itzHVg18wjqJaaeJEG67Bb7v1KkP+ToR2+gB+2GrTlbeLL+ENg0BCfDanVlmnzwoEEc30zzu
JjxXdXsvunNUWeFptsqzGgNUNp0SbkAU7iYdfqFhbh9lmGBR+LZDzdsjw+UMac14WkzINNK+iwcp
1mZSx2s/wdHH0hesI+n/ba09TTRTnPsmORkK9r0XUa4k6njfWepcmeYd96txv7jOySlY4xPamjdV
WdjcXcXtKC8qcYP1UBs0+HCeVgJ0u5Es9KqDvHUqkEnxcKVKJVxPFiVKFNJQeUiRQcs92Wq44o3F
THddMe9TEm+UsoYBpR+InI7KWIHP86bMeZqgaX7JLPEAfa5amxV7tJhf3+Vp+bWQBDDhOVOAIaxx
G9cESjzLr3fNNAMDLd8mK//q1sRu29bBoxxvpXZ1ka/Z2nHnbTwymNdQ5LrK0TgJy7qGPTJDKGjL
rpPm2jiFolsNKDS1Nrg8evtBf8hqzAoiVTQ7unFFEs+yHwlEomFl9gt57XNqBrf9lLjnOlavJE24
PpfVtogi7I0hyPPSEc5xNIy7PJY+1IDJXuPEyS/jUujfpMi2y9KNMJTtamfG9qfBI/mVqebrVAPu
zyM8pJMtx500unZXzqB4MTX3fsEWh7ViVMzXuHSpQlCTupXz8uaW7sjqwPvuJtDa1XholThSGb+G
A+i8pBhrIY2I5NJMbXma4NFQvDneuW5Dv2MI6dJyeOkARjB0fRjLTLoPcJsEi4+/YNlF1vzhd84d
YutGzcW57SB2kwtlpdFk3glXARVxE9/AsuSH0HJZRCAmW65LqWWtmt2Y3VngfMyWt0mb8OLvDSKU
misxipkFLTUpTuMdIC2aDwN0bQdPPG/lncsXtXGDJ5Gny7EbaZNW9aatecs2/czXN1Gb5lCYIZrw
oVYF4fza2czUHeKxBtHgtsjcMpmZSydqDlwNbIX8zZPN0djahAaPEfdN7BYHq5mjfWdAolrCD+IU
d1NQHXLZA5qqeYAE/nTJPTVsaLe4Ktu9D2d1krzD3Q6Pej4lX5uKGRNWIA5trPor7OMU9xCuaW3H
WKc9p/bPG9Y/vGFxvQlYHv799e7z5/YvL1Y/PuK3fa4t8ND6vmVjjOOfv16sTPdPpsm/85cjMeBJ
XIK/X6xgv7CYlA5hbzvwue78frECvmXzNXlAF3AH/lOGPS53f70HtYXrCYx6LtwYUkF8EX+8WDVR
JDP2iQp5zblJiqm5Ie9DA3chLlGHWcpVyG5BI56aoTuPLcIe4Pmz6qIX2jTFLjO7j6KvzgmT5a6k
aWcVInFOkoBlKU+h81L3NrAD06HovCEIZ2Ke8DLz5ECRxX9FX2Ke0LVqdF9mN4JRXxbmQXjdl5q6
830h5p2dcDYPBbtV8LTlpgd0unIM644haTdXBNP+D3tnshxJcm7nd9FaQYvwmBda3MyMnBPzvAkD
qgCPeZ7fSK+g7X0xfQ6S3exLu+SlmRYyqXZkd6ELCWR6+H/+c74zpf5TV5cvJM1HoLilQa29TxFY
G2OBA33hwJCfepMPrmvfmbJ/A/eADEh+fC2ncSL0Bz9pyem7q0XfQ+ds5B1BQO46uvdJrXyP+DLg
t1v6bts1ab+G/EZJjTsdLEqittgtFUfV8naJKwJrPsBw5SiYGofqA3gg6C8GzyAorm7jU6YCzKmz
rbdpYINZTbj0FwPagl3elOlU701qArT2NIJbrkJYfezXvHJCig2d9VfFcrFXYnM/DtSnzTsMip/e
1DcnsbRVgBQNDtcb7+a4NfZChIGdTGIVg+Mn06ot5DKiXcqutFig8eaFuJY55zpklpKEB7Eoxx/u
DQpho4IQ5tyJyyhCbpH59OTVAr79n+uBZhhZlBdA1tPAZrsUpZsCL3F9W6r6S6MTHNLJwUhqepXm
7+4oA3tiGAdhRPJmpss8bpM9vmP+l42SRDs4wJZWo2YRcHadeiRK6/rLoMu1H6R+W6BLbAabbzkE
tNoyuwD6GqiwdP0x8Ee5q0vntlpq4rEyesgzvjOeXkPz0CT+G2XOfCtRep1m8li0RnzvtsY6zGn+
kBFHdornaCUFeGthzRoX65jkCAUQS5UTn/bJ9zuNCR7ARPeyHB9eyNyqCL5s1lTH0DGYz+ZmNKK7
THrpVvjlBVAfUn7X/CR1QE68jM5o+FyEDHR24MsbOrDNoEz7DEpzePJDnZ4RP+p2bexMIF+bH1lB
ahRh4+RV5knQPrKbGtLyQ1v4QapN6VbPecx4xVRdZZrRB9xx8m2Gmg6g295gs8zXDmtGmlzGW4CJ
REpotNrJWXttWP6TDOg3urLwh1L8cKkVwjpvH5ho/ENMp3D7jShaEBAN2t1pXfdXSbKHYdLuRqwH
qUs9kibsQ+hmdzXmBBB8hxKzwpiy58a8YFVpMGFm0PQfnTHAmeC9NGB2iDA9VA2cAZ3m6yWDtNYr
Z0SJRUJfXnrlmOAeGgWFn4sVZhZnD43oTvehrZgzqFDiAKm0TouqmJ2v9JzeC8Mb3vQW8dKFJ0N3
I7VfY/M0iaOu6Q9FxNKPRoCDp8RGugBel6Eh2WWJB7wX4zrFJrYqTKzu2TlXkmW3YALUB24lhG9p
vHr1J2vP5vAG12i6Gvj9N0oAtdgBKEG0VtIofBRHSaUtmumsxFMNP88mAj2xabqZZjyiKStDya0Z
umtWc13qiahNNix6sPfPIRpt57Lsydk8jYtMr82Yj4Uh+uU41NGLro8P85DvZYFjg+oRbhjIwBl6
cIcuDIqemUpJxWlqn3O04zq9sVCS68x47pW0LIV1sr/FZiU7x0qABnn9Q1eStHnlKIE6+dX38avv
41ffx6++j//r+j5+jS7/ZHT5jgIRwP9Hs8vbe/b+t8PL71/z+/TiqjC/pXu2wk/+thZiejFdCOA+
jke6hEz9D2shkG7chixhC/8/4igBoZPxV7RKlVIS/4od1VLDU/VH0C+Ti+mYHnqhCZriP66FKhn1
GPpK1A6MgkK4j1B7dvEoj6U51EE+TyLwO/+lE6fcLIgqVuVrPnnUGOEF6dDihMkwMwFYtkoLyGKb
g5mNnU0bkgW3fOs4FiktEAX31ATbyeSZn4XjPTZ534Ow6LXNBJ9EtsZNMRXXfk82sRzeEAuOMaXM
dFzss1bc4y4D2+fSfFhMpeRW76sNKZbsrmyOUWafcZi/AY8ciKC7RDVCejj6yIt37gRjOu3u2rG8
yGKkhthJt552kzYQn6KQq8AgyrW+uLCoKl5uHZI9HXVxnS/XscK5ph50IKJH2b63nTu/7KqVZxUw
wqWNRpdqmOXpmRbeeJMXGOP1JhYH216qTeS2h6mS96GzoDTXpnEq3OuirHFtLnq0g2nyQjiNsr6S
KEmsIIYZROUoHaKN0U/uagJgv6W2IrBrvLJW7t5pi3mz5A2suWl6N23QZCOom35eLnYFR7MfXqKI
rsOJOrKVCGlxZ6kHMX4NDqW56mDCoHrKHVTMB0+VlcnIiSgOt946Cpg6YKSbJaLUMS0OgM3OfmF9
DgDEGUanN0iX90ubLxvN8D+7PnkGXYjSAyAbChpO1Lag6RcmA52TuBkNODlD3VPZQKXSkiXOdV+l
DJZtku16YWY7roETV9pIAcRVF2lPMqupudBWJp6ehdEoKWmHM2lKnb8Rfh61lpOgSYbtxBR5yKhV
u+0pIGMOLdf2pMU3A03ghcyCorEZgWouxmlcbnOT+U+PI38rzBtK9eAa2Kx1tLT5BFq0DrNRP8ey
es1hwK+81jvmM2NUafv7MJzrA1fAT5Fd5VkZKX+oNsLeiWGTBaMln7NmeKYYhUKvyN1QCFKc23BC
2CWDLXE34nMFJAV6AQGrQAdsadTxJSxjoqXm3KJdMUOHOgqfjMYbY2zl+9TfQN3KN47FfXnOIlK7
atBLfcHvk92oGgGjwdjqUnMw6DAeyjQ5CObFSg2OlLzQUjfyGWSmdNRwaZm+tdcgVixq8PzeRrjM
ooMaSssxERcfr9bUVZ+x3d2z2VAVdKDvNOrBtmGlE2ljZmyJXeohXnVvDsBvUrVJs45YmUzHy/eY
zLwsiboCS8R+pPcZwzRTNeKxmFSsWo3bNXM3iWk1g8dzMvHBp0G79+Hvr4ZatKdyUw4VbZxOfhMv
nTxk2YKhCc94z6A/M/B7avKnpYOwt1IDiirCMIbmGgyl6geuDynSgdTQEEIFu0HjoyysHQ/FElI4
jThCtw3qg1A6xKiN/a5w7c/KiqtVSXvMXV01ylIPobMyCcGMsptWgK9wt/XYkpOxeTOozLrLdAGP
mrVWTSlZEsnnSOkks1JMzBxnSeVnL9BCn2pzWGgNopABmUXE/CLbkuz4MjKZNZao130/bdktxjuv
aD7GNtRZS3r0PrbNh6HUHI1fp6P0HQ+hR2SDDbUPSlUMsKRSapBvPxeIQ0bNsKUiVBH8/zqhEjd0
ihNz2Y8xishrx+ETTs3ToDSnGvHJQ4SaG8CAcqD22mrmK4ug+So2iubcLObZcn8VhP0qCHP/TxSE
lXH+JWMb3/fEypfKjGVDj2eIsjXemk7T01HSB30cPceVwz2C/P6v2+o/ua36pM9dZSD6z4X21Xvz
Xsx/uK/+9lV/ua56f87AE453be6gipH+Wzregc2mE48H4SP+cF0lV8U11veJVHkEpQQS+V/FdvtP
qubC0E1P6GSIXO9fua4i9vzddZWSHleHho1ZCoGfO/Pfiu0yIUtiFQjaQBGpMahMGG6Z/WI54pJX
9XUxWuEhw+HRe3iZRZdPwVSzkoz7k4Y8DIpZk5skTKFYpTRWOHm1GXpbbmrPu9HLsNmmeu+tYXQX
QOomOQUYCYGag7LOuFOsWOEDl5Vc9Fq9DrySOLhFYBEDRUcpcAfNsuYPGFr0ZFhpvmlZTm4EBcRk
T0gmdWDe/Qz6VZK5bPyHGh9CDnOYAFJ9kMtE0Ng28ANGLJJntt7mTKe0TaTIS0OCyiTee+2JB8Gx
oJFYg0kTUOD9FrfasA9NLtnDGHvgosS08UM72hTpTFJTFUhOj6GlNEspg8H0HxEQ14koAiMNidnw
DEHjhZSYVVhSGnc3EM1fj0b6lWsJpuCpPoUx7MWQ7xVL5XKV+9VdXQ/7AmTAENUfjZt1AbS5fI1O
7NKB3rIJlckGPA41a5bzlntUWIdNu+0W8jGTUV/oWCR64scWsbHqa4DTiAS+MVv9rhXOJffMNLCc
jmtsIV5dZ3gGjusTk6Y6t+HHVwjzsUYY1oHYk99ZFXCi8LPPNwujDAgQxNNmZv+ccMeXWR/UpYVs
SCJWzgPbY3iM/PkQZtk2n8LnwmpfTd4MiSKGdAm5ExK0uy4qtVPpgS2oZ/npFIbYWnNI2DZhuUj7
AyaRFMCRGLI1OdcSKXGGQgkIPk7ho8ZD+uzGIsJK0MFPARovKdJb5Qa6qd5OOOZ7l/ebfIEVzwMe
EJQ3R/jaC2BKsf1c+TEFz3pziEPxSvXP51Q7p0iDXQmdcFVlC5TcuXjK8/pIMuoheu58eshNLnmb
jqvIRIFnMwQZM9+K2rJ2I3yDcpnl08saHbeE9jrGkMRquCV67kH9hZBPAzmExHHcxqyvIiq/Uz4V
DvD61ZwUlDlavLNm9Nk48W5TrX3QKh+0esLFOBt+aHSbY4pPg0HjH5Avgj1eNx9TSDgL38vEUii3
hmvhVrysEK9DRNIo6KECBDlM1W1lOPgbDPpoCwPfEYXQV+biFyu7HvcyggtO7zMQB2fNEB1t/dbT
cHdkdLu30Vma8LaKTNwDrjnUOfksrvh3eaPP2AryB0pitqFijTUw+mUq967ML13vOQeW/lh5wMG7
mqfhuOH/CRcqGn1BR0dvL80opmBw6Q21eiHW4YOseErRtOTRWz/rG6KE7Dv6ovjgy67S2qZV1Dpm
MIACN+bUqF3K1FMhWuZelteuBA2hC8w5ZJwwx0zvcVkah9qxBBz2BJhM7Z8nz5uus/BUg6RbRT1t
pAPdd7leAsUzZvpEwCjT6apf6znbiqWLL8Kbznh56p3VdgjnNuWYXE73Zdm96CUgBOparXn+yiQH
lOvPR6fNp3Xa4dXQUpMhWlXEuAzSnkE/KzdeSh5YeW2lRrphNL2LkchquzhkqSmxZ1ZAPQeEQVuU
U+2SmB+IWJp4Y2dttT4fwlmmL5SfnHJiX6fWlNdyKnbzXF8i9pckz+JVWVt3Zc7f5WgRO8C5ufNc
b59bzoOwsmZdUYyaDOljbGc9cNO2WRk966qomikom52jpWtj8H2PdifjK/323PhjcaowpSHiTzuK
0g/TTAZxcG6scVzN7IYDiXJBWQG+ldHjvyG65kav/DOZT9wX1Uz1Kf6a2ODMFLP51i0NG68laGZ2
GUvNftOHhBH380VWWPBG+272fQFIpWVR0ypkaVfeikWHl69mshmy10oiEcDd3ctMvlneTITXFx7k
Kyrux5zmhJ4ICOUaCjNensYZuJBBrI5Zv3RZ0DawuzJrjWYSOPE8QW2q3IDVM3a64iZ1s2E/F8Up
ysxTV9x6+kyu3Z9BXSdfk9GwobAZyO1h3E5ee8VaCS+iC7djIH23LLcenRlHoxjuS9/hwRR9JFMb
7RI62Xf0FByBD1bqU9/fjNVob2ID7FvXFa+xqknStXKTGDqBecwyU1nTlotdDv3oxhFAYHStJ4s7
WFiT+EvWPSJMr8M5trHCp+ywNXLCxjw3QScoChPuSyms+OKlPCtq/2ekl2lQ43a9m90pg9bk/Yja
dJ9R97sJ0S8OKeRjUH2ECTmOV/4c31Iw3+8Y13VCPOFrT9FsH/r5pXZvEQac7ZD4Pxsx76eBMJOG
IIDTOf9RGc2BtvEPC9rdSl9OTsZntDImeGplfDby7IvbhL+i1fao5xnQlqr4ipP+CBeNMaocrnRL
WSkTlx8Fzw1Yq5fMKXLGcn4CMvoYmhkE1K8Cz//PCzz/C61N/y9hvL51cQaAfzSe3INAlPPfqenf
X/XbeEK3k0dDJuo3eQZFz/qN7QCKAPythQ/nOzDxuxeIJIVjGAL/EKK6iZ/kb8cTz9KJWcAXIILB
H/hXxhPU+78bTzwIgNDFIEhYrmcxPf3teDIVg8igWFfQyC0RePQ5eWzFp7LPt1XmEZ/mwCg5OZbv
I4SzBEQRhwp9Rnpcf9HZaaGomscRp8QqkuUXSuKZJrRu5Yx2u/LIYFAwuSIq+VFzitWcZjLjWOtK
TOdDDKGJE69TR1/j3g7qKBw4E23OxkodknLmuLRxVjbY3kN1kKYRlaG+OlxzdczGnLc65+6iDuBG
HcWxOpSJN/5MYfWiJicXJw1fKMxG7eUgd9SRPqrD3eKQV4c9XD5dHf65qY27FLjnKk5pnuvH6cYr
mY0kt4ukdTepeox4VlpxpIYs9YvXesTAOamHzqIePjyE2l1nOEeN9tBdqh5SVpx+AHVlLBjuvaib
j/pyG6vHmpfIDDN0RUtpf9UZ07ZesDvM6mE481SEA7j2NLL0bXEreWo6TnnCwTjsW6O6cXmuLuoB
O7v2tC955jbq4dvxFLbU41hXD+ZBPaJ9ntUzXYNhUi57vJ4KzYl81pguibRBwYRT+dbx1KfDi44c
uFORuhCg9/erhTvCqC4Ls7o2OHOMWyO7l0XcwQKfL2wZeOZy1xhsbohRrgc9t5CQjtBIXUsW7icW
VV17LoHjauHuMtpWc2P13nFW1xouJsVmlqGPi4QCcedmVlcgHPAHwJI7gxJQDFZ2cSJ8ismjsb6+
7WCjwXph4YZ59Af9QVcXrVRduSJ1+dJE/giW98FQ17KM+5nLPQ2v2p1jU6MjSnAUhadKQLCu0PXe
Ui3qPsgGKr4Of1hZpy9OqYtNlw6Pi2+9jhnqt+9XEHWjwPMLMCb8XqE8lLSp65c8FRtZ6Bs76eT9
QM9jLIwzxP6Nk2EYy60e7HIOU5/vrJ1SfeNQcKDYmQOwMpRXx21hn/UUcrFTwUsFCG+SJA90Wqms
0n0Ab/Zp6QZE1YURbHScsxaHN9EY92c60kg61+JGT7nOUrsVQgve1NOr1y5yQ07WY3IHZ0Bf+wss
DMxGMYb+EMDKRpjpHV0muyHSKUeZDYBcNelBbWp7WO2ps5tmf2NOycO8tLCthxgrkNYZaMA1aAvC
KGOUqMWT2LR+fLBE+iCHCvk/GreirsNAr6Zb0lW7NA0prKpqB5gstfLp12jZd5or9W0XyYtDuwR2
lvjGjco3Genv4HrfrIEX67aUjzUpE0B8zTpMdfBORI5FfZuOTnvsfZSG2mBE0BM327UiajapLS7Z
CBe4MOaXevSzdVLii0/vdVFgVWSiLrzPqByiNdT8eVOGyaM3HZyOj26cRdEaWt0TEbT8RNGYyS6B
BMRB5oRAuOpfUgUuhW0IpgmWafYNNa3KImhLI0TCAHmqK/gpZ91aas9ELKYNnUwN1QWEUeCl9orC
ImVbXzckdNxy/qQ6Slw63rMkE+ZDCnd1hL+qKxCrJadb1wzHvd3GrBr9CZHCNT76SX/KgMg+2sO7
3S7QorQbGqGbzeAaM0eUt5amUd+EOSiMYaQ2KtJ1mHfmeCmBot6MM422Xp6dqNAwNmKwtnEm5tUs
7zytgHS9aOuutllKWuDLK48IkeXodJxU963dOFvX0UnN0Kg5Ya9erEttVSq70Q5rx5zMu2oOurLv
9mNhwlEnbrSttYzsRhxFtJov+SrLs26LYemgMwofhtH6OfO2ux6pIDl3RhtoiD5bXdv2KmKXcPLs
soLZOqFzK6jSuF0vGq2yg8AeOtV036AQTMXSBCahPSsxwi3DoLkd54aPxToO+RzmCxbvxHLOI81f
1EXjiwTZzGFZ/9Q0486O/W5fZmhjLtXJWzog5NqMc5Py99HZuLQRkBdnjm00/T2OvQ8zSSlpLYfA
axKxljY1fzIpoLP4cHoXfqRxh7WczsIIGQAdJxSCMFL/PuRpCoLMvLHZhBJBKMhgYV7MJgqjl87l
B0NfEo8EKk4JPvmNXzPusl6N2LPqauFKVGU45+61qVaxvlrKjmxnJVvazugVPMwxDrllD4Cb+5tW
G1nqCu9FqDWvqxa+UYxQFhrWnSt9HpIJ0ajaZXPal9cT++JGLY7DtqoD3TPiwEYsWWdyUH20VJrp
N6lItqNXsIC28kvLRtqb4o9BraiT72U1kKUV7nT++kh7zXrzPJnVsVUrbgyE7FrV2tvwI2QqVJN1
VOj3UIKgA9P5zK68GN48tTrP2aFXaplOIRADu7ap1Zo9Z98OU+UzZf+OaZdm6FA2K6sxj7zdDdi1
zobeDIy7o5r8C4sIQsqzQi33tX7L+pjMlpO99m1CvEYAG/Rfwq5h3+bycmOpUYoV7xCxHgmlzEGr
xPwEVX9A3Zd6j5KH3K+8lFrscxxCadsgOLI2VesBoi5fY6P6kjJ5nvPwnrFrjesPLPZg/tSGfGtJ
E/0pgbrcdKyAuc80eY3Ihd5Ix3S90sNKEYD9fSlQdEsUQMI12nGOi5fIigZi4szVUf+owdeGG5kg
oBQAakjqOLdZjl4ysUTz3e56cQOXsNHDXCw+5dtyH3lELIYUSLXDyhP9K144xiIeR13PZSpKUQI9
MexG4bR8jLJTmDo3MXejQMo824Z9frEKSiuNRHt0MlDmjgYtbx5YBPbO2pktscbPyuMP3c6ZVFGt
v8e0CxdfVASfcGvj2E7jvbRrTn355ekVpGFff9HoZfQoc2QEb6lDAF7Kw2ndGu7bUr5rlf3T1QeN
l0mH4Kgve3NkgzpFzU3uDG9lY193xJy4oZZ3rcVryEmYYbRYj7StKJZXEgzOpisz6svyx24AmgTi
x++kAevcwjrOnvmMgPlDNlTeQTRdKAv4zCYahUDiG/wDXAx8huE29WufyrSut8kGUydDUiahFiFZ
2331FTvhVUh4bi+WCf9n2t9YOCsPHtV+TNHVU2V9Vu2YbXLoEim25RHQF9pCet8uWhUI03wLVauE
bz6Onki3U5Kq8sJ25sGlneq08Fa1b8WBxXve9h37kLI74aWywadfhwYs8ptLdJH9/DCWWrcxqthF
LHL3SNeI1tQWpnT1zBQDVk7zTsTF3i5Td4AezMI+m4Z9bsg3bYT26uMQ13XzI0ynt0GIVVJWdASl
5impm59h2QLt4EfXLrVxSjLjsSTus/Oq7DHSpjKwtQlDtB9vKchSJnjlyc3mo2Uvz52Ryu1g6Pum
0e0rb5oPTqadPZom7zy7f+ImVW5SzV+2OtipXdr2u4YPMKqVlm7TdGj5lzHgN3++/rVZ+yebtb/M
royN//lq7aHMij8s1n7/or+Mrv6fdJRYxladGAuBkd8mVxgAPj3FvnJf4ciwGRr/mmJx2MYxS7oM
qJYFCPsPeABdfRXjCc4tyrfcf2VyZUD9u8kVcIFPLIYpGRbB9+Ltx/tdXMj2f/w347+zp/HTlprD
NU/bBDghHItieA19+dLbk7Plql+pzYmldiid23y0PHdWWiV/Gmazb1vvNZys25FUaWxqQaGd9AX/
S1n4xJ0RSz2PPlldgsZxdlGyJDzYARku9vizENG6SsNTKkW9MmuGtXF4IFH2s3KdcEUHJxD+H4PN
KEgMNOGiBKHtjYbDnefbL/0c8uhws88UL0mk3fmyv5SU8K0qKhDMpFnVqfXBLeka4fJzEvVJy7V9
a1sb07iCqHbJqo1ZilvLTp9qjRt6bT7UtnOpM3Fx04ealrsYX4mJraMIx0DzSB84hvnm9gYRuWJY
NzX2EMcj8PE8VP6r9MSz55C60YaXdHwPNW+HoM8qYJ7jdap8+ZUr9gUUv4QpYEhwD9mEi2dNNZN4
BCZVZ0lN2GZgJ1TRqmqMJHXCTYWrbuVq9Ly70H6iH43V70PJyyRZt/PjMxege8OeIByl4VVOPQnt
FVsttT6nid8lpWj5qhqfq6F8KZHhffsuxjAUuAk2s15RDMEYYSOKbrOmXSc+qnQzLxG9d95PVZlc
56WzNkAjdkZ8pfXxwuqS5skm4+I6pPCnWRcOdo8LiWB845W7sEaMp8SXXjRE4xBIxMVZTAzzDS19
SDvljsxHQF6GEkJhHUVCzLseuP23Bs9rLxJqOaobe81Pf3b0de98XmcQ6T0NFq7zc2wXlZNtr8ty
ITxZTIy/ebjruvQFruBtVU6EXHTC3nO+ke3WjuMnX7NALVdGQIXDbuqgQM/u/ZTjaMO+xu2mahfi
mlm38TP/yre+tHAUGycKSxL8xXZMkp/lPBKc/5pma1o3eXTWqB/fJfDDk+ycVdFrb1jLdorErrLe
R1dvXo32XvZJfkOXMatmsJFzegKf/uVWRzeSxo3t5y9+kb0StCcyTEx+7etpdpkJsnCvMtd23lNn
RO+QncfxhoepRa3QQscEgVLf1fazS7jYzLnkqOYiS1UY0dspdXYN0bJD0CAlmdAwEVFEO95S9KiB
LmCg0FUv0pL8APH+bmTeaxON01lzvHxj73pyyC95k2mbRvcWaF3WTzGX85W0wtdW9TBxc3qv6xr0
Ishfr2It5URsHxJVz111zp3ekU9PYpXZECgbMXVPg+p9mnlUQwxUdeEew81IKpqOqDkl2uLW7tMy
J84OAv2mGCeLG3AFlizHjaaZ2nK0R+1R5IgPo0SpsehV6GtsptQsOCOFCyxITnGlGN8LOkCtahkM
+hka81F3YmAnqrihdR9bnYJHQ1U6GKrcYZmeDFX20Knah2aiAEJvCKVHoIW9LH4Ubt+dhpKPYuXN
zc5VFRKsWGzsg3myLr8LJmzn1Je8G0ZVPvEd2Wbzc6CfiD1uTLCJCOmu/y6toL0iUjUWcqTQQlfV
Fu7Yfvr4FjeSckQCgrs2sUC8qkKMkGaMnIYMg6wXWxMAmpVNm4yq0Rg49kjZSJZb7qx2zxc5zO/f
pQBjZY+bakmfwpCRjvRMojn7ir4ONnL6dqHBw1BVHsb4o1bVHq4q+Rj0D7wUD0KVfzigRjsG5Yeh
t7IgzbZIi82J5Lwfzs9CFYjYHVGYAZCYpQ9P1KnvfbpGoonbmmxf/BLpTdU5gnwHyUYcqlfDP61G
tp4DV7We4tSn/npWVUTToUA1MJR8YORNtF7az7SjU8pAYcjuUyU3UJCUrWmUfcGixwJGGhdv9OqN
HussqZRgwcI7wpeHiBGbLU3n7NU6JXBYQl7X6dpRwkdpkSwz0UJAw74DnXhr0UjiDshzVIfnJnOW
7YCOQkr9q0/OlZJXUk1g2rTTHYyE2x5+ZTCT19rKuWS7nj40qDQZas2gZJtFCTjDUm2LGohnOkOw
ccoMXmcTPfgz4SLov7smVZdgS9LdpOShXglFobnsDKUcaTR/xkpMQifTz0UyvnRQjdeageTkKvGp
ml59JUYVxLaUOBWjUkklV9Es2p9DFKwxsc+VkrSsbDTBW5mf3JMfQmSFdUekqzYyc2NP4badKDln
32ivRUUKKlLCGUjfdkuuGtENVS1CXQureeZzxLecMgI4rXnuUQAsJclpuVqW0yEhxMWkmikDpbFx
lYxXgPgNWeENSuCbUfpaFD9bSX9UrF+oW05XckCNELP9AOmCdTjtkxQX4k6eUkREtQy2ODtitsNS
rYmdur1IOlbbJb4O42w6FWyUfbVa3r/4/Vit+xkSLEwv7DMADBtdYxJUi+mQSiKsOOyq1dJaTuFl
dMEShS7xynqEW4SeLzemWncPrQf+FRNzolbhsV9jSB70Y2TPWWC1xpepFucLC3RjeAHPJPesQcm3
s2KnrbLemWzdLbV+N9jD96W45qXmQaibyaZvmM97tvZSre/hpRLiDE+jWuxHbPhnr6oRuDyxmmfs
6CBz30ewMJ5vwF5XFgFCmQRnlW2gUgYCbJ4wzjnWAs22jgkuAwO3QYfrYNI4uOjgwYpQKVMC/qZs
5T+YyqzQK9tCrQwM9OBcxiyFOTb0+0SZHLTaxHRf8Tihc3nTKiuEgycCk6vcDwN5SswSNa6JGPdE
qAGW4M/f1h5BznkUB6jPxr1FhVRm0vLL6bCtRpNTvu2jbaMsGgbvV03iKqhHRjtMHHJqrxpAOdul
TtojmMZ4ncve3YphsYOsjJMArgtznkcPW25M12bIJlm7n5V5JA67j07ZSVw+VatuwMMwjdyHwh+9
sp7IGhMKCcGHCFdKpuwpytJGqXKBbYr9Afgdft+4WaLmTJvZiHI23ub41tde5MMv4C0hDf3dxRHT
2oBdXDwyBl4ZB7cxb2pLmWqzAejLqTUCoew1rTLayGcb101vlMcJF46RuoQUTMjVyqAz4tTJy/xz
7vXXCAcPRnYgLHh62ia6pouaBbjSb5TtZ8H/o7BgN2k4HzNlDdISFsuTsgs5+IYcZSCalZUowlOk
4y3qlMkoVXajWBmPuLAfPSvkAaZMSaayJ9nKqBTXyWfpSfYnysREXpzHC7amX2Pgf2UMdP8xyoDi
srb8qf3bx/u//69Ee/uEqPbv//MPtPrvufD7v/LnuVDAjbNt2jGxVXoOR9BveAOh/0lnk+lj0TTY
X7K4/H0w9KgB5errswTFd+noZJT+6rh0/+SAw4c2Z5Mg+p4Z/wVunOf+3WCoGHS27pgg6ATfhuLK
/c1g6HAJFZ7sDORMe+eKMETAnm65Mh+90OdZD1amVoCZWKFmRpgzBS6l9QCEBhZNqaA0wl7mDZQg
3s0Qa7QIf4gxm9c9LBsc/dHOU3gbWTln4SZHYQyn71Iv8DPK6qPRR55yPkRpH627mEUMLUwEaWhZ
06JHvecYTADxgHUXQRl74Bb6bjd+I3gUjKdXGy/qdmhzqapTpJA9RneqIfhQlHSOXYwkmpx67JX5
Y6RwP74C/wCh/SgcGCG6ggLNpCXejbj5EXnQnXqFDprbtKUAkVoido2mo6/oVrMKj6twVZ6BvxRr
0bUHjlBY7175A/D8KlKoIpCWH2lHs7qlMEaty9V1vsNk8pFHbsJjnf/guNBFsZjDj0TBkJqlD3l+
AsgnxjE63XKgEeNJtoMVGLCUfJhK5khFgIinPamJSwd1yVT4pQYOk0un27oEXbmmwrnmeyQoMZYV
1IgrGSY7mpD2To1tKS0q7FX0CPKjuG8i98jZt7YlKNiy9OE1UWptO8Y9Fy+cP4UVnfEONtsqClJq
FBmcn+tpjk9hkbwmxYzNkcQbdxXzq45LtMa+WpkWKyervNVLw4F030UnfpnNhJ+zzOwbY4oODa47
6ZavPpiWkz+OH22N+yqfWSd4bG56gBUrJ+zvlOVm3Sc9vUGHKBr2jEqAP+sc3dou2Th2V6YDKCsy
0TINvXvjOkChMq2Lx6S3vxyeQWsoASF4In4mJuuZ2Lof7I9iVJwrMbwP3nBHsCTBrd489RoTB2Mw
vfOo6Xi1uvPo++96RZ4k85YgyqN8UzTlXtV0ZrHNz9mKh10O9pYqT6hh9Cou5XQytkkq48CLGzqw
8xy3aKgfMhOHZUFoLphFQpsmABFuDLQ7hbmLbHeaNDs+xSaZthRoBs5U/LWVpA0sD8r/zd55JEeS
XGn4RNEWwkNtUycykQmtNmFAoSq0cg99G55hjsCLzedNcqaHQ5qRe5rRmouyKgCJCPf3fikgAvqQ
LtmS+Xa1mMW0LuiPTnsKq5TpN9uWeKDtQm7UxhlvPIcWpQ6/SKnMb9OqX2JZPJhLc4pnh5K6iCnZ
kT/5jRQeMn3LqChqlCQ4C1F/Eb6m5EjvtU4lyIdHIlKDbTvk4B96EswCWg+6YE/wPFVY8PKroOPn
ayD4Y7hiiI5821OrsKp0QIBRJGvHqp6ake5LI5DRmvF2q+yRxsCl3hQsL4ini/LGinQHKtEMixHw
nrF9+TBYVxtLIfPw2jSc9Gwq+JPkRLab7i6QauUOoFdZYoi9m0TVMQyOGLeGnUGo0S2X/iqhw7Mo
qMduvOGBD25e5V3n6EKJtWgIIigLs9rUhHAFYf/DrqprxxvNLuWP68aMf8xsA4bKb/10kCs/616V
ZSExjF8hSLauRCQgi+TdaUZj4xRWAeK7bpppgjQl2Sob+aO6pEwUWn6Mfxh+UeNict46RzUH7Jfe
GaMU47UFA6XqefjIo8/a6+j8Dv175aTEp7W0aQ5RRnQahFBK1lin56J7B0Bla5PGQsTyZ04ywiqi
73cfEDvtFP0uFcQ2ZxLD3xzTaONM9rMqw0vVp9s5cn9Ftn8yS0Qgnep+SI+ZMl7wBoqe1bf22F0m
YrodOSBLlP3EiO12m3qukl00wS5EffzlLQqtfFpvFuKtYVIQ1cma/LWqar6tXH5kYFDsSe4Whnaz
0FS6uSsMFW9SFHLE5gCQ6BYM56lpEa9ilcW4GM5oWzL/FRXleEsP46p1Kf9JY/eqalmd7G4jGgSY
aHfzJL14bKd5BwAyMOLdkkAd0N3ItxKXdsnkB2zh1ajWp5xCX+TORtGYOphx48Y+mREdv83KdfPN
YFnz1Wrx/ilz+k5VsAKLy3ZS+dkaU+GXMzKFDZqzslTzo1A9yWm8OtnS3qi8UXfNMJMUUpgftky/
SNaj0osKeXx64XcJe9BapGbh8fJkzHHiZRaJjNPTWETyYhCtnpT9yNgf0TaZqe/ZtJ4UlMEq8ryb
Gp3FxvR4wQpeJ6obEKekVIctpcs7kyH3dtVE/KLHh+rKntE8xWxbEcfT1U67ySsnXLVRZFEivY28
7NZaxl8ZraIETVKrEVcQJxHwwiYrZ38NGpXx/Ebl1qWuOa0YLPO0yfdtyW2IjXNtmOhemjrgosrN
ZDuZFKckuDq3IeUh6yjgFXaG5zpPBHzfq0eszAk9wsXwo0b/7NPKz01jregKq7yq3hiUNe3ZIEwg
lGFvcESAV9JJEZREw6D+wUrgfcZuuh/0rsEa8Wn7Yu2ALq8XggKJwhE/e69BfrHEoIEphUxTzfLU
2cvWbdKneqkKsgopcuuozV3Ry7OtZ+Q9AGMbR/FE9hgERB7/aLPEpDW624WtxPQY+YsuXIXgm748
vXvbcd5vq97s16lw1iHZNIBNmE4JdcRhIOJrUKZ7s8nsHa8XDyfrPr8N1szcmOd1TMzd1vLm77CK
/X01eMfCjqy9wTS5yn2czrlxSZqAYjrJYmzkiB6qLC022CiqpP+m5ug2b5Pr2Kbtjpaso+fG7Xnp
oYg5ufgQu3ZTOPXKJ2nzooTulel6Uo684Nw6yTnIzGtOytBKyfxC2l8Lvr8SgYUSRvFSm3az5wOy
rUWs7INuo9t5CHjp8OEDmAx6ibq2uGMuutQUeqPxcXl2ASULjU2jfTnnNB/KqXlN2/7GTrLNbMbm
ys798NBY99HVJNnwDisMim5+gYSsNU8eHo9N0bjpxl7EuXbzH3EfAPGROpUWkPjhfdoqmtnN9N0A
Pa1TphQkGaCFkgHJr2/clFq5jqU0Hbx+0xXWcNN6Zs52hOrcWrwHUOWUoD7N0LdQ+2A/911IHjgP
zEoxLGyC5IN8/kttjPO5tk55UAWXWGfUhbz63Qz2NzcGmCFQjhsyi4R2fSEzsYMFZQ+1OcdUANpJ
kTkyagKh136HjdmSLahfRe94ysqFzg4At0cYDJ4SdcWjlVLtxNVzM1HC0ng9YC0gQlcSnsmwV6dW
fhs47Hhm7p1m3r0WOwKjVBnsfVdDFml/dQ2JeVYUdyrJzwrch7+2A9dYqEzet14ybuyC0yOO1+NY
nWl2e5zmqN4t4UzWWC6h4/sfvZUaB7sdLXLGymEbJmpLPDR6ttQ7z22eraNPl0sJTCHptlaf75Kq
+4rpOFqbwzxfDfu1SUK5nbKBJPWMvtAktfduWt81WXhLzC4SLHjzFWZ1PuemA6wOj6OfhrvRoy+Z
QMigp7azG0AqGnoUydpj1wX0NR2a1ritXSiMPKWKpw4AKgKruQx+0R8x+nyVLMsoEY58YziBGa8n
9YVSfUIVF9mItBhagyYKOUUYqpieFN0E6a98CUZI5npfeX5xdGS2TSx+3qbp5NYQgrK6viMvV7Yn
KwJukJ0dnQWs7CwHVPTiZ4r4G7yKLDCfTEPSIPUOP9zKxqIRTzIWkbO1EhoiJ+2a5zy3g93kyVt8
+GqXp5BH+JqLI5fzNC2XXuIPhtQx6EMtjIOMmrM3MDiHSw68zpxRSnfY1C6jtFOdUqjxErWJXapn
YHH7IbMt8k79I8tPd+jjADPa3G0X9hWeOrkXDhwAsp+Nm+LtncsXZ6qxRjHFhmH+0A8j17AJtmH1
4TXCQIUEsHhQZCHgeSu9Kqa6YsKoGVc/cBSku5roSTuR2KmCZJcIM3z0mXk8Bj/PNOwDaaqHJp79
A5b/IwFR76bVy+eSSPtdMb4bdXT5fZtbBpIfLYfvQVOClF+LW9J7Kd9ANEb4bf5tdZR7kMfU77Xa
CSvFSiQueckNu6Fpo5wrOvAdNQ1HFVnT2ppksnPneSsG5sGBdABDUUJqtYJQ/liGu8yiwwRCFQ1m
Rv9z5FyzqvoGmL3C3veAX7N5WJx4oKZovPc5Jbd+JY8DIVQr3QyMRPEutW6CDF9/0BK0ljvDzk+i
D6twd8hJCHKeqmOtkmpNmOpXwra6H0hNjca0XhWqJqOKRNVER6v+B3f513AXaPF/Tr8ffg4/1f9T
jvshf+mvMIv5GzgvaZEeySme7/zB2BqCpWiYBRTF0YbSv5HvAcBMSISk5xGO4psOyMj/Yiw6iNIC
YzEt4VEL/W+R7wJ/7P8NYXFRhQU+wvXf/8/VGMwfMJYqMReZ5EQxlpJet9mjQ9U2D4nCsFrYw1Z5
absaxfCW+NPjZLA3Udl8bqOiPNrZcRLTLiimaz6F/asj3XMhVMY4aPaHxI45v8gZJqYP6qTyxVeS
x+elTa9LTnFOkaQ/ByhQcoUVeXZhfemHcrxZxmaLvnlNOgfEWL/kK7m4P2xJr+son1Rd3DXgndFU
fxWJ+ZI0MXw+rJCRnouliW/C3KKPo25g/mu1L2gP2oS1xP/TWU9BGT8tElG3LWiIX6rzE8q9vTdY
N1k1ndKR4Mxg+JxFfbTam2S07ws/fCRqInfrFxMxoaH8e6rRvocqvASGPIVW8mKmr4mV3icWoQ2y
+0V7555WqucZ+V+MHjlw6q+JtFj6O6wf8NjPbsOsHQn/NRBab7e8C5FczC77EstRgvEQvGl+Z6p+
rduZWxZpl/fGU0CbkHnJjXI7jsw7KlRMtkX8bBFvd4SuAf+oz3y9x6Dt3hz+1axID7b/iTDwWtRi
78TOAwkTn2SCHH04aHS/xiVeyLoBofJH831O1pOUXzMhfmSgV4+q+bab5KkrfodUrHuZmB9e4kmg
JWmgixroJzXZMisxX+N4MQ+lPtgiTrick65J7KvlwMSqaNRmP4YR7HLoijkg404flfrQdDk9qbHe
kraZ7Dp9sHacsKU+ak2XUZ6wE2qfZNisdSR1hBCs9pwexQCHteTUdvXxHeiDHH2uuI304Y42S48J
JG3rHOu4QZIwvlf6QrD01TByR4zcFa2+NGbVHaBmnAM+Xs7r+JXPOHzMuWkcfeU03D0I+FOiJqsf
pr6W+qHjggr2ivvcmCoSebjAJmVcqw7iM0Xjt2H9fTD1dSe49zy/fvG4B0vuQ9Gi0a+k0rsEFKK+
NAduT+J2ukPGfZpzrzb6gpX6qnW5c7P+rm+bU93qpihuyHlBle0iBGoHUm4qU2IX64xD6EHl2uGC
p5nb3ZvQC1rFsdDXvqMHgJlJIImR2TF6o+DTY4KrBwavG/ktM0KkzBKmHioyPV5UzBneRJb0zOTR
6RHEZRTRI4mthxO8I6ekbOq1TJZsC9ZIfpAeZoBsttJZiiOk4z7TA49VGz99NuD1DGi5CnqXCihz
CYjmd7X2FgdrwvTktBMKf3bDKDnamJNrpqxRj1twUpdGD2CFHsUqPZRNTGcNUxq242rf6MFtaLY9
H+zaZ6IzrHE7mtnToEc9TwZc1fJApw4J33ocJN3Z2LVMiB6TYqZHRvz0fHNMkTDqchs7r5YeLxM9
aKZMnDaTZ9ww6Xm/D6Ofix5NbWbUWg+rfLLk0zO+2hYpPxFuh4PLbFsw4/ouJAsyIyBVIR48KFE/
RGEQuvMacZa9ze1fWTe/dnXz1FgfI3ssEdjUimLvJNF7Jl8IZ3+ihzjEwYxuY7R37eLVb5ZTmTfk
kJoPI0vLJpjc8zQAbSUDRg9BvCZG/1dZJT+GGHc/Mx1VlfM08T6Hwcqk19BNS6oamztMhXf2/E27
Z7wpbes1I/Ee4AMbKhoFBD8kYosSjz697dN9U2IvDJz2uweCO4kBgmyuHXUYg30eldP5F+JkudG+
4IA+ie1U50A+yIL7TrCmm4LfBVSzg65iZxXlR+3ah8BInwjWxdW+ECm6EAaqUlCgrC1eEtW8c+HY
8Jn946TvD9Pfp844bdoEcCBIFz7FGlSmikd/n8BTs3ZjP+mIRLW88t3pz92SWTvXHTkW0io5NI7a
IGw5yRr5tCAFIW1MMs6793LAjkLL29gn184h7ycU8547UK49m/Ta2AbaCbo23opMUNCWwWU7w7qw
EviEPITo/d1qLhAL5P0Ma5gqMrzdaDeFPNoCXlUtPORVYBH2ryD7RIw4o/UAlAgIOoiwQxPADjFS
+Nl6kOP9bCNfr+wHw0Y85Enwo8S6qhRRMCk8x9qoICqAOHZBF3xEEOktEbX8NAlqafFW1t01DcmX
opsOrWk9ONt0ig9ZFBjXNG0vS17uSUHwxmjaZW5Lg5rA3O4V0Ci2UX4HXn+bd1fTI9TLyYtNZRTt
uumXbzdPsuuqTHjElKivoh4fTCN29l5U0e8WD7dNCk5tJwjf4yTMNvC9jxhr33A41esmKCkI9aIb
GnXm+9kAeIqy4Vqgz1rbU4foxQTdn5DlLcidqD3N2R3wEEyCn+MLtdZwRwrC7YiiFcWIdkcRhsHi
67O+K5v1dd4NIHmDx5SNbO8a+PiRTGl+kjMQECtQoFLtSdZ3eJIh/nsUrOUl6gv76FEmOS4Rg4Qp
khsEVOYjhomM9kHo/WkqXxr2bGcpFQVbtIriJ7uZ9NQQKm3IioOP0pXtOSbQlqPmrhLu0RhRTojy
2AjjCIWujSDt2rIp1HBpc9mXKzl2y9US0evM8LS2SvEzDMiqBRX+5aa9te8i8dFK+ZPH4KQM41M1
812HSYFkC7a6JeKRw4/RYa5OD45oNIYoO14saJvKhX5N02wXczdsjVpZVAp4EwtB99xPLGT4tA9A
XveZCI782MlF1AGFedg6wCejgVZbAylzFe8WFztDFPqb0a3VGsPkDvcZn4RPlES/fHrOiB5+8Q9x
lN+VynapnqWeJfcDb10Zw7BtxszZd8v8y6HvdTU4xXEYapw5AeUXVj1/+/XDkLsPZjo8IEqLdnYj
v9JcGdDUBGEE0aYy3ZIsAB6e0ms5KrybqH/xaHq4FHLcxD7akzIOd/U4dZtmiO1NEghFXtWw7Uy4
MSapp8Cm3FkOXxESBVW2PVLRI3KE4OxyqRBRXLirqJG0IRYA77VV3aUEVw3x8Nba4JygQ+f/bE3/
2tbEqvHPt6bLn/8rln/+0/c/WJz4e/+zOJHeA8kc2MTy/yVk/6+W24CGMssmEIjoSOGzVv1xd0Kw
bNMOHsCw/e6r/cPuRNsNMhn2LSFgvcN/Z3eCjP773Ul4qD6JcbBDOtbCv+enzcpZBpYbMNasqI+q
kRuhOd9gCCFDq7fuhINJ7efaui6EGax88Ao0KOEK/0VF8mT5ZvmUgcuucdeD3d9NqXlSQy3OhjHt
KEPtN0LOD4HZ0gnCAbyxhMyuXWF/Zw3oYy+aYkO0CjoiOln6W4tz3MtoFc8nWLxcH/JtWVC/zEus
KmiS9pLr64BsoUPZWc52bHRAnb40CAa6Sm4Rz09PUDVAwbQNKiP6iEUR7ip99VCaAvxRF08pt5Jn
Vwe8wiUWI/FQLmTXzRNTD9AmhA5bwtiPH97QTgd+tcsqDsgp77kDcfxQy5QBmKX6gpy5KQ1iIekt
grLyceqmEaY/S1+sjr5i898vW33tZhAD+hr29YVsWFzN6TjwHpMeh5fH3Cczgfxjm7GMxB8VN3vc
v2f6oh96yHIjtx8WZoCWWYAgheTg6fHARTu3k+JsMze0AncfsUlsi32ykZ3j73O/giU3nXnd6NEj
0UMINaT+fhx2IdNJWo3YkJhXUuYWlRAPkfdMETQ53ZITaLMWF08CI0ti1x9yGurdPMCZxL6749FV
+Eqym1kPS6qhdF7ruLimqbtdmdQasMsdvCgiw4OvtOrtbjiZffcNqcwi88gQ6Or5rNWTWqZntorh
jcIiFGCpeE30XOfM32bV3NmMe4Kxz+zdGwIDGb/1RDjq2XDUU6JiXBwZG+H+TqmeI4l9AmGv/fOk
Z8zFfABAJtyf4ZO+9VcvEdFe142FRhDsMEGyiJT1rNt22GdkdStMlrvss2e4zRly8xKXThDgRtfj
L2/lnpbyp9H3HoyJia+aiFY1NTg8a5jY03gxuDFRoWtbOU9SA8pmJUd205luFNVO+8xYknVLv9e2
T4x714EBGshk2mgR6RDCVbsDuVtJ7n72KhxuyoXA/DT6jKkop0mMJ7I0JR5EE+8uXuHVPGn1Empo
Y14Zziw2w/KKJCVHJibRU9v+QRhOsrOgRlbtVFzLpmPd8O2WMM3PRfUd8ZYeElL2LhOGeZVO/qfp
Ubc74+SD76WqYkTSuLSFuZ6W/DtIpucm1fwg6GDuL+E6K5lyJWjjFMqDzGwcSl3zDk9F+4wXh4Sw
YGqykBL65PYQddpa6ywfd53w+9uhL7cWr/BUpPjjb7pmYm7KxRsW5Ga/LBbFbvSN1eVsrqZMXtlX
40Oqku/cSY09PRb3ssx+tnZFjxuxMy14xTLTPe8IBIHL3IRrKzYuWSljmpZjyrOC5Bl9uA3b7QS7
vqGEeRYPs4ebIpNluCtRRlAdRe9URsC9XQcfuYVefowgKOoZH3jk5+cEz9wuHVPmV9TURotZS5Q1
bz4cHxLvU7oweAoU4G7VrbI4KlaJVTabeBApLBEf5RjgJoXiH5o3y4NjTBT1AY5c8PGbKC1k96Pq
qnRXthAhbaOeUxyCG2UhCV7ERHHBMJFVFIcVT1ZHmqvXlqeYXINSFdu5whrhsquunKQdwK3yNU4G
noUG5WhsPQauvEeptBFB+x6ORfcijf4pSGKUjFGJAoLA1SQVcPCVDjaDEzpEfXTDU0e8CyAAnC2p
nhEcU99MYmMWoAHcBOuwNFBPegZTW49dQpmoUXMa7ZApJo/SMG48pCu3pnalsexg/cSvWczxTZZW
j0GsvENrBx9DQcJB4A7VtolidKzasDh7+XqO/XflBesxqJ+GIrq6FqGltMPKOutfsXAf8cUHlx6f
OktIvIpKKFGd/xMxq9aoXBuGcquaHoolvxhULWs+n/Qi73EeAc8LPlalHCAasuTC8RZvdhPaE6F3
/hM1dJQZ+ezzsjko9ngtzu52QUPtVaWzdctFvCCenq0yAm5o4qc2uC+LW8NU5qMoKrnrfN620BuJ
RQMQoVuqfk4pszhaytzhTEDpP5IjsfRHyzUCfubGX8ftsguz6tC41XvT5ayushhXpoVibErzzTQi
He78fZNk3rFMF4T6iXOOav+hjpRxO8/q2PblCdr6JlNJyObIoo35eDP5aQf9qB4X3ZfI0xHTGYEs
xxmKm6BKH2ZjJjXLqZ6kRUqtK/0JywkkSi/hlnzOLAMymFrrlHwL5C0wxtalN0zCAvsc9EvcGYZv
3DQucWhe0wG7um10b0nn0HBdoxTFPF5kT7CZq9qFp7AqDEY4RQhRI1a1SD71t2cmkBdLMR/RHqQl
LdiIuZIISGKO2D1zh/2Sa8o9Dn1n8X68BnYDlulCaYv5FuLwZBiswnP/2BncslZRvdPXQvwva9J/
JuJ/bSIG4f/nE/HNn/+EgfTyGc95XxmP9DlWdf4PxmP+kb+Ox9ZvaDAFU/BfvHsWg/Nfx+PwNw8J
nR6cqdy1XI8/+Ru1gEaTJBrLF4IQvr9Mzn+jFrzffFeEoQ9lLCxgqX9rPIar+Pvx2LX414QdCsJy
yOiEEPkjtRAo3F1JN+CK7sP7PjTMzbjw3JaV+zM3a2jT/COJO06shl43K86ey7Z56YaRBh91qrNj
WjmCjHYxbCTf9DobME05yuL86jP/3nf9UxEZ8Y2dscyGo7BP7WSf9B5NtXbKWI1+JMkJXYZw7Bdk
Cr5d/lgsEKxG6fxjrfomU7DcjGk5r0WHe6yy22MWFoelNrid+uXRDuoWTLvggsiYNUVjfiZPsvJe
Uyd66O1iJGLxtcR5fBBO/pyrIWGvjF+9mSsFx/KLaWQo2rABrCF+K1I1yofU78qb0p9fA09w7XAn
lYv/krnbqZL+NhaT0koMb9sZ+z6eku2IYBUoG00E0/x27BQNRRWZbNLlrQUyXA3RAsSfJfMaKRja
7cy9FwHOlN4g977MXgyzqlfsL9deUaEpWXLxN8q9EpVY8xXQGATps5TT69in6do24A1NJ/khku80
I1yhWBBy41GPcRfZxvzTrrLvOFheYZLdTW42d8zRNkNteD8WR9uZvqL0riZJaTtmCW3m8mCk8j0h
OgMPBB22dmus9Q3N3MaWT2uVu5pmlqMl01IkZB1rar5OdsVAnYVLf99EzAGhhtRjRfRM+RU1xJ4E
pt+e8gg1Wm65D3DWH2IkZrH1W9yP/njoMpoEAZIuuEi30Ew6KxJilbKwIm3eisX/qHOAK2/Y9jHu
q8Uo3ul/feqUomyqinVwDrj7mHVbs49uxYR+xREGaqMK9WNu0ggLsJREzTFLUAtJ1z9nwU+vTC8z
91xUKe8+VOIhJGl4R0WqWhtx+qsahDxVgXHLBb+tadLdoZa46/0Tbqy1Exq3IpFkvRfLTQ8p5Nb1
OWncs2rHZscJUO4RMyQE/FHaultGrv2ApFXqhFE+A6GQNM7YgCwfv2zUfWexm6+n1n2OauYtI51G
wv9I/6nByShvcopLW9vOuiFUdz2GyV2t2yfn33sodSNlxx1t6Y5Krq+3YaK1MrdQV4D+99RZVi29
lsJ2Hn3ddNmxrsUutFDVwntT1kasIr2YBmTNRumuzDTr7stuQuCTLzOztH2PH8y4wXmxC3TXptCt
m67u32SlZCpOtnZQEme7YPCMs2/DfXPipj07ha2TKplHQAXo9dQNnxViWv1mfqe6/dNuMNSYgkZQ
5doPnrd81bortB+BBYuCiz9XqMx0o2hO79YKx+dXo1l0ofl0D2LdhmAPINozzbgbBFUZHr+BsrkH
9ja25MnUVHfJI6R8gpytLdeli2FxtsFxndx+qYzowX4jCKNcwe5e5exe+9QcoGReJhJ+jnUUPqWs
m6vWaz+bCiM/spCVTP33tE4OylC72C9foERc/kpU60kPO3FPPI6FCDNdTikRn+vJad8Qj7yW6ujN
HaHvmBVFc2OTiqE0L2jSE0EoA1afoXhsCBsmp109gSfXj31J63Engxur8J8Ng6gJix8cQyOEavUr
SbKzMoMPLHtsOzPylHihXbYxS8i6kHNyEonaGzSNbPif5FuYsvGuLDxUkdQfN30frasxeOe8kSTI
sJHLaT6QdjShD63jj7IFXC97cmaa9M3Fd7cezM7YpChVcFKXQXsTdGO+msC0mXgSXFE1/A5bnJ3R
96vzd0bNF5cQx6ZmkE2o5MJNzsvgf9HPUOxnzTbT79fvkqyDgXY5Q+DWz5lmp31o6hAnLTtdS9fm
kVvoXORVtIblfgRKfTNnToe2GIESS51F25vA585Xz2LiAwrOE3LnUcOE2KPFAo1SoE1kXm72tcYU
8UM020njjPENoioNOwJAWgCRgesS+FA89Rqh9JJpW1Qoi4sQza1wEJRWAJrJ78gmEKevsU6DjAXv
ptIIqCep56g1Kio0PgqBmWm8tA+7L18jqBZQ6gikGtQPNgArcUbQLhpzHQFf5YAiZHKHX7htYbyM
ZtiaQC+k65Tx1jYndy3or0gd6QOJDJs0GJE4dje9xnwrDf5qFJhTFr8swHA8JzHIa/hMOjahQRo9
djWOPGlEOQdaroGYS401o6Ilpks+zxqFZnuydkzMiECBqGt9FvuaHCrqkTI5NUSbzssOcQm2bWqU
m982mIdGvjsNgQOFL0DiEmi852r3NFaeSOuXq11GNjC6l3PUJyp4Hex0ub52LfGwkwmHYoHAE4Kb
nFowebc8EggboF93jy6YvSjNg12n7RkR00egYf2iAYFKYkTrjVEdpB0rLT/bhhUGfax0G3xo2W7Q
VIGhSQN+arru4BEMTSiEMAuyHvozLCq0f+9uzNBgxwxZvXJ3+vQ1NcEBeR01WTHCWqSwF6WmMZSM
yDzxzXVijufICrv7CukZnv3jsqQ7jCT7itRW14tIKO2cYBPY7pfpOf5psizNShHIkkREHET5rUkZ
Ocea0ZKK5VGiKQ3SggZqNKcuIDk6W9CJgVYiU2aiQNtdTBWwUJFtrSC7L/P0UzjtKSXvg/uz9HYG
urQpz755eJrrVKcdccbRVyMy9aLSACTI9nexV/sknZBd1qLpNHHirizTL2Bd1doZVH0uVP7UCXff
kCOhK+fNi9O2j3bttg8mTllPNeq+HRe0rQRS6+2bmtBWeNcZ05nfhrA/2EeXbPmUocHWPez5V8v3
JGs2ah7JZZUXAn/dl2p2S64IH59+QctfMTw54BV35MyB2owvfdQOO8cpSq0JweiGi3g3J3rbei0o
7avgcXd2hmZg7Caad+ap2VTN8FYRsYJl1863qlKUOvuY+qySyIDERYNbsILSFVxtM4YbMBcyvJOu
AR0ETRp6vc75qA19DPjhPq86sR9G4wVODPnzRBgMUTXI15b62E2hcRc5EQ3O7nA3UwK56jzNPBbm
jDAQzgs0eaOcQ0o98+Iv461v5R9kSMFOMZSJZfJ3VdZf+TriGNLyvAL9ADSNzU+Z9zoQD4TGIhhx
Lv07f5A7dxG0idigaKH5kTdeS0Q5yhMSezrwIhVRnTwnSDww7MJA/3DMLODIH44ogvbBAkIjDPC0
NjbXcSq/44YZK+nOszm810QojioY9tihZuqQOX76eJsFnrpXnXsJ7Zh7KbaenRplDwjIVUWt3IEG
musMlbZK7EvgLUdh0A5DweNwzBYddA3LyosD0ZuInwiZmIFi+eR02YtvU4dS+RjtW45ukHci6u0U
+W66sz6tGrPmTPrRZPafk5q8szqXEZ+Ylz0LEdyy78K/Replwqa0ZBeACLnxEcus2NhbYvTIcKTd
WYJiLIxw/KL7ZjjlJjCjH9OyO1Q39eRR5jSLe5LbPgsKlTD0an2z4DWQfoRO8lfFt8CKMT1mvvsZ
mvKUzRE4VoiNgHTN29j0HqzFuF0otRqXRXFMs+bUlXdf9pU6K99fN4th3qoBmY/j3P5nFf/XVnF0
bv98FX9cPpkNfyi28M+u/POfpLH6KX/G/2AZ55/56zJu/0ZSpqv7IVwvYLP+n5AdmzWdIB1Kn/lT
06P4+X+X8eA3mCqB8dJF/qflfn/U+UFIUmthhqS9YT73/h2uiuie/7eM2/rrhC4FGvqb0cv6H3R+
rbAiq+9H4MxSPhrMgYVNFIlnl2vWN2PjloaDmbe4KqJXmRj5z1gQEIPNbtcE43fEjLn1yug2MtFC
jGoE7m19YkIN0k8lYtp2WYPhCqK/8Ma0U+TgHcNyTrZXiuJnCMIZ6Us6rR2YC2p077O6eBwKcGCn
zsqN3/mPgZjukrZ8zsfQ2uEUOQZ63m7M80SI52rSxUhDrg5FOZzTsDnbZXzKhHubNcaT8isao9IP
m6+zitZN5JN9mpQGN2x0KHMPwXzfEWySpmd38LyV+12msbfyvfJbzVrm7S+PgeNsSYfdZX22kd74
g6C4ZFvk9dMSUIdG9OyXHP2vKUCvYuf+80g2G9af7hx7vN4etRhTSPR+H8HdFCTp4Zo7ua1eWa3k
EAYdGLeosqOfexwlJnNVspCPN1OomyWhfVhcCuYWLBYhP9+qcb1hl9kxq6UNIC+Rc9gzKe6ydIlo
dc5Bg4tdqNrcKlrWpmZAKiAvUkIkZqlHoS/F06u5DOkkRlBPeNAqdUlFoMr8HqyCNDXFPT2WuEHQ
0hhJoyOFEGf1FR3ANg3KdRZ/9DZXUDWOwcod4b9w2W/+m70z2Y4cObP0u/QeOpgBW/TG54FO0p1z
bHDIYARmwAAYxrepZT2HXqw/y2plq6qrulp7HeVCmUpSDCdgw/3v/W4wDx92Jb7iN8ch0lE1SQqG
s3lH6fVWnT+iWLLvBK3YCFhzx8nmSlqNxCFd0ynXy2SeYwu7wbB41UrlHse8iieiyoYrUYxiuyS3
tADBxsAvpV6O0cq6zd5BQ17MNH7llnYICSFAijoUw9lxnH0CtaataRiXpzG52RGeg5ocbaUDEmoz
tS5RtHqtzOjmzA9MvxqnIL61srqJa72z9QtxaCfvcDlytmYb8RlELdGxs4zHBkfB0g/XkXrzzn+y
p+XSJCFsiP6335OmjG9FjsVLuD6WASs9LiMMgvoUYkAAxSGPUsd1fb+7tLF4LrNxJ6aEHbwL8OZQ
DYx9NWLUA5CNe50Ds9lAoskzu4AVLL4aLuh7K8JHMj2MVf4I2Y23cmvS3mXSM9cs6gz57YdqSuYS
1D735LCKOEAy83+LSXAgKLfN1J+nsLxWfX4yZHEaRg2xh++XCZJw6rGdoRBENxkY701PIJrm8Lj2
772gOsdB+OhHCPptXr76S3xJxwteHLQd0jAIXIYJlEGenUHc42C+i7tsXknpFRCAlgcvYL6gmuin
K5bDtDTbWbbnPIuPABqI7UzccV1Oof15KMtbYzZn0kRwOifMqXXwBi74Cq3kuQVatWTjQbocB916
gHIaktMCFhmUM5Ch8Syr+FxY6y4HFWORDWfOHNXhvnR6gKwuN2jbgC8p+3Td2j5tdgYDtzKGudia
NMIgfe0iNPItstimoqOMtjeLI0iREcIYs0M9wUi5+CET/TmY79zx5pCIQ7SryDmpk/CDFwZCDsU0
NcisgtWmTvXkXfIYtaXxZabG9wjvcuXLelkrlrzF/+6BmsT1dJeMYmcMDqpmX96NFbASk1xeaMcf
0rVPlCv+mPjw6yoggWD325kZflIArWjUr2AIj0uBXUW5u4z/1yaJvgZR/l5M8agCmxJIgx/Za4gD
alzirbJwLYZ29GTU6iwVtwByrPhpQFAjYUxWCMHX4LNSU7+J/GhfSkGRSnot8uBnObf3VgURyBro
dgsh/9QuCQs6GntxBDVc+uXLRACthJIMIczZOpXaU8P4iHn9MLq6LSYxNln3xlUOLqM5HoxQeqtx
yA6G61xy49dSvIfJLXeo0rODt0CERFVgqRgLCUqTY96apBdLkBk+2ZLqoMG5JsKLLo3dcKLsXycf
bKf/WA7yLk6GdJvCaz4V3h5YLatvWL4uEVFFp65afumbMavKTUmJdmK19dpRvEuz3ONsXDEMvNq5
8Qq30Bv2zSwfcYqT96hJQymULHzBv0WPbNM23ltbiGBbNlQu1XRMgGNEI4tMgR3zve8JtoR0rre6
EtFsR0CxtC2CaYxi6Bjy0Fui3cU4phAUBiyFzP5yFrbOYnAYAoupGx9Vdrz5VMETaeGOXS/ecZms
o5324MvaYB0ueitwmntDgg+QRhHgkH3zG+8w4RzZ1N14k2W/W0h/bdrY8O6SrJCHNjDfqUCrV0nI
4q1vA1OxdhKDhQhaVGE2uPg5kmYz9FSrMTaGHb27OlZM2yq3kOhVkTcOyR2HOoAcq/xCr+XWYqnK
/4gohxnJS1LLgvSyJMVc6TjzKNFHEseD0kbUuS94iZWjbpgGIb345jFyKDLUi3s/JczATSaRPFyD
5bh7kWEcjgLcmi3v/TbgLhWKT0tHr1voKREaZoVE91Dj/SIjr6ut8MpSLbmVShQnmQQhmTmuTKIy
T5MZsLMg9IihidcEjp5lBC0awD8vNDN7pYPi9dzeBMUiZpNg0nAIk9sDek9EvtzVQfNZmJemiaE8
GXkImYkKE2q1uNZMSPhAiJGl8UAfqHif1lMPZrZn+A74b9QRdzhlJF9RjersFrbla0UWvicTH+hw
vDueTB2Wb3VsXpkE6KmnAdmP1jLk4GKiAMG+tFtgrb4QTDS2ckajQOrnHl/l60zH9Gcd2B/EOWLw
ui4LZuS1Sd7XwXodzBzKPM+M8a9DcEj583FmyE+O8lkBto7JjaYC+aqhAQX0AEdjBHINFAgICZcQ
BmKNGshhDnShr8BskCtw27tIYwnIyDtrpVEFZMlf7ZbM6OKpmwXNoNZYg6X5moX1VLusnkyJKgpT
QfnAMcshIkwajQB9pGIfb3+IbGABbodxzQp7n2ikQgNbIZRAFlJoC+5x0OiFXEMYAmgMg8YyaLJ2
P1mxTi5zMEIUSwzln2sUggaqgwndwS2cx2FoCyQzjEDgHyym6XvOI7gh62sf9BIFtn7IYEZUGh7B
7x7J2Is/EC+BICzWW1cOe0tLYKLZYbRK7jyb445lLVD2KL+so2BfEPJbCYgX1eCdIkgWtkZaJBpu
4WG7n2ECjna678N7c+bMgQ0daPiGPyguA7oBJpfPyuLouC0s7yCn5MkL7PxgA6Hykys9o5xmiXWz
cfsfSz0MpPWc5U445HWtElZXxupbWzXpEd9Ob9lMUTAMWb07JPjzfcBpXYv81tDdmpL+i/f1wmDb
bXQmdfCPI26rXSbYOYGyLVuuvaiNQ0J6Tk6EP006ckak20UqOm4KBlijvSd7yUmKKw1zJl8TAmz4
HG7P0VV2Bz8D0zjUFs5RMh0PnpwvspZ36ZwDyrbdDUOQZdM6FMPmxUvvcAkIOMJUvc2MoMluAkQR
Ghmy3j39d1hB3YjBV6Z2nsgH2kJdlikYYPthcA9OawNOKYJgT/0S72k1++fW77tzVKNJx0XLti1F
88Refo9W+iQS3EsLqBg+DXNN9jzaRAtaYAwI0k0ndzfaHckcDqimEk9FE/Tb1uYhr2OuTMgLcJ6S
+uznQKRj3zSZfiwtFgHQc8GEWcXx8Lp1wid5GYUW2yz7SANTfklztSoLDCB5tIx7b9yH1zGeHosO
DSZE63chBbM4waqaO+vgBVlx6ky8vZa/vA5mrYAN2g+dDzuw8eo7LA7FDooy20zK8YnjVOTmp8Rn
omZ5brzmcMkJoLim7fIiLPUZyDY6UeKcky7OCELObXAMZ0xb4OflJhhByKcz3JaaXooeXEiVxgUx
/uDZmLE7TEZSH6w4fG5H3O6NfbUdlNsWC1/ejsYqN/p3ciVv4AUxOne7xqiAm6WkjGmL4NOeZILD
u30N0zc+xRZGAI9rOjanRjH+sAJSNGntEyfBKE0v4isCWLPBGfRm1THcnb4s93R5wDGurd9WlT55
MyWLIgSBl6q3zLQ2zRi+ObH15qVA8g2K3SSgWNu/WpP3+59yyX8jl2gCFKCP/5dasvrrvyCVnGlo
6f8dburPL/3fCon5F2ABIOswLaBq0Ivzp12B5k+Tfk/xbxU59t8FIQOCkFReCbQQ03f/ABT/za3g
/UWYAeM8O7ACrZD8YwKJr90INT6pujp+/8//gW7j4igOvND1HRMN3aQu6O8FEgm5sDU8tsJZWga9
F43CIjbH6zROf6RjcAeMfTw7aJ5z94V1wjr5EUqyMsYD9sTgVDdlcsDA9REu19YYorsxZFF2BeXO
WmiNghK7YV59FMt4CJP8V0HBiTOyVNdz/xkUJThvfyagT5SknH6FQc0FnjpOVJTPMpLGhk/od2TV
93yypOjq+ShcAYrQBiiCgEDHX0wLCbyTjfTMj8X/WThZtI3KZO/QvnKqBZY+A+rPXJ3NKGQ0h0+J
xnqR0f1+smS3lQ0CsJgDnEI+gXOzY/TOXdohYMaaknigR1v6g1RwnMLgiINvWDc1N9c87Nm6GHku
ZYIezPAe3ntwdXoGteM8vDk+I/MF/GDse+Z60bUCcRwCX6gXCsyglMgcdVfN41fVOr9ZBknFtckL
Nud3i141PKlgeX5yyjFWbM9qC6kCQ5Ot1vhUwS+ehNrbnqTTugelPggXOQvGVaaApQ+jD353fEkN
bkcyfyZhVONUbspVCbw4mJwfhQGzPxkDzpNmu7X9PFjlNtaNVncM4Li6E/3gEH9J+pVrz+eppUBS
TW9pFQ7Hivsv0cVfYQhuY3kYaj/dRQOgZUpcprWNSZnfKF0wnfci3by4a4cGr/au4z7fU3zXfuNH
NTVDls2WUXMZNMS0OJWytQ6X3P2wzdZm2NCepEk8yJiMrVNwG4m9cdzmCup/7rc7fGRvRR1X22oi
RTuHKtihO2soZXNIiWTKafwKw+KxZgUfy4Czs8TeiBOXgXBDXkmo4+ySswzh0zAAIZxuGTSIgETC
Big35ah2raU78DgDTaMfnWdG9UntsMfyUJeNiYdi4l9y46MPTZrp0sHOaFoRX94Y4Q0EJcyvgcC9
8MudiEpOi3nhU8cHXbtoQRCV9d1ozyS46j3M2I1STf9kkkOsEgoA3JJBtFVmd3/8LWUFDeH5NNom
Tv08w1pe2dr0UxQGmgh+jbhxvF2/zLAjtWmOrqTTXJ7GjClXmVlrDsIe/ag7/kLA66+dTB+Ibf/M
UPTJe4FGtQ04XlV9jezd2FbRlsLhnEjgoV8S41UMLZu81y475ZnueQTWNGrfACLHnqM5zSEezKRx
hgPnhMrbx4k6hEWFFiY9SA/LMp9pdfxM50DemPPIG9Z7RpFWdw1UqO4rCrWKVi67xaebNIsyMlTY
kiZVV49FxsHIiCbENhKJDa3vBy8FdmSZd2OrYW66Bct2TYz1IS8MbBiGMTzl+kt6Pwn2TSoYtTW1
uYu5W61sGioor+B3QxnJPiShZU2hepBzep92LpGwGiIknS3zwSp2RleAz6vy5CxBon5hLVIrWCoj
h2+XS5vVRlR+6tgRFy5pDDjlLf6Q7lXq0QiG1FPIrCQcuKrY4O8yVW67geEgTbJAP/SIpWrI+DJp
sxnn8s/M7H5mHsNhqXuNY5SVObrM44udjixN9yIL/DtRTp9KD3a8KP6W39nO0SOf3MrcUxNwj6n1
QIhMSbxymREJPSvSQ6OJ6RFhsWpTcktEXIm5SCBTOnrYFDB1IiR5P/CMBbmeuQ305FDf87BIMLIe
MysUmmaHN54BZqmueLJZMyUN9nI+1IhVBAMA12bzh2XfkfJItq6rvjEBA7HN9bHPAX3D/CwQw9HV
A7Vs+dnYDNgmCjcRye3lOOnxG1R3RKtwElg/sk8TWNBW8OSjGXOyKsUjFyAGebC8jHzKIW/an7bb
QtTVUb65LL1jFo8Pnh4JJiXfa2TrYIH6YeqxYcb8UDkHoceJcWcyWEImrhNTAgu2z04lsEh47FgQ
1wbIijE3CGUfRkn7lj3ZV0XgCzC5xem7XAtyxnCOkfXtWstqfr3lss73RVg/zC4fZ7p4L2aJta8m
U10IorvhULdPg5Xs8bEHd0x3P0yCYYUj3zI2KvwhxZPrcpHrjeF1XBLqLutiokzDuf4bjiv7sptS
E7zxOxWJe7CnFCLGnBPIpYAH36A/5fLi0o+09bBRoDUbqN9ki+ceC7edZwWhfeAChvgIAm17Kcdj
63dHl4DGdazr+6iiutvEeRDL7MFLQRA0pVvDFx7yDUzJa0o6/bWHFrYdyLFj92+NtVA+ai1H7w2m
Zewsy/LYNhgEMrsLHkxU3xH3raWMdjd6dnaDHdxxdOCZSorsgSCbs4mTMWePlY9ZzJsGSe8VhwWk
+iqYtjFTEQqLzOAqq/Kunegti0aWRXqP96jh3r3H6sKAGFeHyY5GHm7eU6L2XBON2jRwEo4EEYPL
kpuHAX3lJcJs7S/1doxNcUh4R48yoCaki2xc3do9bmjytZq3cVT1m9oBB09JanUoKvOLdMBdMvfF
Aarem+27P0IyvytB/kUujGmHnnIDRc9ORnqZJibvXGRldS0ild+5JgqA3YcZqXSb/IqRGOdeJjCC
yz/0MvOCrSnfRrwqq6GSLHdkaeijKteAySkS66NkH5TOJc3AJIVDb0Grb5EdY885xIOZPyrnyLXh
lzTxMplRtHfS4jmj0Pgtlda8N1RQHmxpP+EPf1zScmMYiJpu+1BHS8G0nM6i2RVvE8tzr+f/mf8x
EfZZwzj4YWTGez9m4VFOzrYqsqeBFXrldSAQRcCZSQkYgSblNUSCXcYFDWEcUfTzepTupXVFti0x
XIAND1E1pfsQt0lPgCb7lAyPEvAFpFVRUkptXaB0bdQygqoFgRfLsdYuLH5caA6Ll8L1yMBjhKOw
jlLQ/SEMfwL3776G+vvypAzrt9Sw/wJuFSVRQLSI/nRPQ2C2HzXlAIm9V7osADPJu1DZncHgbZyC
vdfGdyIxcao2v91u2NUq/s5FsUsNm3PSyDkkkb9lE9xnLfMqmmnYAydAlKw3upHhSY2tQBQv9jbt
gZNtQgDXidJil3uq3JjdgZqr5VBR8zDF6btRU5lQ6fKEihYF6DXdw0BOhJvDd8xYZhXqyoUOAu0e
nMK3HKhjCHQxQ6srGqQua7B0bUNFf0PSSlyyg72VwQiOG87pKm3Yze0qlpcwGcTKcjz0UmLXBiOx
fe2A86QuItfFEY2ukBh0mYQE4N1TLoHPjiUnIQNP7YRB2AF967vRhRTsn1gZZg3AMB7LJirxj5n7
oab+i+kZiaP+Vs8uV1uyRCkwMoWs2gP8jAv315IwkQJgYNKQYeuqDFMFT5N37spqX3qYzhxIFPFP
n34NpD82PF254cI3m3UJR086VZQA/Dlij4CXUqSJKLSfKl3f0bKYadNb66Rn0VsHWtzhNwxsIJCB
kC8tZJHk057UO0TzvRHYb72kK+SNBNovp9dOiJiqOZMDeFr5PxajrVCN523Q1PBe+FRpIfHzZ0kn
CQTES55Zz75l79GjXm26SyjQ7KS6tHDfOOhymDwUmTybVflrHN2HdLS+gD8wDQreR5R44HjdhQwa
zU/rmN4UpQtUwsF5N9t0j/nqB2bEAb7qirpRIhPGz67aFKTgQJBb3wHNLC4NLeTxmpUawnNr6LK3
/rsa0T+sbGQt96memH8Guu4lZ8OsNBBkWaiCKY1zQjPMIPwPzixXM/Q+ZNcciF/9VLpKBm3+S0Wv
snZHdlWgC/SmNSC6taVxWtG6hQrbzo9lj0hPwSlzxNrEF7kubeelqRXH4KnQXV8EO/3hzarsjxpK
Ldl/J9/mwr0sgHZdloa+t3nP5W/KlBykNvxzStSXqUyDfd0V3a60xK6r3B8qG0i3YwncWB5mHV2W
zVybQX1QIHcmzVc5EIJqhoPtV7dSTPcGJ0V4jUVDt00NA9wAvRsmv/uCpzxu6XwqJGOIAAJ4INIT
21Txz0TH/N/oIhYuY1wWcLH/axvJ6q//mv/1X/8zNhRf9meGA1dWaJsu//Fs7nd/E0VAcLsW/9B0
hOn/e0nEdqBLmagyf/hCyHb8TRLx/2K7nhVwtLV9ZBPvH7GMBAgo/0ER8Ry+U+h4Lq3jOFAQgf5e
EbHzEE9W2M3rppU3G90eM9faKdNyDTkTBioL7dJSwm4BTGA08B3rYKtgtrVKgp+z1WI9iLB5QbZY
xxGSed/FO2NsmEKRK6IZg7PDFK+Z/cKd7bibScM7NHI8mC7TOTo60jVC7sUSfMNZpcRfQ6zDPhXu
o0leIK0ZfpCr9L3oPV5AypbxCVzo1eZ6xpox3FV19TKkzLv9ijq7ZG5PrYqcAzMzD5QCdnELx1gT
DickjGQb1360pgZh1ZcpzRBIMRBdSs4hqMq1GEvSzQs1yGOEQ1zdhU76hJ76SwTZo4xIIEbtJW7b
dxcAIbNLDt65ULfG4HMz5cbz2ocRMWmTDMVO4FxHNlpDE2ZItigcyO7F91xG5SZQzxwqz3oKf7R+
QXS6GBoOE8lX6oiHIM5L2mM45KXpcBxyKgUjhh4ZJ7rWpUBolBnot6ql79bFA0y7K1O2rm+IztGZ
SKhE3boYX4WL7c2OJVCl4Rh1GsbqBK8BB13KQPx9nWBJBuPnbZIWYd6XFC92twHn8y4BkLiiJ+FY
27hI8x6ut26/Ya9/NJSqGWGB0uorTeJ1KZWGFzz7PDTE48pZLOusuxDKhGbpRAH3vW0RTWRyvGFb
1bPiAoYVRRXRU7OQyZUOfcVR756JXW/zyDhS80PwlM/RG7s3YTBCWhjyA5a4zqjgcsk2aAHUUaj2
zoiW2xzQnqoSe80R+WcNwbdhLJlHEEhEFF6akFmoKH/YnMAtXLArp/HujLge1qoCYtIOEz5lvBq+
Z+yrokSE9nPqDnD8RHl9dqMbRniuicj1YFTVGg4Fnp46BUNdGhex2Mcg4ild5vfKlJwNZ/xVrv4k
KNKZ3Cm6wwox4kboYEbPxYijlzbBjPENnQ04hpHUwMD6zoK9ocRmaD03fhpeqqg+OHMyPizGDzco
RzyQ8WvYgxxp/AVVqoe8OoVrUpJwgaCQ94aeYX77mD5q0d2EtQbkjtbkRb9yhxm0N/lPogk5i4PZ
iT5mk58Z7OipphZqDUYG+NgU2Bts7U+QBRkyff6R9e5gHmy09pX52X2V0NVNGjeTTsbspVgtFlfY
2EviVTKq38Kmpjt2eN1yumUktGDlf6HTIW0mHUcaCxd6bfFphtN2tMWd0+5aQXiX89d3acL0D5BC
pGLHxXF+34c4Mytz5CbEq2q58jn2uaeCT/g2QF8eKdA5iSk9I3H8sEsAtUUHRDZLCU/bUXbLSTuj
4nl4MJhcpBOuBeo4nsflbLfjtijTx3bkFhND5mnAwfb5D8czn3CzPWFhZm3q6cZN67c0T+/qQgcq
e2YfyvGgJAXRJuQt3cTcV1denXAvXyjDLaf0u6FeeTXyiCKLnWInfCyD8VoGNTpJOt5Tz0mIxOWB
n4U8RMJ8qBY8q0w2bdXG+9QvD8VYGKCb0lvhkbfiHADFtuyzWzM5xsrDfnwIupakccyst5HcDHvu
pxtuAXdhFd5CTySHecooqIaKxvBZw8GJwvXj0SrgfQXiOWCoz2+XIVrnkdio1rh8rVvsgHnh6RgT
R617D7SZCQHdhMmxkhbeJgdTzZQ/LGjAuz4GnSw5sBq2D5+pCMAemxNn6wqvwhD4p4BZ/kqpjvdz
Ls+j0pdi52GMx5/cAHasDZzm+Z9ZaJDRZmVATyWTNsCPW/jT+i1MZn98mNtarLoJLpvKzPQ+bwO8
G5nvvQ3IGm1tHjOnHg++f4gb93fq2hTYzQD26qm+cLoVIPPnqysmczfAsbcmsSeU/u3RmLCbHXfE
FMSbUnLZxCBH+GTJ/UO+7Kwm7tdWwX+dKMP2mc8VswNrsASIZlxw1MynemhWWa5TYgYVq+e+XB5d
mdQ7HHPbJY0uQTu056AyflXUGK6nTvW7Sdo3GkN9BAV46iq+H7pfDSGyVKfJYmJlOkHQjwSoU504
wxJtrDlEIHGFl34WHXkS9M6uAa3nDc0DBLFnY8w+MAEy62dB1dm2nJAb2fl3U1FmQPiN8EyCbECy
l1gc4xb8Aw6zCOSGd3dIy3NBiC4jTNflPtL6NDfnngnnPlbyy7XVXa4zeAVXXV7f/ormQz5PdedC
8C6aOrvHbYV9OtcPkdHUjPKzlGwNaT+f2B9cDrxqZv2hlubgAqFzzNncivTRIjA4Chq4ETh0jhCD
0eOgk4U04L71Ex2PRA65l0ALHh5kzU0samPy+d8LEUVLZxXHLuLXZfRvhRW/sNGF9DNxhRb20u6z
kYWuHJqNT/wxtrTJjkCk3wFajMPm2qTOtbDD7hTMSPajzlFyV85Xgc5WjoQsJ522XAoDHcalJyHi
djroTGZvUCVR+Nta4csp4iLYGjMQD+8Vo06Lrx1ryTC+zfhCmK2UN7gtmnFHCtTSeVBJMHQ20W87
X7yaqk72lGq9cBILD+n01hscSZolvJGgexPX2pk+C509ZeSL4qvzqIpg6qwTqilR1VoV92ZTPcWz
bs4Nike4Wvgrp8sy+PfVaPwOprneVkMVHjFiffok2tgusZ4Cp5q2Xjz9ssahYNGM93ZbzI/zMldc
6bibjGn3kvsWFOahxIyiCGZAxqYRsZH439VCgxIJc6Ijr2YWpQjNmEo8Nz0VVfNpJuXPahnw7hv0
2pVx8WCas7uPkvyyjFZ7DFzT4MeF8y5d/+KF0t/OCeIJPcB3A74EUmBwIKPMx1LZAPu3GEnhZkgP
hOolx08Yb63fPsUl6dBhFt+2icRCtdGtHRO5JvfYBYRLCo5zogiTvTnPTz6MkZP45Td9ccxTDGFm
hpM3bufdtMWQLxKjPFu+kdF2f6JpBneCfM5iwfI6vwJx2S68mm1kJOvUKm6tWLptE3Xn3lvI5Y0O
sMBffhCFx1m7Wga7JviZuz/KxPY5jM7qaMYohLGFrjqFgu4V8RMCA+tkIdjcUqYz7fRu1wDa5Wzd
UuMl820HuSRvNmkb5rsm+irs/ncQDdWTrMV3Qc95WLefudOkhC3WuPRodOqXrREzVZpjRj42cymK
PsqV8Oz3vOCdCodlW4UM5o0xyPdWHV4ZLxybefC3vQMRv6SsvOBYgCUa7TeMT1YznblbvrsVmZSu
/54iutiI+BXGQo26JYgAScnn3rdrFSWn1jGCTR5hQaVXpVxXQWpS9P4eJdZTmEGlIf+iYM7ouhE/
1eOsYvPP+fz/zz00NLkE/tf3UGo7qv8ctvXHF/45ng+IB3CzpLmJgnrBt/w/NAGba6hwMfsQUiCK
8CdNwP9LiCOPuzCmRM8l+PD3l1HLDk2PHpXAZlDvWP/IbZS88f99G/VMnx/DgbbFt/wPNAHyUyHn
F8691VIJhooNqggJMDdtfziR5TLPmQkth1D0bZ7CuQexhV+FCsec2Pto+C+Go855b6+ngfBSGlnN
CnrsZgSKE5oQC6tUTwdrItgg7yM7XqhbIqVFSwnSZCjPOJnuJpO6wnrIg+0wY7iN5rt8eIEW32N6
AYBlhV80g5AB6gSp9rr5Jqy4bavg0TOLjyAxmJZRYB427jEZZmcNMhJ+DbLU3qMbmQ3eiQ9umrz0
KF2rEmrADrBlsb32dkbUchK4t3PLWNdDtxrw5sU9E3SUaXQqB71xtq9NYdxPOMKptreR1Y30xYFw
HFdcRykAmqi1NN7geuwrRtzxuFlC+32w7xyr9ylVNILVFPyMwiDbKXVk9ztgpUNs87jmc90A61mH
v8RCkNz2vnuju6SKg08XdPdLfzJsj5JdD9cghVnkpod7qbDDlhGpXcNWLmVy0yq0wrOAjbVvPfg3
i59eYTN/lqxkDStaqJe2kjWuUT9nNy12qpDNZuhS95p2r7VeFh3Wx4l10tcLptRLp2QNTXE7pOUi
zrXsD7mQWOmyRh3tcsaStsBY1YvxopflQC/Qo/ftS5tsKwt3ywre6aXcnzM49CzuJqs8A6lt5Ziv
Oas/2Cv5DJSgJWGtNweqz6szDbTWrrcnErJ6E8nYTWZlF3CFGcFV8mQ65pOXw6BIOC4rvRO17Eh6
ZyLjeOt7xbmaTWtEWoTiop6mFhRZldYSILDERbp0RPn1vmewAc56Jxz1nmjo3XFhm8TM5nOMCy8S
2u0m1HupqXdV2ysueey7GA3LBzu0wKPqPdi065/S62DYJtlpYJu29H4tS425xFdKw9qyjfSuXuIi
2I9s9Lbe8U03UNtEDt0Lft418+vqglg+P7qWgRRQFmcOgr8mayLQ3Mp+E+iTRcIRo9ZnDQ6Q9bbm
+GFyDDH1eUTOW68ai0cXaaUriydmpvcclxocmtRkTeAruCqWNFvInHyKm6Ku98zYYXb0fd1sambg
Ob8RnclfDS6buo4DtxA/Io3+oA7K5HEDB8LQnuE8gBBXo0JyDQ0xMo8SYJuLa+Pw5NUa/nzuNGik
j6tXG/II7KBpI4qqwor+EWZIAgWUkrFBvu5Hnz2vC64G6TtFCq/RcTxFLq/SAT0uo1d8KMtm0uG9
CsJR4pNaHd2bSbqPax2j28wHjk3yz1Dh50QSsNaRQKv/beuIII4kfCGkBksdH1TJQBsOiXnCnwwx
M8DC1WgeEx+tKp5QE6zSzL+WyTiBFCQoL42tav3pYOmRfaKH9zVTfFOP8ykxp9tq2C960G/pkX9s
8udJzYSci3CZxyvfpz7LmzYpdsF8Bjih7QNEnCdN7Ca1pc0FpkkdBYfVOSIWXWkDQqS/JOEsrDpR
PmJ4mNfVlLyDaMV7py0MNV6GUJsafG1vsIAlFUkub7N2Pcyi/OQGOp+9bmm3If5CBl3tIRhLb08J
R0K1C4N57ms4fLS1ggFVdYxnDoSRe67GedmF2oihtCUjrg+BtmjwFEdbYe9galxpz7rUalxga40Y
WpPlZ4vPg6bM/jqnO/4CAAwhV5p0lNTVKY2ObhNQM5EzL7G78TkeR2/X6utVq40lDs8WPWrLKsVz
gg1NAEWYSYuOZvHiw927A9eMDKr/tmuPvbavNEzXZ57p2p02XkWJwyTefG14mboYLU5iDKoGk9yA
Y19abZBxtVUm/GLV4maoLTQeqbiYxg6MNXY/BpgvhmSrSIacUwSZfIrgoxj9fnCZkPDvDDh1Ym3Z
ibR5x8LFE2g7z6SNPfQ4qiOkQKy6/rPQ5p9B24BqGFF2OPosldVmUMJjmAH2JGnivWd8i6hZzllH
dAV9t2UfbF4rj6QDh0yfTWIxdjY28raZTAJB/EjpZJB3teeKQV0A23ag50bJhJootGJMBr/oGDo0
Kioo6aWO0BG0+fIDj8R5LAyvsRDkYf0v7L1PUSbDHcbabF80UAZCEjcjS8J6gFKy9ukOPhG2sB3n
1a2q/KhgVTIotLdjxxWxKs2rmqoPM8m21YJpWoRcuYocddHrQhPPaPLqgk3ayqr6LEC+jKApmYuQ
UqNN+jOX5abPkjeJv2Zb98z328B9iDxmS0mPeyk32K155zdeCscSCs0b0qDm+lk0CVGt2xVAk63p
Puj0bGo2jAOdvIsH3d7K9gEV0Zth4AbKPJtUXFNxCB48xHPyaM3/4u5sdtoGgjj+Koh7XMdf660E
UiNokapWVEUcuLmJFYISjBxHavoWfQxegWvU9+pvbSfxOsEJWVSsXjhgZz/GO7Mz//ki9+i/UYTf
9X++H8bJWZRF5/fZKJt/m8WUMY2ns3E2XbYLVU8vKdCdXWGbHvJS80BHcT7oDtUaPZhupuiZmmad
Lytfc9Mo44hVzwbxybFHwS1gRceWtkeqL3Gux0dYxsPycVdYjpD4bIIumrIXqsfMV6HSc3Ro3mJB
0OZ3tA30SVjK1IcYjhItjJe43P1IUBtBI0GXxrCSP8qbRVaATgKJpwsPmOfjZYIBZTHfvydBRNrv
/dlomqWjflZN9paEQJO/vR8ZaqPoZCCuGF8acJMLPdhn9SRQfs2TAhyPyTCc3uwk1DZQ8IoKks59
nkRqm9IhsCivQO1kUt8DrEOdCrALTOdhgxLvjf/zrfihmQoErJpSQVhYdDIIcO9QQZomQDodpEWh
FJ+zABmEKCoHtoolaIfi1vMCDhGOhFUCOgR8aTVclSFCy6Uvl/A9gbdbucDfRDDuOgj1EIAX0wC+
d13PR1ERIBsIGo0KqnyEHYL2Ach2AVjaJx1zsQBi9AoMQY9vQTkFXLWhpLOVdhqk5fpIx3w2WwTd
4uy1iyVYvfFxIOWFVrWhBC4pADWdJXxX0EqM8FpBdbCWssQriIUuSUIE5imdiJQhnSXQmRCKHmX+
86dBiX626CiULMGyzXTHgGKtBObYHqVgqKKqNlo9DaCv0vNDO0SvhCLtEw2kgHGJGV+VgYW+FPoh
yYvch4SK62QILUdFSlG1VpIzDVDdSrZYqvZr++eAm0KRUzjwvk1pK1UuqHocQst3mYW7hAQ2agcV
pkv72MJYgaQ9osTfgAykwkiYa8oVOhA5B4wcUIgJUEOS99JWFfIVTEtlN5K1qC4FDExdPEAHbMq1
+GglVwjlZzITksIicRTlEdOy6wb0d9G5gh6bjkt1QSrLchgwrNpGB3AGZfeZk8EjixVfG3AD6kPt
zkSN9JActMuhh2xudLVSmS4+joGIBE5BV7YdPGZ0NCVdVDsMKqjWscEaEA+q3lpLrwoAIfPTIDEq
QV2o7cG5r0EujmPZqA084SppJdawSh43kw2BRTU+FCeXKvhKOOgSsotNgSXPBcJJITe9zHNv2425
6d4/QHPwHDJoOPbIR1HXHGALB0BK5b97aGxEAOwvI/cg1grWpRnTeJADuqN4ug33fe6FJY65+bzE
MAt4at2wIH9R4bvF3Gu891Qz53OctfJwibtWf15ucHPqrYta/vNiFKdR2r+d59udl8v8Gk2AhK+j
6VZ0cb2Qk2NtmRVh0DTu50TVqiTd8pwgzjgdJhN9mhKxMZ3mIrobLJ46vdFtlNYmKO4x0wk+zf/8
TjtfEsJWOhRSSnU8egXLm07zMb5bPNZ3UFjwpkP3ojS6n0c6dUpTyHjsneU2nndurIRp0zHqJek0
GXQ+/IgWT3edm3jyMF481lwCefILerzpZl5WadVwYzt6DhqO3tQH3nDoy3iq+SPWiJsp/V/SdMZw
E73ZIEIeb9sIdqzpRq7j6a+HdPGoibySTsBRpsM3p3IZUuYmGmuiYo0emS77ezKhS+ty+7oPx3Ts
KxoUbS47RzlMh94VsNhI72339cqhunmLLx2l236mqyjqjf44jtLTvwAAAP//</cx:binary>
              </cx:geoCache>
            </cx:geography>
          </cx:layoutPr>
          <cx:valueColors>
            <cx:minColor>
              <a:schemeClr val="tx2"/>
            </cx:minColor>
            <cx:midColor>
              <a:schemeClr val="accent1"/>
            </cx:midColor>
            <cx:maxColor>
              <a:schemeClr val="accent1">
                <a:lumMod val="20000"/>
                <a:lumOff val="80000"/>
              </a:schemeClr>
            </cx:maxColor>
          </cx:valueColors>
          <cx:valueColorPositions count="3"/>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5.xml.rels><?xml version="1.0" encoding="UTF-8" standalone="yes"?>
<Relationships xmlns="http://schemas.openxmlformats.org/package/2006/relationships"><Relationship Id="rId1" Type="http://schemas.microsoft.com/office/2014/relationships/chartEx" Target="../charts/chartEx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4" Type="http://schemas.openxmlformats.org/officeDocument/2006/relationships/chart" Target="../charts/chart11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absolute">
    <xdr:from>
      <xdr:col>0</xdr:col>
      <xdr:colOff>228600</xdr:colOff>
      <xdr:row>8</xdr:row>
      <xdr:rowOff>84137</xdr:rowOff>
    </xdr:from>
    <xdr:to>
      <xdr:col>1</xdr:col>
      <xdr:colOff>6514200</xdr:colOff>
      <xdr:row>31</xdr:row>
      <xdr:rowOff>127000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203200</xdr:colOff>
      <xdr:row>35</xdr:row>
      <xdr:rowOff>0</xdr:rowOff>
    </xdr:from>
    <xdr:to>
      <xdr:col>1</xdr:col>
      <xdr:colOff>6488800</xdr:colOff>
      <xdr:row>58</xdr:row>
      <xdr:rowOff>42863</xdr:rowOff>
    </xdr:to>
    <xdr:graphicFrame macro="">
      <xdr:nvGraphicFramePr>
        <xdr:cNvPr id="4" name="Chart 3">
          <a:extLst>
            <a:ext uri="{FF2B5EF4-FFF2-40B4-BE49-F238E27FC236}">
              <a16:creationId xmlns:a16="http://schemas.microsoft.com/office/drawing/2014/main" id="{2C858850-A5C6-40C7-864F-0254ED74B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0.2229</cdr:x>
      <cdr:y>0.05319</cdr:y>
    </cdr:from>
    <cdr:to>
      <cdr:x>0.36201</cdr:x>
      <cdr:y>0.66719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50194" y="304430"/>
          <a:ext cx="1092200" cy="351422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0.63921</cdr:x>
      <cdr:y>0.66719</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926128" y="304430"/>
          <a:ext cx="1092806" cy="351422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0.66719</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6102062" y="304430"/>
          <a:ext cx="1093464" cy="351422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114300</xdr:colOff>
      <xdr:row>8</xdr:row>
      <xdr:rowOff>90487</xdr:rowOff>
    </xdr:from>
    <xdr:to>
      <xdr:col>2</xdr:col>
      <xdr:colOff>11800</xdr:colOff>
      <xdr:row>28</xdr:row>
      <xdr:rowOff>127000</xdr:rowOff>
    </xdr:to>
    <xdr:grpSp>
      <xdr:nvGrpSpPr>
        <xdr:cNvPr id="7" name="Group 6">
          <a:extLst>
            <a:ext uri="{FF2B5EF4-FFF2-40B4-BE49-F238E27FC236}">
              <a16:creationId xmlns:a16="http://schemas.microsoft.com/office/drawing/2014/main" id="{112971E4-1759-4E90-9012-58A65E9C07EA}"/>
            </a:ext>
          </a:extLst>
        </xdr:cNvPr>
        <xdr:cNvGrpSpPr/>
      </xdr:nvGrpSpPr>
      <xdr:grpSpPr>
        <a:xfrm>
          <a:off x="114300" y="1690687"/>
          <a:ext cx="7200000" cy="4799013"/>
          <a:chOff x="114300" y="1690687"/>
          <a:chExt cx="7200000" cy="4799013"/>
        </a:xfrm>
      </xdr:grpSpPr>
      <xdr:graphicFrame macro="">
        <xdr:nvGraphicFramePr>
          <xdr:cNvPr id="2" name="Chart 1">
            <a:extLst>
              <a:ext uri="{FF2B5EF4-FFF2-40B4-BE49-F238E27FC236}">
                <a16:creationId xmlns:a16="http://schemas.microsoft.com/office/drawing/2014/main" id="{152D6F9F-4EB8-4F6C-AC33-51AB9AFF4B32}"/>
              </a:ext>
            </a:extLst>
          </xdr:cNvPr>
          <xdr:cNvGraphicFramePr>
            <a:graphicFrameLocks/>
          </xdr:cNvGraphicFramePr>
        </xdr:nvGraphicFramePr>
        <xdr:xfrm>
          <a:off x="114300" y="1690687"/>
          <a:ext cx="7200000" cy="479901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Straight Connector 4">
            <a:extLst>
              <a:ext uri="{FF2B5EF4-FFF2-40B4-BE49-F238E27FC236}">
                <a16:creationId xmlns:a16="http://schemas.microsoft.com/office/drawing/2014/main" id="{BAB217E0-B2B9-4F76-956A-0EB1214A9CCB}"/>
              </a:ext>
            </a:extLst>
          </xdr:cNvPr>
          <xdr:cNvCxnSpPr/>
        </xdr:nvCxnSpPr>
        <xdr:spPr>
          <a:xfrm>
            <a:off x="723900" y="3810000"/>
            <a:ext cx="596900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152400</xdr:colOff>
      <xdr:row>31</xdr:row>
      <xdr:rowOff>165100</xdr:rowOff>
    </xdr:from>
    <xdr:to>
      <xdr:col>2</xdr:col>
      <xdr:colOff>49900</xdr:colOff>
      <xdr:row>57</xdr:row>
      <xdr:rowOff>11113</xdr:rowOff>
    </xdr:to>
    <xdr:graphicFrame macro="">
      <xdr:nvGraphicFramePr>
        <xdr:cNvPr id="6" name="Chart 5">
          <a:extLst>
            <a:ext uri="{FF2B5EF4-FFF2-40B4-BE49-F238E27FC236}">
              <a16:creationId xmlns:a16="http://schemas.microsoft.com/office/drawing/2014/main" id="{018969FF-E47D-41C4-BB6D-3E4E9028E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749300</xdr:colOff>
      <xdr:row>43</xdr:row>
      <xdr:rowOff>12700</xdr:rowOff>
    </xdr:from>
    <xdr:to>
      <xdr:col>1</xdr:col>
      <xdr:colOff>5880100</xdr:colOff>
      <xdr:row>43</xdr:row>
      <xdr:rowOff>12700</xdr:rowOff>
    </xdr:to>
    <xdr:cxnSp macro="">
      <xdr:nvCxnSpPr>
        <xdr:cNvPr id="9" name="Straight Connector 8">
          <a:extLst>
            <a:ext uri="{FF2B5EF4-FFF2-40B4-BE49-F238E27FC236}">
              <a16:creationId xmlns:a16="http://schemas.microsoft.com/office/drawing/2014/main" id="{1D687336-3EA0-49BF-8BAF-9EE30DE02DE1}"/>
            </a:ext>
          </a:extLst>
        </xdr:cNvPr>
        <xdr:cNvCxnSpPr/>
      </xdr:nvCxnSpPr>
      <xdr:spPr>
        <a:xfrm>
          <a:off x="749300" y="9232900"/>
          <a:ext cx="596900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38100</xdr:colOff>
      <xdr:row>38</xdr:row>
      <xdr:rowOff>152400</xdr:rowOff>
    </xdr:from>
    <xdr:to>
      <xdr:col>1</xdr:col>
      <xdr:colOff>6323700</xdr:colOff>
      <xdr:row>65</xdr:row>
      <xdr:rowOff>151725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8</xdr:row>
      <xdr:rowOff>166687</xdr:rowOff>
    </xdr:from>
    <xdr:to>
      <xdr:col>1</xdr:col>
      <xdr:colOff>6371325</xdr:colOff>
      <xdr:row>35</xdr:row>
      <xdr:rowOff>166012</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85725" y="1792287"/>
          <a:ext cx="7200000" cy="5485725"/>
          <a:chOff x="85725" y="1792287"/>
          <a:chExt cx="7200000" cy="5485725"/>
        </a:xfrm>
      </xdr:grpSpPr>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85725" y="1792287"/>
          <a:ext cx="7200000" cy="54857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00000000-0008-0000-0800-000003000000}"/>
              </a:ext>
            </a:extLst>
          </xdr:cNvPr>
          <xdr:cNvCxnSpPr/>
        </xdr:nvCxnSpPr>
        <xdr:spPr>
          <a:xfrm flipV="1">
            <a:off x="5892800" y="2082800"/>
            <a:ext cx="12700" cy="323850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3.xml><?xml version="1.0" encoding="utf-8"?>
<c:userShapes xmlns:c="http://schemas.openxmlformats.org/drawingml/2006/chart">
  <cdr:relSizeAnchor xmlns:cdr="http://schemas.openxmlformats.org/drawingml/2006/chartDrawing">
    <cdr:from>
      <cdr:x>0.8061</cdr:x>
      <cdr:y>0.05093</cdr:y>
    </cdr:from>
    <cdr:to>
      <cdr:x>0.80786</cdr:x>
      <cdr:y>0.64128</cdr:y>
    </cdr:to>
    <cdr:cxnSp macro="">
      <cdr:nvCxnSpPr>
        <cdr:cNvPr id="2" name="Straight Connector 1">
          <a:extLst xmlns:a="http://schemas.openxmlformats.org/drawingml/2006/main">
            <a:ext uri="{FF2B5EF4-FFF2-40B4-BE49-F238E27FC236}">
              <a16:creationId xmlns:a16="http://schemas.microsoft.com/office/drawing/2014/main" id="{9D159D72-33C9-4DAE-8D61-F637D60AF451}"/>
            </a:ext>
          </a:extLst>
        </cdr:cNvPr>
        <cdr:cNvCxnSpPr/>
      </cdr:nvCxnSpPr>
      <cdr:spPr>
        <a:xfrm xmlns:a="http://schemas.openxmlformats.org/drawingml/2006/main" flipV="1">
          <a:off x="5803904" y="279388"/>
          <a:ext cx="12672" cy="3238498"/>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6426200</xdr:colOff>
      <xdr:row>31</xdr:row>
      <xdr:rowOff>190500</xdr:rowOff>
    </xdr:to>
    <xdr:graphicFrame macro="">
      <xdr:nvGraphicFramePr>
        <xdr:cNvPr id="2" name="Chart 1">
          <a:extLst>
            <a:ext uri="{FF2B5EF4-FFF2-40B4-BE49-F238E27FC236}">
              <a16:creationId xmlns:a16="http://schemas.microsoft.com/office/drawing/2014/main" id="{4ACC8185-0E3D-4368-AD19-F1A28F561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101600</xdr:rowOff>
    </xdr:from>
    <xdr:to>
      <xdr:col>1</xdr:col>
      <xdr:colOff>6426200</xdr:colOff>
      <xdr:row>58</xdr:row>
      <xdr:rowOff>139702</xdr:rowOff>
    </xdr:to>
    <xdr:graphicFrame macro="">
      <xdr:nvGraphicFramePr>
        <xdr:cNvPr id="5" name="Chart 4">
          <a:extLst>
            <a:ext uri="{FF2B5EF4-FFF2-40B4-BE49-F238E27FC236}">
              <a16:creationId xmlns:a16="http://schemas.microsoft.com/office/drawing/2014/main" id="{9A695E46-5F3D-4CB7-B50A-AEC0A8FA8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31</xdr:row>
      <xdr:rowOff>190500</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58</xdr:row>
      <xdr:rowOff>177800</xdr:rowOff>
    </xdr:to>
    <xdr:graphicFrame macro="">
      <xdr:nvGraphicFramePr>
        <xdr:cNvPr id="6" name="Chart 5">
          <a:extLst>
            <a:ext uri="{FF2B5EF4-FFF2-40B4-BE49-F238E27FC236}">
              <a16:creationId xmlns:a16="http://schemas.microsoft.com/office/drawing/2014/main" id="{00000000-0008-0000-2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79375</xdr:colOff>
      <xdr:row>8</xdr:row>
      <xdr:rowOff>69850</xdr:rowOff>
    </xdr:from>
    <xdr:to>
      <xdr:col>2</xdr:col>
      <xdr:colOff>241300</xdr:colOff>
      <xdr:row>34</xdr:row>
      <xdr:rowOff>128589</xdr:rowOff>
    </xdr:to>
    <xdr:graphicFrame macro="">
      <xdr:nvGraphicFramePr>
        <xdr:cNvPr id="2" name="Chart 1">
          <a:extLst>
            <a:ext uri="{FF2B5EF4-FFF2-40B4-BE49-F238E27FC236}">
              <a16:creationId xmlns:a16="http://schemas.microsoft.com/office/drawing/2014/main" id="{E54A5F38-25B7-4833-85F8-0234A3559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37</xdr:row>
      <xdr:rowOff>165100</xdr:rowOff>
    </xdr:from>
    <xdr:to>
      <xdr:col>2</xdr:col>
      <xdr:colOff>276225</xdr:colOff>
      <xdr:row>66</xdr:row>
      <xdr:rowOff>20639</xdr:rowOff>
    </xdr:to>
    <xdr:graphicFrame macro="">
      <xdr:nvGraphicFramePr>
        <xdr:cNvPr id="4" name="Chart 3">
          <a:extLst>
            <a:ext uri="{FF2B5EF4-FFF2-40B4-BE49-F238E27FC236}">
              <a16:creationId xmlns:a16="http://schemas.microsoft.com/office/drawing/2014/main" id="{B36F9B81-CBB0-45B0-838B-CF8DFEB3C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33</xdr:row>
      <xdr:rowOff>77112</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35</xdr:row>
      <xdr:rowOff>190500</xdr:rowOff>
    </xdr:from>
    <xdr:to>
      <xdr:col>1</xdr:col>
      <xdr:colOff>6361800</xdr:colOff>
      <xdr:row>62</xdr:row>
      <xdr:rowOff>164425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0.07232</cdr:x>
      <cdr:y>0.55301</cdr:y>
    </cdr:from>
    <cdr:to>
      <cdr:x>0.92075</cdr:x>
      <cdr:y>0.55571</cdr:y>
    </cdr:to>
    <cdr:cxnSp macro="">
      <cdr:nvCxnSpPr>
        <cdr:cNvPr id="3" name="Straight Connector 2">
          <a:extLst xmlns:a="http://schemas.openxmlformats.org/drawingml/2006/main">
            <a:ext uri="{FF2B5EF4-FFF2-40B4-BE49-F238E27FC236}">
              <a16:creationId xmlns:a16="http://schemas.microsoft.com/office/drawing/2014/main" id="{D0FB4344-9FD9-4526-8FEE-0925777C11D8}"/>
            </a:ext>
          </a:extLst>
        </cdr:cNvPr>
        <cdr:cNvCxnSpPr/>
      </cdr:nvCxnSpPr>
      <cdr:spPr>
        <a:xfrm xmlns:a="http://schemas.openxmlformats.org/drawingml/2006/main">
          <a:off x="520700" y="2608263"/>
          <a:ext cx="6108700" cy="1270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0.0979</cdr:x>
      <cdr:y>0.38813</cdr:y>
    </cdr:from>
    <cdr:to>
      <cdr:x>0.93045</cdr:x>
      <cdr:y>0.39046</cdr:y>
    </cdr:to>
    <cdr:cxnSp macro="">
      <cdr:nvCxnSpPr>
        <cdr:cNvPr id="3" name="Straight Connector 2">
          <a:extLst xmlns:a="http://schemas.openxmlformats.org/drawingml/2006/main">
            <a:ext uri="{FF2B5EF4-FFF2-40B4-BE49-F238E27FC236}">
              <a16:creationId xmlns:a16="http://schemas.microsoft.com/office/drawing/2014/main" id="{B64FF484-B9DD-487B-A6A3-C1AE9C0F3810}"/>
            </a:ext>
          </a:extLst>
        </cdr:cNvPr>
        <cdr:cNvCxnSpPr/>
      </cdr:nvCxnSpPr>
      <cdr:spPr>
        <a:xfrm xmlns:a="http://schemas.openxmlformats.org/drawingml/2006/main" flipV="1">
          <a:off x="704850" y="2119313"/>
          <a:ext cx="5994400" cy="12700"/>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0.10231</cdr:x>
      <cdr:y>0.3954</cdr:y>
    </cdr:from>
    <cdr:to>
      <cdr:x>0.92781</cdr:x>
      <cdr:y>0.39772</cdr:y>
    </cdr:to>
    <cdr:cxnSp macro="">
      <cdr:nvCxnSpPr>
        <cdr:cNvPr id="3" name="Straight Connector 2">
          <a:extLst xmlns:a="http://schemas.openxmlformats.org/drawingml/2006/main">
            <a:ext uri="{FF2B5EF4-FFF2-40B4-BE49-F238E27FC236}">
              <a16:creationId xmlns:a16="http://schemas.microsoft.com/office/drawing/2014/main" id="{D3957213-5563-403E-9D6A-DF7319ABA146}"/>
            </a:ext>
          </a:extLst>
        </cdr:cNvPr>
        <cdr:cNvCxnSpPr/>
      </cdr:nvCxnSpPr>
      <cdr:spPr>
        <a:xfrm xmlns:a="http://schemas.openxmlformats.org/drawingml/2006/main">
          <a:off x="736600" y="2159000"/>
          <a:ext cx="5943600" cy="12700"/>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152400</xdr:colOff>
      <xdr:row>42</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225425</xdr:colOff>
      <xdr:row>84</xdr:row>
      <xdr:rowOff>116416</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5.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28</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6489700</xdr:colOff>
      <xdr:row>58</xdr:row>
      <xdr:rowOff>139700</xdr:rowOff>
    </xdr:to>
    <xdr:graphicFrame macro="">
      <xdr:nvGraphicFramePr>
        <xdr:cNvPr id="4" name="Chart 3">
          <a:extLst>
            <a:ext uri="{FF2B5EF4-FFF2-40B4-BE49-F238E27FC236}">
              <a16:creationId xmlns:a16="http://schemas.microsoft.com/office/drawing/2014/main" id="{9B77D0F7-96E4-4D44-937F-71788D789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356349</xdr:colOff>
      <xdr:row>7</xdr:row>
      <xdr:rowOff>159962</xdr:rowOff>
    </xdr:from>
    <xdr:to>
      <xdr:col>3</xdr:col>
      <xdr:colOff>56029</xdr:colOff>
      <xdr:row>30</xdr:row>
      <xdr:rowOff>56030</xdr:rowOff>
    </xdr:to>
    <xdr:graphicFrame macro="">
      <xdr:nvGraphicFramePr>
        <xdr:cNvPr id="2" name="Chart 1">
          <a:extLst>
            <a:ext uri="{FF2B5EF4-FFF2-40B4-BE49-F238E27FC236}">
              <a16:creationId xmlns:a16="http://schemas.microsoft.com/office/drawing/2014/main" id="{1C086C6C-8C38-4FF8-B938-F1D0384C5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347382</xdr:colOff>
      <xdr:row>32</xdr:row>
      <xdr:rowOff>67236</xdr:rowOff>
    </xdr:from>
    <xdr:to>
      <xdr:col>3</xdr:col>
      <xdr:colOff>47062</xdr:colOff>
      <xdr:row>54</xdr:row>
      <xdr:rowOff>165010</xdr:rowOff>
    </xdr:to>
    <xdr:graphicFrame macro="">
      <xdr:nvGraphicFramePr>
        <xdr:cNvPr id="3" name="Chart 2">
          <a:extLst>
            <a:ext uri="{FF2B5EF4-FFF2-40B4-BE49-F238E27FC236}">
              <a16:creationId xmlns:a16="http://schemas.microsoft.com/office/drawing/2014/main" id="{41DB6EE0-3F14-4792-B573-CF0705F05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6247500</xdr:colOff>
      <xdr:row>25</xdr:row>
      <xdr:rowOff>78700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28</xdr:row>
      <xdr:rowOff>114300</xdr:rowOff>
    </xdr:from>
    <xdr:to>
      <xdr:col>1</xdr:col>
      <xdr:colOff>6247500</xdr:colOff>
      <xdr:row>55</xdr:row>
      <xdr:rowOff>27900</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aphicFrame macro="">
      <xdr:nvGraphicFramePr>
        <xdr:cNvPr id="5" name="Chart 1">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737015</xdr:colOff>
      <xdr:row>70</xdr:row>
      <xdr:rowOff>57977</xdr:rowOff>
    </xdr:to>
    <xdr:graphicFrame macro="">
      <xdr:nvGraphicFramePr>
        <xdr:cNvPr id="12" name="Chart 1">
          <a:extLst>
            <a:ext uri="{FF2B5EF4-FFF2-40B4-BE49-F238E27FC236}">
              <a16:creationId xmlns:a16="http://schemas.microsoft.com/office/drawing/2014/main" id="{F93059BD-02BD-43FA-8673-E02290B7B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0.07408</cdr:x>
      <cdr:y>0.52608</cdr:y>
    </cdr:from>
    <cdr:to>
      <cdr:x>0.92251</cdr:x>
      <cdr:y>0.52878</cdr:y>
    </cdr:to>
    <cdr:cxnSp macro="">
      <cdr:nvCxnSpPr>
        <cdr:cNvPr id="3" name="Straight Connector 2">
          <a:extLst xmlns:a="http://schemas.openxmlformats.org/drawingml/2006/main">
            <a:ext uri="{FF2B5EF4-FFF2-40B4-BE49-F238E27FC236}">
              <a16:creationId xmlns:a16="http://schemas.microsoft.com/office/drawing/2014/main" id="{D0FB4344-9FD9-4526-8FEE-0925777C11D8}"/>
            </a:ext>
          </a:extLst>
        </cdr:cNvPr>
        <cdr:cNvCxnSpPr/>
      </cdr:nvCxnSpPr>
      <cdr:spPr>
        <a:xfrm xmlns:a="http://schemas.openxmlformats.org/drawingml/2006/main">
          <a:off x="533376" y="2481255"/>
          <a:ext cx="6108696" cy="12734"/>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500-000004000000}"/>
              </a:ext>
            </a:extLst>
          </xdr:cNvPr>
          <xdr:cNvSpPr>
            <a:spLocks/>
          </xdr:cNvSpPr>
        </xdr:nvSpPr>
        <xdr:spPr>
          <a:xfrm>
            <a:off x="12592839" y="12993840"/>
            <a:ext cx="988150"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500-000005000000}"/>
              </a:ext>
            </a:extLst>
          </xdr:cNvPr>
          <xdr:cNvSpPr>
            <a:spLocks/>
          </xdr:cNvSpPr>
        </xdr:nvSpPr>
        <xdr:spPr>
          <a:xfrm>
            <a:off x="14565900" y="12993840"/>
            <a:ext cx="992623"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40</xdr:row>
      <xdr:rowOff>1929</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247090" y="9120529"/>
          <a:ext cx="7459757" cy="5649572"/>
          <a:chOff x="8905874" y="12715874"/>
          <a:chExt cx="7200000" cy="4978334"/>
        </a:xfrm>
      </xdr:grpSpPr>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500-000008000000}"/>
              </a:ext>
            </a:extLst>
          </xdr:cNvPr>
          <xdr:cNvSpPr>
            <a:spLocks/>
          </xdr:cNvSpPr>
        </xdr:nvSpPr>
        <xdr:spPr>
          <a:xfrm>
            <a:off x="12589876" y="12986240"/>
            <a:ext cx="988691"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500-000009000000}"/>
              </a:ext>
            </a:extLst>
          </xdr:cNvPr>
          <xdr:cNvSpPr>
            <a:spLocks/>
          </xdr:cNvSpPr>
        </xdr:nvSpPr>
        <xdr:spPr>
          <a:xfrm>
            <a:off x="14569223" y="12986240"/>
            <a:ext cx="985657"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32.xml><?xml version="1.0" encoding="utf-8"?>
<c:userShapes xmlns:c="http://schemas.openxmlformats.org/drawingml/2006/chart">
  <cdr:relSizeAnchor xmlns:cdr="http://schemas.openxmlformats.org/drawingml/2006/chartDrawing">
    <cdr:from>
      <cdr:x>0.2366</cdr:x>
      <cdr:y>0.05148</cdr:y>
    </cdr:from>
    <cdr:to>
      <cdr:x>0.37374</cdr:x>
      <cdr:y>0.72319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9098" y="295213"/>
          <a:ext cx="1066028" cy="385233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3.xml><?xml version="1.0" encoding="utf-8"?>
<c:userShapes xmlns:c="http://schemas.openxmlformats.org/drawingml/2006/chart">
  <cdr:relSizeAnchor xmlns:cdr="http://schemas.openxmlformats.org/drawingml/2006/chartDrawing">
    <cdr:from>
      <cdr:x>0.23616</cdr:x>
      <cdr:y>0.05431</cdr:y>
    </cdr:from>
    <cdr:to>
      <cdr:x>0.37447</cdr:x>
      <cdr:y>0.67592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5710" y="294404"/>
          <a:ext cx="1075054" cy="33697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4.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609600</xdr:colOff>
      <xdr:row>69</xdr:row>
      <xdr:rowOff>127000</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406400</xdr:colOff>
      <xdr:row>34</xdr:row>
      <xdr:rowOff>0</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592569</xdr:colOff>
      <xdr:row>9</xdr:row>
      <xdr:rowOff>161780</xdr:rowOff>
    </xdr:from>
    <xdr:to>
      <xdr:col>1</xdr:col>
      <xdr:colOff>6833430</xdr:colOff>
      <xdr:row>34</xdr:row>
      <xdr:rowOff>66143</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8370</xdr:rowOff>
    </xdr:from>
    <xdr:to>
      <xdr:col>1</xdr:col>
      <xdr:colOff>6848441</xdr:colOff>
      <xdr:row>64</xdr:row>
      <xdr:rowOff>109006</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370844</xdr:colOff>
      <xdr:row>8</xdr:row>
      <xdr:rowOff>99471</xdr:rowOff>
    </xdr:from>
    <xdr:to>
      <xdr:col>1</xdr:col>
      <xdr:colOff>6508662</xdr:colOff>
      <xdr:row>36</xdr:row>
      <xdr:rowOff>3835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414617</xdr:colOff>
      <xdr:row>38</xdr:row>
      <xdr:rowOff>189872</xdr:rowOff>
    </xdr:from>
    <xdr:to>
      <xdr:col>1</xdr:col>
      <xdr:colOff>6635503</xdr:colOff>
      <xdr:row>65</xdr:row>
      <xdr:rowOff>143112</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174624</xdr:colOff>
      <xdr:row>9</xdr:row>
      <xdr:rowOff>109537</xdr:rowOff>
    </xdr:from>
    <xdr:to>
      <xdr:col>1</xdr:col>
      <xdr:colOff>6197757</xdr:colOff>
      <xdr:row>33</xdr:row>
      <xdr:rowOff>107804</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35</xdr:row>
      <xdr:rowOff>50800</xdr:rowOff>
    </xdr:from>
    <xdr:to>
      <xdr:col>1</xdr:col>
      <xdr:colOff>6247500</xdr:colOff>
      <xdr:row>63</xdr:row>
      <xdr:rowOff>128139</xdr:rowOff>
    </xdr:to>
    <xdr:graphicFrame macro="">
      <xdr:nvGraphicFramePr>
        <xdr:cNvPr id="5" name="Chart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342106</xdr:colOff>
      <xdr:row>9</xdr:row>
      <xdr:rowOff>24341</xdr:rowOff>
    </xdr:from>
    <xdr:to>
      <xdr:col>3</xdr:col>
      <xdr:colOff>25400</xdr:colOff>
      <xdr:row>32</xdr:row>
      <xdr:rowOff>149608</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198438</xdr:colOff>
      <xdr:row>34</xdr:row>
      <xdr:rowOff>186532</xdr:rowOff>
    </xdr:from>
    <xdr:to>
      <xdr:col>3</xdr:col>
      <xdr:colOff>7038</xdr:colOff>
      <xdr:row>61</xdr:row>
      <xdr:rowOff>196441</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0.01022</cdr:y>
    </cdr:from>
    <cdr:to>
      <cdr:x>0.09867</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7092"/>
          <a:ext cx="699294" cy="2188140"/>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323403</xdr:colOff>
      <xdr:row>8</xdr:row>
      <xdr:rowOff>70117</xdr:rowOff>
    </xdr:from>
    <xdr:to>
      <xdr:col>1</xdr:col>
      <xdr:colOff>7016482</xdr:colOff>
      <xdr:row>33</xdr:row>
      <xdr:rowOff>195508</xdr:rowOff>
    </xdr:to>
    <xdr:graphicFrame macro="">
      <xdr:nvGraphicFramePr>
        <xdr:cNvPr id="2" name="Chart 1">
          <a:extLst>
            <a:ext uri="{FF2B5EF4-FFF2-40B4-BE49-F238E27FC236}">
              <a16:creationId xmlns:a16="http://schemas.microsoft.com/office/drawing/2014/main" id="{9AF8132F-5E48-4E70-8CA5-61777F12F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279400</xdr:colOff>
      <xdr:row>37</xdr:row>
      <xdr:rowOff>76200</xdr:rowOff>
    </xdr:from>
    <xdr:to>
      <xdr:col>1</xdr:col>
      <xdr:colOff>6972479</xdr:colOff>
      <xdr:row>62</xdr:row>
      <xdr:rowOff>201591</xdr:rowOff>
    </xdr:to>
    <xdr:graphicFrame macro="">
      <xdr:nvGraphicFramePr>
        <xdr:cNvPr id="3" name="Chart 2">
          <a:extLst>
            <a:ext uri="{FF2B5EF4-FFF2-40B4-BE49-F238E27FC236}">
              <a16:creationId xmlns:a16="http://schemas.microsoft.com/office/drawing/2014/main" id="{FF1574A9-51BA-4BA5-9ADD-0F03BEB17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41.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29</xdr:row>
      <xdr:rowOff>175537</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32</xdr:row>
      <xdr:rowOff>133350</xdr:rowOff>
    </xdr:from>
    <xdr:to>
      <xdr:col>3</xdr:col>
      <xdr:colOff>446775</xdr:colOff>
      <xdr:row>57</xdr:row>
      <xdr:rowOff>152400</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6ED5464A-C14C-4F5E-B078-20A59617A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604ABA38-975D-40AA-AE32-AA5EC320F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1078600</xdr:colOff>
      <xdr:row>33</xdr:row>
      <xdr:rowOff>27900</xdr:rowOff>
    </xdr:to>
    <xdr:graphicFrame macro="">
      <xdr:nvGraphicFramePr>
        <xdr:cNvPr id="4" name="Chart 3">
          <a:extLst>
            <a:ext uri="{FF2B5EF4-FFF2-40B4-BE49-F238E27FC236}">
              <a16:creationId xmlns:a16="http://schemas.microsoft.com/office/drawing/2014/main" id="{0473255A-F2BA-4ADB-BBA5-267F5E01B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1053200</xdr:colOff>
      <xdr:row>62</xdr:row>
      <xdr:rowOff>40600</xdr:rowOff>
    </xdr:to>
    <xdr:graphicFrame macro="">
      <xdr:nvGraphicFramePr>
        <xdr:cNvPr id="5" name="Chart 4">
          <a:extLst>
            <a:ext uri="{FF2B5EF4-FFF2-40B4-BE49-F238E27FC236}">
              <a16:creationId xmlns:a16="http://schemas.microsoft.com/office/drawing/2014/main" id="{2B1A0290-2318-4707-BD0D-F36247A83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21166</xdr:colOff>
      <xdr:row>8</xdr:row>
      <xdr:rowOff>107685</xdr:rowOff>
    </xdr:from>
    <xdr:to>
      <xdr:col>1</xdr:col>
      <xdr:colOff>6270519</xdr:colOff>
      <xdr:row>38</xdr:row>
      <xdr:rowOff>148166</xdr:rowOff>
    </xdr:to>
    <xdr:graphicFrame macro="">
      <xdr:nvGraphicFramePr>
        <xdr:cNvPr id="2" name="Chart 1">
          <a:extLst>
            <a:ext uri="{FF2B5EF4-FFF2-40B4-BE49-F238E27FC236}">
              <a16:creationId xmlns:a16="http://schemas.microsoft.com/office/drawing/2014/main" id="{E0494F40-B42C-46B5-AAD4-A9A752A7E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179917</xdr:colOff>
      <xdr:row>40</xdr:row>
      <xdr:rowOff>158750</xdr:rowOff>
    </xdr:from>
    <xdr:to>
      <xdr:col>1</xdr:col>
      <xdr:colOff>6429270</xdr:colOff>
      <xdr:row>71</xdr:row>
      <xdr:rowOff>8731</xdr:rowOff>
    </xdr:to>
    <xdr:graphicFrame macro="">
      <xdr:nvGraphicFramePr>
        <xdr:cNvPr id="3" name="Chart 2">
          <a:extLst>
            <a:ext uri="{FF2B5EF4-FFF2-40B4-BE49-F238E27FC236}">
              <a16:creationId xmlns:a16="http://schemas.microsoft.com/office/drawing/2014/main" id="{02CD8162-898A-478F-AC8D-C3884D2B8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0.0074</cdr:x>
      <cdr:y>0.91358</cdr:y>
    </cdr:from>
    <cdr:to>
      <cdr:x>0.92081</cdr:x>
      <cdr:y>0.9918</cdr:y>
    </cdr:to>
    <cdr:sp macro="" textlink="">
      <cdr:nvSpPr>
        <cdr:cNvPr id="2" name="TextBox 1">
          <a:extLst xmlns:a="http://schemas.openxmlformats.org/drawingml/2006/main">
            <a:ext uri="{FF2B5EF4-FFF2-40B4-BE49-F238E27FC236}">
              <a16:creationId xmlns:a16="http://schemas.microsoft.com/office/drawing/2014/main" id="{2939B850-8146-4FFE-B96F-677F71E36A2C}"/>
            </a:ext>
          </a:extLst>
        </cdr:cNvPr>
        <cdr:cNvSpPr txBox="1"/>
      </cdr:nvSpPr>
      <cdr:spPr>
        <a:xfrm xmlns:a="http://schemas.openxmlformats.org/drawingml/2006/main">
          <a:off x="52916" y="5258066"/>
          <a:ext cx="6529918" cy="450208"/>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100" dirty="0" err="1"/>
            <a:t>Megjegyzés:</a:t>
          </a:r>
          <a:r>
            <a:rPr lang="hu-HU" sz="1100" baseline="0" dirty="0" err="1"/>
            <a:t> A zöld minősítésű irodaállomány a BREEAM vagy LEED minősítéssel rendelkező budapesti modern irodaházakat tartalmazza. Forrás: CBRE.</a:t>
          </a:r>
          <a:endParaRPr lang="hu-HU" sz="1100" dirty="0" err="1"/>
        </a:p>
      </cdr:txBody>
    </cdr:sp>
  </cdr:relSizeAnchor>
</c:userShapes>
</file>

<file path=xl/drawings/drawing47.xml><?xml version="1.0" encoding="utf-8"?>
<c:userShapes xmlns:c="http://schemas.openxmlformats.org/drawingml/2006/chart">
  <cdr:relSizeAnchor xmlns:cdr="http://schemas.openxmlformats.org/drawingml/2006/chartDrawing">
    <cdr:from>
      <cdr:x>0.0074</cdr:x>
      <cdr:y>0.91358</cdr:y>
    </cdr:from>
    <cdr:to>
      <cdr:x>0.92081</cdr:x>
      <cdr:y>0.9918</cdr:y>
    </cdr:to>
    <cdr:sp macro="" textlink="">
      <cdr:nvSpPr>
        <cdr:cNvPr id="2" name="TextBox 1">
          <a:extLst xmlns:a="http://schemas.openxmlformats.org/drawingml/2006/main">
            <a:ext uri="{FF2B5EF4-FFF2-40B4-BE49-F238E27FC236}">
              <a16:creationId xmlns:a16="http://schemas.microsoft.com/office/drawing/2014/main" id="{2939B850-8146-4FFE-B96F-677F71E36A2C}"/>
            </a:ext>
          </a:extLst>
        </cdr:cNvPr>
        <cdr:cNvSpPr txBox="1"/>
      </cdr:nvSpPr>
      <cdr:spPr>
        <a:xfrm xmlns:a="http://schemas.openxmlformats.org/drawingml/2006/main">
          <a:off x="52916" y="5258066"/>
          <a:ext cx="6529918" cy="450208"/>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100" dirty="0" err="1"/>
            <a:t>Note:</a:t>
          </a:r>
          <a:r>
            <a:rPr lang="hu-HU" sz="1100" baseline="0" dirty="0" err="1"/>
            <a:t> The green-certified office stock includes modern office buildings in Budapest with BREEAM or LEED certification. Source: CBRE</a:t>
          </a:r>
          <a:endParaRPr lang="hu-HU" sz="1100" dirty="0" err="1"/>
        </a:p>
      </cdr:txBody>
    </cdr:sp>
  </cdr:relSizeAnchor>
</c:userShapes>
</file>

<file path=xl/drawings/drawing48.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241300</xdr:colOff>
      <xdr:row>26</xdr:row>
      <xdr:rowOff>114300</xdr:rowOff>
    </xdr:to>
    <xdr:graphicFrame macro="">
      <xdr:nvGraphicFramePr>
        <xdr:cNvPr id="4" name="Chart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98426</xdr:colOff>
      <xdr:row>50</xdr:row>
      <xdr:rowOff>57149</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12700</xdr:colOff>
      <xdr:row>32</xdr:row>
      <xdr:rowOff>77787</xdr:rowOff>
    </xdr:from>
    <xdr:to>
      <xdr:col>1</xdr:col>
      <xdr:colOff>6374500</xdr:colOff>
      <xdr:row>56</xdr:row>
      <xdr:rowOff>177800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7</xdr:row>
      <xdr:rowOff>122237</xdr:rowOff>
    </xdr:from>
    <xdr:to>
      <xdr:col>1</xdr:col>
      <xdr:colOff>6425300</xdr:colOff>
      <xdr:row>31</xdr:row>
      <xdr:rowOff>38100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114300</xdr:colOff>
      <xdr:row>8</xdr:row>
      <xdr:rowOff>90487</xdr:rowOff>
    </xdr:from>
    <xdr:to>
      <xdr:col>2</xdr:col>
      <xdr:colOff>113400</xdr:colOff>
      <xdr:row>30</xdr:row>
      <xdr:rowOff>156487</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123825</xdr:colOff>
      <xdr:row>33</xdr:row>
      <xdr:rowOff>19050</xdr:rowOff>
    </xdr:from>
    <xdr:to>
      <xdr:col>2</xdr:col>
      <xdr:colOff>122925</xdr:colOff>
      <xdr:row>61</xdr:row>
      <xdr:rowOff>85050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266700</xdr:colOff>
      <xdr:row>10</xdr:row>
      <xdr:rowOff>331787</xdr:rowOff>
    </xdr:from>
    <xdr:to>
      <xdr:col>1</xdr:col>
      <xdr:colOff>5956300</xdr:colOff>
      <xdr:row>27</xdr:row>
      <xdr:rowOff>0</xdr:rowOff>
    </xdr:to>
    <xdr:grpSp>
      <xdr:nvGrpSpPr>
        <xdr:cNvPr id="2" name="Group 1">
          <a:extLst>
            <a:ext uri="{FF2B5EF4-FFF2-40B4-BE49-F238E27FC236}">
              <a16:creationId xmlns:a16="http://schemas.microsoft.com/office/drawing/2014/main" id="{00000000-0008-0000-2A00-000002000000}"/>
            </a:ext>
          </a:extLst>
        </xdr:cNvPr>
        <xdr:cNvGrpSpPr/>
      </xdr:nvGrpSpPr>
      <xdr:grpSpPr>
        <a:xfrm>
          <a:off x="266700" y="2312987"/>
          <a:ext cx="6527800" cy="4049713"/>
          <a:chOff x="2514600" y="766762"/>
          <a:chExt cx="4572000" cy="2743200"/>
        </a:xfrm>
      </xdr:grpSpPr>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F0C2037C-CEC7-4B6A-9ABB-C19D58036381}"/>
                  </a:ext>
                </a:extLst>
              </xdr:cNvPr>
              <xdr:cNvGraphicFramePr/>
            </xdr:nvGraphicFramePr>
            <xdr:xfrm>
              <a:off x="2514600" y="766762"/>
              <a:ext cx="4572000" cy="274320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514600" y="766762"/>
                <a:ext cx="4572000" cy="27432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4" name="TextBox 3">
            <a:extLst>
              <a:ext uri="{FF2B5EF4-FFF2-40B4-BE49-F238E27FC236}">
                <a16:creationId xmlns:a16="http://schemas.microsoft.com/office/drawing/2014/main" id="{00000000-0008-0000-2A00-000004000000}"/>
              </a:ext>
            </a:extLst>
          </xdr:cNvPr>
          <xdr:cNvSpPr txBox="1"/>
        </xdr:nvSpPr>
        <xdr:spPr>
          <a:xfrm>
            <a:off x="4425320" y="1743742"/>
            <a:ext cx="517525" cy="20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400" b="1">
                <a:solidFill>
                  <a:schemeClr val="bg1"/>
                </a:solidFill>
              </a:rPr>
              <a:t>-85</a:t>
            </a:r>
          </a:p>
        </xdr:txBody>
      </xdr:sp>
      <xdr:sp macro="" textlink="">
        <xdr:nvSpPr>
          <xdr:cNvPr id="5" name="Rectangle 4">
            <a:extLst>
              <a:ext uri="{FF2B5EF4-FFF2-40B4-BE49-F238E27FC236}">
                <a16:creationId xmlns:a16="http://schemas.microsoft.com/office/drawing/2014/main" id="{00000000-0008-0000-2A00-000005000000}"/>
              </a:ext>
            </a:extLst>
          </xdr:cNvPr>
          <xdr:cNvSpPr/>
        </xdr:nvSpPr>
        <xdr:spPr>
          <a:xfrm>
            <a:off x="6229350" y="3105150"/>
            <a:ext cx="8191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19050</xdr:colOff>
      <xdr:row>7</xdr:row>
      <xdr:rowOff>200023</xdr:rowOff>
    </xdr:from>
    <xdr:to>
      <xdr:col>4</xdr:col>
      <xdr:colOff>484875</xdr:colOff>
      <xdr:row>34</xdr:row>
      <xdr:rowOff>199348</xdr:rowOff>
    </xdr:to>
    <xdr:graphicFrame macro="">
      <xdr:nvGraphicFramePr>
        <xdr:cNvPr id="4" name="Chart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2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456300</xdr:colOff>
      <xdr:row>25</xdr:row>
      <xdr:rowOff>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90500" y="2044700"/>
          <a:ext cx="7200000" cy="5029200"/>
          <a:chOff x="47625" y="1314450"/>
          <a:chExt cx="7200000" cy="4981575"/>
        </a:xfrm>
      </xdr:grpSpPr>
      <xdr:grpSp>
        <xdr:nvGrpSpPr>
          <xdr:cNvPr id="3" name="Group 2">
            <a:extLst>
              <a:ext uri="{FF2B5EF4-FFF2-40B4-BE49-F238E27FC236}">
                <a16:creationId xmlns:a16="http://schemas.microsoft.com/office/drawing/2014/main" id="{00000000-0008-0000-0300-000003000000}"/>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300-000007000000}"/>
                </a:ext>
              </a:extLst>
            </xdr:cNvPr>
            <xdr:cNvSpPr/>
          </xdr:nvSpPr>
          <xdr:spPr>
            <a:xfrm>
              <a:off x="5445125" y="1276349"/>
              <a:ext cx="9652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+11% a 2021 II. né. </a:t>
              </a:r>
              <a:r>
                <a:rPr lang="hu-HU" sz="1300" b="1">
                  <a:solidFill>
                    <a:srgbClr val="DA0000"/>
                  </a:solidFill>
                  <a:effectLst/>
                  <a:latin typeface="+mn-lt"/>
                  <a:ea typeface="+mn-ea"/>
                  <a:cs typeface="+mn-cs"/>
                </a:rPr>
                <a:t>végi állomány-hoz</a:t>
              </a:r>
              <a:endParaRPr lang="hu-HU" sz="1300" b="1">
                <a:solidFill>
                  <a:srgbClr val="DA0000"/>
                </a:solidFill>
              </a:endParaRPr>
            </a:p>
          </xdr:txBody>
        </xdr:sp>
      </xdr:grpSp>
      <xdr:sp macro="" textlink="">
        <xdr:nvSpPr>
          <xdr:cNvPr id="4" name="Rectangle 3">
            <a:extLst>
              <a:ext uri="{FF2B5EF4-FFF2-40B4-BE49-F238E27FC236}">
                <a16:creationId xmlns:a16="http://schemas.microsoft.com/office/drawing/2014/main" id="{00000000-0008-0000-0300-000004000000}"/>
              </a:ext>
            </a:extLst>
          </xdr:cNvPr>
          <xdr:cNvSpPr/>
        </xdr:nvSpPr>
        <xdr:spPr>
          <a:xfrm>
            <a:off x="6423025" y="1600200"/>
            <a:ext cx="2920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6278721" y="1532899"/>
            <a:ext cx="584200" cy="539716"/>
          </a:xfrm>
          <a:prstGeom prst="rect">
            <a:avLst/>
          </a:prstGeom>
          <a:noFill/>
        </xdr:spPr>
        <xdr:txBody>
          <a:bodyPr vertOverflow="clip" horzOverflow="clip" wrap="square" rtlCol="0" anchor="t">
            <a:spAutoFit/>
          </a:bodyPr>
          <a:lstStyle/>
          <a:p>
            <a:pPr algn="ctr"/>
            <a:r>
              <a:rPr lang="hu-HU" sz="1400" b="1" dirty="0" err="1">
                <a:solidFill>
                  <a:srgbClr val="00B0F0"/>
                </a:solidFill>
              </a:rPr>
              <a:t>+</a:t>
            </a:r>
          </a:p>
          <a:p>
            <a:pPr algn="ctr"/>
            <a:r>
              <a:rPr lang="hu-HU" sz="1400" b="1" dirty="0" err="1">
                <a:solidFill>
                  <a:srgbClr val="00B0F0"/>
                </a:solidFill>
              </a:rPr>
              <a:t>12%</a:t>
            </a:r>
          </a:p>
        </xdr:txBody>
      </xdr:sp>
    </xdr:grpSp>
    <xdr:clientData/>
  </xdr:twoCellAnchor>
  <xdr:twoCellAnchor editAs="absolute">
    <xdr:from>
      <xdr:col>0</xdr:col>
      <xdr:colOff>254000</xdr:colOff>
      <xdr:row>27</xdr:row>
      <xdr:rowOff>127000</xdr:rowOff>
    </xdr:from>
    <xdr:to>
      <xdr:col>2</xdr:col>
      <xdr:colOff>519800</xdr:colOff>
      <xdr:row>56</xdr:row>
      <xdr:rowOff>101600</xdr:rowOff>
    </xdr:to>
    <xdr:grpSp>
      <xdr:nvGrpSpPr>
        <xdr:cNvPr id="14" name="Group 13">
          <a:extLst>
            <a:ext uri="{FF2B5EF4-FFF2-40B4-BE49-F238E27FC236}">
              <a16:creationId xmlns:a16="http://schemas.microsoft.com/office/drawing/2014/main" id="{00000000-0008-0000-0300-00000E000000}"/>
            </a:ext>
          </a:extLst>
        </xdr:cNvPr>
        <xdr:cNvGrpSpPr/>
      </xdr:nvGrpSpPr>
      <xdr:grpSpPr>
        <a:xfrm>
          <a:off x="254000" y="7607300"/>
          <a:ext cx="7200000" cy="5029200"/>
          <a:chOff x="47625" y="1314450"/>
          <a:chExt cx="7200000" cy="4981575"/>
        </a:xfrm>
      </xdr:grpSpPr>
      <xdr:grpSp>
        <xdr:nvGrpSpPr>
          <xdr:cNvPr id="15" name="Group 14">
            <a:extLst>
              <a:ext uri="{FF2B5EF4-FFF2-40B4-BE49-F238E27FC236}">
                <a16:creationId xmlns:a16="http://schemas.microsoft.com/office/drawing/2014/main" id="{00000000-0008-0000-0300-00000F000000}"/>
              </a:ext>
            </a:extLst>
          </xdr:cNvPr>
          <xdr:cNvGrpSpPr/>
        </xdr:nvGrpSpPr>
        <xdr:grpSpPr>
          <a:xfrm>
            <a:off x="47625" y="1314450"/>
            <a:ext cx="7200000" cy="4981575"/>
            <a:chOff x="47625" y="990600"/>
            <a:chExt cx="7200000" cy="4981575"/>
          </a:xfrm>
        </xdr:grpSpPr>
        <xdr:graphicFrame macro="">
          <xdr:nvGraphicFramePr>
            <xdr:cNvPr id="18" name="Chart 17">
              <a:extLst>
                <a:ext uri="{FF2B5EF4-FFF2-40B4-BE49-F238E27FC236}">
                  <a16:creationId xmlns:a16="http://schemas.microsoft.com/office/drawing/2014/main" id="{00000000-0008-0000-0300-000012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Rectangle 18">
              <a:extLst>
                <a:ext uri="{FF2B5EF4-FFF2-40B4-BE49-F238E27FC236}">
                  <a16:creationId xmlns:a16="http://schemas.microsoft.com/office/drawing/2014/main" id="{00000000-0008-0000-0300-000013000000}"/>
                </a:ext>
              </a:extLst>
            </xdr:cNvPr>
            <xdr:cNvSpPr/>
          </xdr:nvSpPr>
          <xdr:spPr>
            <a:xfrm>
              <a:off x="5457825" y="1276349"/>
              <a:ext cx="9525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tlCol="0" anchor="t"/>
            <a:lstStyle/>
            <a:p>
              <a:pPr algn="ctr"/>
              <a:r>
                <a:rPr lang="hu-HU" sz="1300" b="1">
                  <a:solidFill>
                    <a:srgbClr val="DA0000"/>
                  </a:solidFill>
                </a:rPr>
                <a:t>+11% versus 2021 Q2 office stock</a:t>
              </a:r>
            </a:p>
          </xdr:txBody>
        </xdr:sp>
      </xdr:grpSp>
      <xdr:sp macro="" textlink="">
        <xdr:nvSpPr>
          <xdr:cNvPr id="16" name="Rectangle 15">
            <a:extLst>
              <a:ext uri="{FF2B5EF4-FFF2-40B4-BE49-F238E27FC236}">
                <a16:creationId xmlns:a16="http://schemas.microsoft.com/office/drawing/2014/main" id="{00000000-0008-0000-0300-000010000000}"/>
              </a:ext>
            </a:extLst>
          </xdr:cNvPr>
          <xdr:cNvSpPr/>
        </xdr:nvSpPr>
        <xdr:spPr>
          <a:xfrm>
            <a:off x="6423025" y="1600200"/>
            <a:ext cx="2920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6278720" y="1542914"/>
            <a:ext cx="584200" cy="522117"/>
          </a:xfrm>
          <a:prstGeom prst="rect">
            <a:avLst/>
          </a:prstGeom>
          <a:noFill/>
        </xdr:spPr>
        <xdr:txBody>
          <a:bodyPr vertOverflow="clip" horzOverflow="clip" wrap="square" rtlCol="0" anchor="ctr">
            <a:spAutoFit/>
          </a:bodyPr>
          <a:lstStyle/>
          <a:p>
            <a:pPr algn="ctr"/>
            <a:r>
              <a:rPr lang="hu-HU" sz="1400" b="1" dirty="0" err="1">
                <a:solidFill>
                  <a:srgbClr val="00B0F0"/>
                </a:solidFill>
              </a:rPr>
              <a:t>+</a:t>
            </a:r>
          </a:p>
          <a:p>
            <a:pPr algn="ctr"/>
            <a:r>
              <a:rPr lang="hu-HU" sz="1400" b="1" dirty="0" err="1">
                <a:solidFill>
                  <a:srgbClr val="00B0F0"/>
                </a:solidFill>
              </a:rPr>
              <a:t>12%</a:t>
            </a:r>
          </a:p>
        </xdr:txBody>
      </xdr:sp>
    </xdr:grpSp>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6305550</xdr:colOff>
      <xdr:row>62</xdr:row>
      <xdr:rowOff>171449</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3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6395138</xdr:colOff>
      <xdr:row>27</xdr:row>
      <xdr:rowOff>77908</xdr:rowOff>
    </xdr:to>
    <xdr:graphicFrame macro="">
      <xdr:nvGraphicFramePr>
        <xdr:cNvPr id="7" name="Chart 6">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107156</xdr:rowOff>
    </xdr:from>
    <xdr:to>
      <xdr:col>1</xdr:col>
      <xdr:colOff>6311794</xdr:colOff>
      <xdr:row>56</xdr:row>
      <xdr:rowOff>42187</xdr:rowOff>
    </xdr:to>
    <xdr:graphicFrame macro="">
      <xdr:nvGraphicFramePr>
        <xdr:cNvPr id="3" name="Chart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6276868</xdr:colOff>
      <xdr:row>36</xdr:row>
      <xdr:rowOff>48140</xdr:rowOff>
    </xdr:to>
    <xdr:graphicFrame macro="">
      <xdr:nvGraphicFramePr>
        <xdr:cNvPr id="4" name="Chart 3">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6372118</xdr:colOff>
      <xdr:row>66</xdr:row>
      <xdr:rowOff>127913</xdr:rowOff>
    </xdr:to>
    <xdr:graphicFrame macro="">
      <xdr:nvGraphicFramePr>
        <xdr:cNvPr id="8" name="Chart 7">
          <a:extLst>
            <a:ext uri="{FF2B5EF4-FFF2-40B4-BE49-F238E27FC236}">
              <a16:creationId xmlns:a16="http://schemas.microsoft.com/office/drawing/2014/main" id="{00000000-0008-0000-3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257175</xdr:colOff>
      <xdr:row>7</xdr:row>
      <xdr:rowOff>166685</xdr:rowOff>
    </xdr:from>
    <xdr:to>
      <xdr:col>2</xdr:col>
      <xdr:colOff>694425</xdr:colOff>
      <xdr:row>34</xdr:row>
      <xdr:rowOff>142875</xdr:rowOff>
    </xdr:to>
    <xdr:graphicFrame macro="">
      <xdr:nvGraphicFramePr>
        <xdr:cNvPr id="19" name="Chart 18">
          <a:extLst>
            <a:ext uri="{FF2B5EF4-FFF2-40B4-BE49-F238E27FC236}">
              <a16:creationId xmlns:a16="http://schemas.microsoft.com/office/drawing/2014/main" id="{00000000-0008-0000-3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37</xdr:row>
      <xdr:rowOff>95250</xdr:rowOff>
    </xdr:from>
    <xdr:to>
      <xdr:col>2</xdr:col>
      <xdr:colOff>675375</xdr:colOff>
      <xdr:row>64</xdr:row>
      <xdr:rowOff>9525</xdr:rowOff>
    </xdr:to>
    <xdr:graphicFrame macro="">
      <xdr:nvGraphicFramePr>
        <xdr:cNvPr id="21" name="Chart 20">
          <a:extLst>
            <a:ext uri="{FF2B5EF4-FFF2-40B4-BE49-F238E27FC236}">
              <a16:creationId xmlns:a16="http://schemas.microsoft.com/office/drawing/2014/main" id="{00000000-0008-0000-3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3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3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243726</xdr:colOff>
      <xdr:row>8</xdr:row>
      <xdr:rowOff>199744</xdr:rowOff>
    </xdr:from>
    <xdr:to>
      <xdr:col>1</xdr:col>
      <xdr:colOff>6883400</xdr:colOff>
      <xdr:row>33</xdr:row>
      <xdr:rowOff>113344</xdr:rowOff>
    </xdr:to>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295835</xdr:colOff>
      <xdr:row>35</xdr:row>
      <xdr:rowOff>131482</xdr:rowOff>
    </xdr:from>
    <xdr:to>
      <xdr:col>1</xdr:col>
      <xdr:colOff>6896100</xdr:colOff>
      <xdr:row>62</xdr:row>
      <xdr:rowOff>45082</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266700</xdr:colOff>
      <xdr:row>27</xdr:row>
      <xdr:rowOff>192089</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361950</xdr:colOff>
      <xdr:row>57</xdr:row>
      <xdr:rowOff>17464</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243726</xdr:colOff>
      <xdr:row>8</xdr:row>
      <xdr:rowOff>199744</xdr:rowOff>
    </xdr:from>
    <xdr:to>
      <xdr:col>2</xdr:col>
      <xdr:colOff>333967</xdr:colOff>
      <xdr:row>34</xdr:row>
      <xdr:rowOff>113344</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194235</xdr:colOff>
      <xdr:row>36</xdr:row>
      <xdr:rowOff>93382</xdr:rowOff>
    </xdr:from>
    <xdr:to>
      <xdr:col>2</xdr:col>
      <xdr:colOff>284476</xdr:colOff>
      <xdr:row>63</xdr:row>
      <xdr:rowOff>6982</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1</xdr:col>
      <xdr:colOff>6618710</xdr:colOff>
      <xdr:row>65</xdr:row>
      <xdr:rowOff>23933</xdr:rowOff>
    </xdr:to>
    <xdr:graphicFrame macro="">
      <xdr:nvGraphicFramePr>
        <xdr:cNvPr id="4" name="Chart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73.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74.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171450</xdr:colOff>
      <xdr:row>9</xdr:row>
      <xdr:rowOff>171452</xdr:rowOff>
    </xdr:from>
    <xdr:to>
      <xdr:col>3</xdr:col>
      <xdr:colOff>657226</xdr:colOff>
      <xdr:row>31</xdr:row>
      <xdr:rowOff>190500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71450" y="2000252"/>
          <a:ext cx="7521576" cy="5276848"/>
          <a:chOff x="8905874" y="12715876"/>
          <a:chExt cx="7200000" cy="4669508"/>
        </a:xfrm>
      </xdr:grpSpPr>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8905874" y="12715876"/>
          <a:ext cx="7200000" cy="466950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600-000004000000}"/>
              </a:ext>
            </a:extLst>
          </xdr:cNvPr>
          <xdr:cNvSpPr>
            <a:spLocks/>
          </xdr:cNvSpPr>
        </xdr:nvSpPr>
        <xdr:spPr>
          <a:xfrm>
            <a:off x="12502671" y="12962046"/>
            <a:ext cx="1005224" cy="3093734"/>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600-000005000000}"/>
              </a:ext>
            </a:extLst>
          </xdr:cNvPr>
          <xdr:cNvSpPr>
            <a:spLocks/>
          </xdr:cNvSpPr>
        </xdr:nvSpPr>
        <xdr:spPr>
          <a:xfrm>
            <a:off x="14498202" y="12964860"/>
            <a:ext cx="1005003" cy="3090809"/>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34</xdr:row>
      <xdr:rowOff>67542</xdr:rowOff>
    </xdr:from>
    <xdr:to>
      <xdr:col>3</xdr:col>
      <xdr:colOff>632115</xdr:colOff>
      <xdr:row>63</xdr:row>
      <xdr:rowOff>143741</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0.22294</cdr:x>
      <cdr:y>0.05332</cdr:y>
    </cdr:from>
    <cdr:to>
      <cdr:x>0.36194</cdr:x>
      <cdr:y>0.71554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50483" y="271881"/>
          <a:ext cx="1091389" cy="3376692"/>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4"/>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176" bestFit="1" customWidth="1"/>
    <col min="2" max="2" width="172.140625" style="176" customWidth="1"/>
    <col min="3" max="3" width="145.7109375" style="176" customWidth="1"/>
    <col min="4" max="16384" width="9" style="176"/>
  </cols>
  <sheetData>
    <row r="1" spans="1:3" ht="18.75" x14ac:dyDescent="0.3">
      <c r="B1" s="234" t="s">
        <v>1553</v>
      </c>
      <c r="C1" s="234" t="s">
        <v>1554</v>
      </c>
    </row>
    <row r="2" spans="1:3" x14ac:dyDescent="0.25">
      <c r="A2" s="174"/>
      <c r="B2" s="175" t="s">
        <v>437</v>
      </c>
      <c r="C2" s="175" t="s">
        <v>438</v>
      </c>
    </row>
    <row r="3" spans="1:3" x14ac:dyDescent="0.25">
      <c r="A3" s="177" t="s">
        <v>439</v>
      </c>
      <c r="B3" s="178" t="str">
        <f>'1_ábra_chart'!$B$1</f>
        <v>A GDP szintjének alakulása 2021 második negyedévében a válság előtti értékhez viszonyítva (2019 IV. = 100)</v>
      </c>
      <c r="C3" s="178" t="str">
        <f>'1_ábra_chart'!$B$2</f>
        <v>Development of GDP level in 2021 Q2 compared to the pre-crisis value (2019 Q4 = 100)</v>
      </c>
    </row>
    <row r="4" spans="1:3" x14ac:dyDescent="0.25">
      <c r="A4" s="177" t="s">
        <v>440</v>
      </c>
      <c r="B4" s="178" t="str">
        <f>'2_ábra_chart'!$B$1</f>
        <v>Munkaerő mint termelést korlátozó tényező Magyarországon</v>
      </c>
      <c r="C4" s="178" t="str">
        <f>'2_ábra_chart'!$B$2</f>
        <v>Labour force as a factor limiting production in Hungary</v>
      </c>
    </row>
    <row r="5" spans="1:3" x14ac:dyDescent="0.25">
      <c r="A5" s="177" t="s">
        <v>441</v>
      </c>
      <c r="B5" s="178" t="str">
        <f>'3_ábra_chart'!$B$1</f>
        <v>A távmunkában vagy otthoni munkavégzés keretében dolgozók a szellemi foglalkozásúak arányában</v>
      </c>
      <c r="C5" s="178" t="str">
        <f>'3_ábra_chart'!$B$2</f>
        <v>Employees working remotely or at home as a proportion of those in intellectual occupations</v>
      </c>
    </row>
    <row r="6" spans="1:3" x14ac:dyDescent="0.25">
      <c r="A6" s="177" t="s">
        <v>442</v>
      </c>
      <c r="B6" s="178" t="str">
        <f>'4_ábra_chart'!$B$1</f>
        <v>Bérleti és fejlesztési aktivitás a budapesti irodapiacon</v>
      </c>
      <c r="C6" s="178" t="str">
        <f>'4_ábra_chart'!$B$2</f>
        <v>Leasing and development activity in the Budapest office market</v>
      </c>
    </row>
    <row r="7" spans="1:3" x14ac:dyDescent="0.25">
      <c r="A7" s="177" t="s">
        <v>443</v>
      </c>
      <c r="B7" s="178" t="str">
        <f>'5_ábra_chart'!$B$1</f>
        <v>A budapesti irodafejlesztések megoszlása, a megújulási ráta és az új átadások alpiacok szerint</v>
      </c>
      <c r="C7" s="178" t="str">
        <f>'5_ábra_chart'!$B$2</f>
        <v>Distribution of Budapest office developments, renewal rate and new completions by sub-market</v>
      </c>
    </row>
    <row r="8" spans="1:3" x14ac:dyDescent="0.25">
      <c r="A8" s="177" t="s">
        <v>444</v>
      </c>
      <c r="B8" s="178" t="str">
        <f>'6_ábra_chart'!$B$1</f>
        <v>Új átadások és kihasználatlansági ráta a régiós fővárosok irodapiacain</v>
      </c>
      <c r="C8" s="178" t="str">
        <f>'6_ábra_chart'!$B$2</f>
        <v>New completions and vacancy rates in the regional capital office markets</v>
      </c>
    </row>
    <row r="9" spans="1:3" x14ac:dyDescent="0.25">
      <c r="A9" s="177" t="s">
        <v>445</v>
      </c>
      <c r="B9" s="178" t="str">
        <f>'7_ábra_chart'!$B$1</f>
        <v>A feldolgozóipari termelés havi alakulása (2019 = 100)</v>
      </c>
      <c r="C9" s="178" t="str">
        <f>'7_ábra_chart'!$B$2</f>
        <v>Monthly development of manufacturing output (2019 = 100)</v>
      </c>
    </row>
    <row r="10" spans="1:3" x14ac:dyDescent="0.25">
      <c r="A10" s="177" t="s">
        <v>446</v>
      </c>
      <c r="B10" s="178" t="str">
        <f>'8_ábra_chart'!$B$1</f>
        <v>Új átadások, nettó bérbeadás és kihasználatlansági ráta Budapest és agglomerációja ipari-logisztikai piacán</v>
      </c>
      <c r="C10" s="178" t="str">
        <f>'8_ábra_chart'!$B$2</f>
        <v>New completions, net demand and vacancy rate in the industrial-logistics market of Budapest and its environs</v>
      </c>
    </row>
    <row r="11" spans="1:3" x14ac:dyDescent="0.25">
      <c r="A11" s="177" t="s">
        <v>447</v>
      </c>
      <c r="B11" s="178" t="str">
        <f>'9_ábra_chart'!$B$1</f>
        <v>Megvalósult és tervezett ipari-logisztikai fejlesztések Magyarországon</v>
      </c>
      <c r="C11" s="178" t="str">
        <f>'9_ábra_chart'!$B$2</f>
        <v>Completed and planned industrial-logistics developments in Hungary</v>
      </c>
    </row>
    <row r="12" spans="1:3" x14ac:dyDescent="0.25">
      <c r="A12" s="177" t="s">
        <v>448</v>
      </c>
      <c r="B12" s="178" t="str">
        <f>'10_ábra_chart'!$B$1</f>
        <v>A bérlői kereslet szerződéstípusok szerinti összetétele a Budapest és agglomeráció ipari-logisztikai piacán</v>
      </c>
      <c r="C12" s="178" t="str">
        <f>'10_ábra_chart'!$B$2</f>
        <v>Customer demand by contract type in the industrial-logistics rental market of Budapest and environs</v>
      </c>
    </row>
    <row r="13" spans="1:3" x14ac:dyDescent="0.25">
      <c r="A13" s="177" t="s">
        <v>449</v>
      </c>
      <c r="B13" s="178" t="str">
        <f>'11_ábra_chart'!$B$1</f>
        <v>A kiskereskedelmi értékesítések, keresetek és a fogyasztói bizalmi mutató alakulása</v>
      </c>
      <c r="C13" s="178" t="str">
        <f>'11_ábra_chart'!$B$2</f>
        <v>Development of retail sales, incomes and the consumer confidence indicator</v>
      </c>
    </row>
    <row r="14" spans="1:3" x14ac:dyDescent="0.25">
      <c r="A14" s="177" t="s">
        <v>450</v>
      </c>
      <c r="B14" s="178" t="str">
        <f>'12_ábra_chart'!$B$1</f>
        <v>Az online kereskedelem részaránya a teljes kiskereskedelmi forgalmon belül, Európában</v>
      </c>
      <c r="C14" s="178" t="str">
        <f>'12_ábra_chart'!$B$2</f>
        <v>Share of online commerce in total retail sales in Europe</v>
      </c>
    </row>
    <row r="15" spans="1:3" x14ac:dyDescent="0.25">
      <c r="A15" s="177" t="s">
        <v>451</v>
      </c>
      <c r="B15" s="178" t="str">
        <f>'13_ábra_chart'!$B$1</f>
        <v>A kiskereskedelmi üzlettípusok és vendéglátóhelyek forgalmának értékindexe (2019. év átlaga = 100)</v>
      </c>
      <c r="C15" s="178" t="str">
        <f>'13_ábra_chart'!$B$2</f>
        <v>Value index of turnover of retail store types and restaurants (average of 2019 = 100)</v>
      </c>
    </row>
    <row r="16" spans="1:3" x14ac:dyDescent="0.25">
      <c r="A16" s="177" t="s">
        <v>452</v>
      </c>
      <c r="B16" s="178" t="str">
        <f>'14_ábra_chart'!$B$1</f>
        <v>A kiskereskedelmi bérleti díjak alakulása és a kihasználatlansági ráták Magyarországon</v>
      </c>
      <c r="C16" s="178" t="str">
        <f>'14_ábra_chart'!$B$2</f>
        <v>Retail rental rates and vacancy rates in Hungary</v>
      </c>
    </row>
    <row r="17" spans="1:3" x14ac:dyDescent="0.25">
      <c r="A17" s="177" t="s">
        <v>453</v>
      </c>
      <c r="B17" s="176" t="str">
        <f>'15_ábra_chart'!$B$1</f>
        <v>A régiós fővárosok szállodáinak átlagos teljesítménymutatói 2019, 2020 és 2021 első félévében</v>
      </c>
      <c r="C17" s="176" t="str">
        <f>'15_ábra_chart'!$B$2</f>
        <v>Average performance indicators of hotels in the region's capitals in the first half of years 2019, 2020 and 2021</v>
      </c>
    </row>
    <row r="18" spans="1:3" x14ac:dyDescent="0.25">
      <c r="A18" s="177" t="s">
        <v>454</v>
      </c>
      <c r="B18" s="176" t="str">
        <f>'16_ábra_chart'!$B$1</f>
        <v>A vendégéjszakák számának havi alakulása a kereskedelmi szálláshelyeken</v>
      </c>
      <c r="C18" s="176" t="str">
        <f>'16_ábra_chart'!$B$2</f>
        <v>Monthly guest nights in commercial accommodation establishments</v>
      </c>
    </row>
    <row r="19" spans="1:3" x14ac:dyDescent="0.25">
      <c r="A19" s="177" t="s">
        <v>455</v>
      </c>
      <c r="B19" s="176" t="str">
        <f>'17_ábra_chart'!$B$1</f>
        <v>A hazai szállodák kapacitása és a bruttó bevétel alakulása</v>
      </c>
      <c r="C19" s="176" t="str">
        <f>'17_ábra_chart'!$B$2</f>
        <v>Domestic hotel capacity and development of their gross turnover</v>
      </c>
    </row>
    <row r="20" spans="1:3" x14ac:dyDescent="0.25">
      <c r="A20" s="177" t="s">
        <v>456</v>
      </c>
      <c r="B20" s="176" t="str">
        <f>'18_ábra_chart'!$B$1</f>
        <v>Az átadott és átadni tervezett szállodai szobák száma Magyarországon</v>
      </c>
      <c r="C20" s="176" t="str">
        <f>'18_ábra_chart'!$B$2</f>
        <v>Number of completed and planned hotel rooms in Hungary</v>
      </c>
    </row>
    <row r="21" spans="1:3" x14ac:dyDescent="0.25">
      <c r="A21" s="177" t="s">
        <v>457</v>
      </c>
      <c r="B21" s="176" t="str">
        <f>'19_ábra_chart'!$B$1</f>
        <v>A magyar kereskedelmiingatlan-piac befektetési volumene, összetétele és a prime hozamok</v>
      </c>
      <c r="C21" s="176" t="str">
        <f>'19_ábra_chart'!$B$2</f>
        <v>Investment volume on the Hungarian CRE market, its composition and prime yields</v>
      </c>
    </row>
    <row r="22" spans="1:3" x14ac:dyDescent="0.25">
      <c r="A22" s="177" t="s">
        <v>458</v>
      </c>
      <c r="B22" s="176" t="str">
        <f>'20_ábra_chart'!$B$1</f>
        <v>A magyar kereskedelmiingatlan-piac befektetési volumenének megoszlása befektetőtípusok szerint</v>
      </c>
      <c r="C22" s="176" t="str">
        <f>'20_ábra_chart'!$B$2</f>
        <v>Investment volumes on the Hungarian CRE market by investor type</v>
      </c>
    </row>
    <row r="23" spans="1:3" x14ac:dyDescent="0.25">
      <c r="A23" s="177" t="s">
        <v>459</v>
      </c>
      <c r="B23" s="176" t="str">
        <f>'21_ábra_chart'!$B$1</f>
        <v>Befektetési forgalom és prime irodapiaci hozamok a régióban</v>
      </c>
      <c r="C23" s="176" t="str">
        <f>'21_ábra_chart'!$B$2</f>
        <v>Investment volume and prime office market yields in the region</v>
      </c>
    </row>
    <row r="24" spans="1:3" x14ac:dyDescent="0.25">
      <c r="A24" s="177" t="s">
        <v>460</v>
      </c>
      <c r="B24" s="176" t="str">
        <f>'22_ábra_chart'!$B$1</f>
        <v>Nettó tőkeáramlás a hazai nyilvános ingatlanbefektetési alapoknál</v>
      </c>
      <c r="C24" s="176" t="str">
        <f>'22_ábra_chart'!$B$2</f>
        <v>Net capital flows in Hungarian public real estate investment funds</v>
      </c>
    </row>
    <row r="25" spans="1:3" x14ac:dyDescent="0.25">
      <c r="A25" s="177" t="s">
        <v>461</v>
      </c>
      <c r="B25" s="176" t="str">
        <f>'23_ábra_chart'!$B$1</f>
        <v>A hitelintézeti szektor kereskedelmi ingatlan fejlesztésére vagy vásárlására nyújtott projekthitel-állományának összetétele ingatlantípusok és denomináció szerint</v>
      </c>
      <c r="C25" s="176" t="str">
        <f>'23_ábra_chart'!$B$2</f>
        <v>Composition of the credit institution sector's project loan stock for CRE purchase or development, by real estate type and denomination</v>
      </c>
    </row>
    <row r="26" spans="1:3" x14ac:dyDescent="0.25">
      <c r="A26" s="177" t="s">
        <v>462</v>
      </c>
      <c r="B26" s="176" t="str">
        <f>'24_ábra_chart'!$B$1</f>
        <v>A hitelintézeti szektor kereskedelmi ingatlan fejlesztésére vagy vásárlására nyújtott projekthitel-folyósításai belföldi vállalatok részére</v>
      </c>
      <c r="C26" s="176" t="str">
        <f>'24_ábra_chart'!$B$2</f>
        <v>Project loans provided to domestic companies for CRE purchase or development by the credit institution sector, by real estate type</v>
      </c>
    </row>
    <row r="27" spans="1:3" x14ac:dyDescent="0.25">
      <c r="A27" s="177" t="s">
        <v>463</v>
      </c>
      <c r="B27" s="176" t="str">
        <f>'25_ábra_chart'!$B$1</f>
        <v>A kereskedelmiingatlan-projekthitelek moratórium státusza 2021. június végén</v>
      </c>
      <c r="C27" s="176" t="str">
        <f>'25_ábra_chart'!$B$2</f>
        <v>Moratorium status of commercial real estate project loans at the end of June 2021</v>
      </c>
    </row>
    <row r="28" spans="1:3" x14ac:dyDescent="0.25">
      <c r="A28" s="177" t="s">
        <v>464</v>
      </c>
      <c r="B28" s="176" t="str">
        <f>'26_ábra_chart'!$B$1</f>
        <v>Az üzleti célú ingatlanhitelek iránti kereslet és a hitelfeltételek alakulása</v>
      </c>
      <c r="C28" s="176" t="str">
        <f>'26_ábra_chart'!$B$2</f>
        <v>Development of CRE loan demand and loan conditions</v>
      </c>
    </row>
    <row r="29" spans="1:3" x14ac:dyDescent="0.25">
      <c r="A29" s="177" t="s">
        <v>465</v>
      </c>
      <c r="B29" s="176" t="str">
        <f>'27_ábra_chart'!$B$1</f>
        <v>A befektetési és a bérleti konjunktúraindex alakulása</v>
      </c>
      <c r="C29" s="176" t="str">
        <f>'27_ábra_chart'!$B$2</f>
        <v>Development of Investment and Occupier Sentiment Index</v>
      </c>
    </row>
    <row r="30" spans="1:3" x14ac:dyDescent="0.25">
      <c r="A30" s="177" t="s">
        <v>466</v>
      </c>
      <c r="B30" s="176" t="str">
        <f>'28_ábra_chart'!$B$1</f>
        <v>A bérleti kereslet alakulása az egyes szegmensekben</v>
      </c>
      <c r="C30" s="176" t="str">
        <f>'28_ábra_chart'!$B$2</f>
        <v>Development of rental demand by segment</v>
      </c>
    </row>
    <row r="31" spans="1:3" x14ac:dyDescent="0.25">
      <c r="A31" s="177" t="s">
        <v>1816</v>
      </c>
      <c r="B31" s="176" t="str">
        <f>'29_ábra_chart'!$B$1</f>
        <v>A hazai kereskedelmiingatlan-piaci ciklus helyzetének értékelése</v>
      </c>
      <c r="C31" s="176" t="str">
        <f>'29_ábra_chart'!$B$2</f>
        <v>Perceptions of the current phase of the property cycle</v>
      </c>
    </row>
    <row r="32" spans="1:3" x14ac:dyDescent="0.25">
      <c r="A32" s="177" t="s">
        <v>1882</v>
      </c>
      <c r="B32" s="176" t="str">
        <f>'30_ábra_chart'!$B$1</f>
        <v>A budapesti irodapiac alpiacai</v>
      </c>
      <c r="C32" s="176" t="str">
        <f>'30_ábra_chart'!$B$2</f>
        <v>Sub-markets of the Budapest office market</v>
      </c>
    </row>
    <row r="33" spans="1:3" x14ac:dyDescent="0.25">
      <c r="A33" s="177" t="s">
        <v>1512</v>
      </c>
      <c r="B33" s="176" t="str">
        <f>Box_1_ábra_chart_1!$B$1</f>
        <v>Zöld irodák a budapesti irodapiacon, alpiacok szerint</v>
      </c>
      <c r="C33" s="176" t="str">
        <f>Box_1_ábra_chart_1!$B$2</f>
        <v>Green offices in the Budapest office market by sub-markets</v>
      </c>
    </row>
    <row r="34" spans="1:3" x14ac:dyDescent="0.25">
      <c r="A34" s="177"/>
    </row>
    <row r="35" spans="1:3" ht="18.75" x14ac:dyDescent="0.3">
      <c r="A35" s="177"/>
      <c r="B35" s="236" t="s">
        <v>1513</v>
      </c>
      <c r="C35" s="236" t="s">
        <v>1514</v>
      </c>
    </row>
    <row r="36" spans="1:3" x14ac:dyDescent="0.25">
      <c r="A36" s="177"/>
      <c r="B36" s="237" t="s">
        <v>1538</v>
      </c>
      <c r="C36" s="237" t="s">
        <v>1555</v>
      </c>
    </row>
    <row r="37" spans="1:3" x14ac:dyDescent="0.25">
      <c r="A37" s="177" t="s">
        <v>1515</v>
      </c>
      <c r="B37" s="238" t="str">
        <f>A1_ábra_chart!$B$1</f>
        <v>A kereskedelmiingatlan-piac szempontjából releváns ágazatok teljesítménye</v>
      </c>
      <c r="C37" s="238" t="str">
        <f>A1_ábra_chart!$B$2</f>
        <v>Performance of sectors relevant to the CRE market</v>
      </c>
    </row>
    <row r="38" spans="1:3" x14ac:dyDescent="0.25">
      <c r="A38" s="177" t="s">
        <v>1516</v>
      </c>
      <c r="B38" s="238" t="str">
        <f>A2_ábra_chart!$B$1</f>
        <v>A szolgáltató szektor teljesítményét akadályozó tényezők alakulása</v>
      </c>
      <c r="C38" s="238" t="str">
        <f>A2_ábra_chart!$B$2</f>
        <v>Factors limiting performance in the services sector</v>
      </c>
    </row>
    <row r="39" spans="1:3" x14ac:dyDescent="0.25">
      <c r="A39" s="177" t="s">
        <v>1517</v>
      </c>
      <c r="B39" s="238" t="str">
        <f>A3_ábra_chart!$B$1</f>
        <v>Az építőipar teljesítményét akadályozó tényezők alakulása</v>
      </c>
      <c r="C39" s="238" t="str">
        <f>A3_ábra_chart!$B$2</f>
        <v>Factors limiting output in the construction industry</v>
      </c>
    </row>
    <row r="40" spans="1:3" x14ac:dyDescent="0.25">
      <c r="A40" s="177" t="s">
        <v>1518</v>
      </c>
      <c r="B40" s="238" t="str">
        <f>A4_ábra_chart!$B$1</f>
        <v>A kereskedelmiingatlan-piac szempontjából releváns ágazatok beruházási aktivitása</v>
      </c>
      <c r="C40" s="238" t="str">
        <f>A4_ábra_chart!$B$2</f>
        <v>Investment activity of sectors relevant to the CRE market</v>
      </c>
    </row>
    <row r="41" spans="1:3" x14ac:dyDescent="0.25">
      <c r="A41" s="177" t="s">
        <v>1519</v>
      </c>
      <c r="B41" s="238" t="str">
        <f>A5_ábra_chart!$B$1</f>
        <v>Az alágak hozzájárulása a feldolgozóipari termelés volumenváltozásához havonta</v>
      </c>
      <c r="C41" s="238" t="str">
        <f>A5_ábra_chart!$B$2</f>
        <v>Contribution of subsectors to changes in the volume of manufacturing output on a monthly basis</v>
      </c>
    </row>
    <row r="42" spans="1:3" x14ac:dyDescent="0.25">
      <c r="A42" s="177" t="s">
        <v>1520</v>
      </c>
      <c r="B42" s="238" t="str">
        <f>A6_ábra_chart!$B$1</f>
        <v>A kereskedelmi repülőjáratok globális számának alakulása</v>
      </c>
      <c r="C42" s="238" t="str">
        <f>A6_ábra_chart!$B$2</f>
        <v>Development of the global number of commercial flights</v>
      </c>
    </row>
    <row r="43" spans="1:3" x14ac:dyDescent="0.25">
      <c r="A43" s="177" t="s">
        <v>1521</v>
      </c>
      <c r="B43" s="238" t="str">
        <f>A7_ábra_chart!$B$1</f>
        <v>Budapest Liszt Ferenc Nemzetközi Repülőtér utasforgalma</v>
      </c>
      <c r="C43" s="238" t="str">
        <f>A7_ábra_chart!$B$2</f>
        <v>Budapest Liszt Ferenc International Airport passenger traffic</v>
      </c>
    </row>
    <row r="44" spans="1:3" x14ac:dyDescent="0.25">
      <c r="A44" s="177" t="s">
        <v>1522</v>
      </c>
      <c r="B44" s="238" t="str">
        <f>A8_ábra_chart!$B$1</f>
        <v>A vendégéjszakák számának kétéves változása megyénként (2021. január-július)</v>
      </c>
      <c r="C44" s="238" t="str">
        <f>A8_ábra_chart!$B$2</f>
        <v>Biennial change in the number of guest nights by county (January-July 2021)</v>
      </c>
    </row>
    <row r="45" spans="1:3" x14ac:dyDescent="0.25">
      <c r="A45" s="177"/>
      <c r="B45" s="238"/>
      <c r="C45" s="238"/>
    </row>
    <row r="46" spans="1:3" x14ac:dyDescent="0.25">
      <c r="A46" s="177"/>
      <c r="B46" s="237" t="s">
        <v>1539</v>
      </c>
      <c r="C46" s="237" t="s">
        <v>1556</v>
      </c>
    </row>
    <row r="47" spans="1:3" x14ac:dyDescent="0.25">
      <c r="A47" s="177" t="s">
        <v>1523</v>
      </c>
      <c r="B47" s="238" t="str">
        <f>A9_ábra_chart!$B$1</f>
        <v>A budapesti modern irodák területe és kihasználatlansági rátája</v>
      </c>
      <c r="C47" s="238" t="str">
        <f>A9_ábra_chart!$B$2</f>
        <v>Floor space and vacancy rates of modern offices in Budapest</v>
      </c>
    </row>
    <row r="48" spans="1:3" x14ac:dyDescent="0.25">
      <c r="A48" s="177" t="s">
        <v>1524</v>
      </c>
      <c r="B48" s="238" t="str">
        <f>A10_ábra_chart!$B$1</f>
        <v>A bérleti kereslet volumene és összetétele a budapesti irodapiacon</v>
      </c>
      <c r="C48" s="238" t="str">
        <f>A10_ábra_chart!$B$2</f>
        <v>Volume and composition of rental demand in the Budapest office market</v>
      </c>
    </row>
    <row r="49" spans="1:3" x14ac:dyDescent="0.25">
      <c r="A49" s="177" t="s">
        <v>1525</v>
      </c>
      <c r="B49" s="238" t="str">
        <f>A11_ábra_chart!$B$1</f>
        <v>A budapesti modern irodapiac nettó bérbeadásának összetétele a bérlők tevékenysége szerint</v>
      </c>
      <c r="C49" s="238" t="str">
        <f>A11_ábra_chart!$B$2</f>
        <v>Take-up composition of the Budapest modern office market by tenant activity</v>
      </c>
    </row>
    <row r="50" spans="1:3" x14ac:dyDescent="0.25">
      <c r="A50" s="177" t="s">
        <v>1526</v>
      </c>
      <c r="B50" s="238" t="str">
        <f>A12_ábra_chart!$B$1</f>
        <v>Kínálati bérleti díjak a budapesti irodapiacon</v>
      </c>
      <c r="C50" s="238" t="str">
        <f>A12_ábra_chart!$B$2</f>
        <v>Offered rental rates on the Budapest office market</v>
      </c>
    </row>
    <row r="51" spans="1:3" x14ac:dyDescent="0.25">
      <c r="A51" s="177"/>
      <c r="B51" s="238"/>
      <c r="C51" s="238"/>
    </row>
    <row r="52" spans="1:3" x14ac:dyDescent="0.25">
      <c r="A52" s="177"/>
      <c r="B52" s="237" t="s">
        <v>229</v>
      </c>
      <c r="C52" s="237" t="s">
        <v>227</v>
      </c>
    </row>
    <row r="53" spans="1:3" x14ac:dyDescent="0.25">
      <c r="A53" s="177" t="s">
        <v>1527</v>
      </c>
      <c r="B53" s="238" t="str">
        <f>A13_ábra_chart!$B$1</f>
        <v>A budapesti modern ipari-logisztikai ingatlanok területe és kihasználatlansági rátája</v>
      </c>
      <c r="C53" s="238" t="str">
        <f>A13_ábra_chart!$B$2</f>
        <v>Floor space and vacancy rates of modern industrial-logistics sites in Budapest</v>
      </c>
    </row>
    <row r="54" spans="1:3" x14ac:dyDescent="0.25">
      <c r="A54" s="177" t="s">
        <v>1528</v>
      </c>
      <c r="B54" s="238" t="str">
        <f>A14_ábra_chart!$B$1</f>
        <v>A Budapest és környéki ipari-logisztikai piac teljes bérbeadásának összetétele a bérlők tevékenysége szerint</v>
      </c>
      <c r="C54" s="238" t="str">
        <f>A14_ábra_chart!$B$2</f>
        <v>Total demand composition on the industrial-logistics market of Budapest and environs by tenant activity</v>
      </c>
    </row>
    <row r="55" spans="1:3" x14ac:dyDescent="0.25">
      <c r="A55" s="177" t="s">
        <v>1529</v>
      </c>
      <c r="B55" s="238" t="str">
        <f>A15_ábra_chart!$B$1</f>
        <v>Az ipari-logisztikai ingatlanok jellemző bérleti díjai Budapesten és környékén</v>
      </c>
      <c r="C55" s="238" t="str">
        <f>A15_ábra_chart!$B$2</f>
        <v>Typical rental rates of industrial-logistics properties in Budapest and environs</v>
      </c>
    </row>
    <row r="56" spans="1:3" x14ac:dyDescent="0.25">
      <c r="A56" s="177"/>
      <c r="B56" s="238"/>
      <c r="C56" s="238"/>
    </row>
    <row r="57" spans="1:3" x14ac:dyDescent="0.25">
      <c r="A57" s="177"/>
      <c r="B57" s="237" t="s">
        <v>1540</v>
      </c>
      <c r="C57" s="237" t="s">
        <v>226</v>
      </c>
    </row>
    <row r="58" spans="1:3" x14ac:dyDescent="0.25">
      <c r="A58" s="177" t="s">
        <v>1530</v>
      </c>
      <c r="B58" s="238" t="str">
        <f>A16_ábra_chart!$B$1</f>
        <v>A hazai modern kiskereskedelmi ingatlanállomány megyék szerinti megoszlása és összetétele</v>
      </c>
      <c r="C58" s="238" t="str">
        <f>A16_ábra_chart!$B$2</f>
        <v>County distribution and composition of the modern Hungarian retail real estate stock</v>
      </c>
    </row>
    <row r="59" spans="1:3" x14ac:dyDescent="0.25">
      <c r="A59" s="177"/>
      <c r="B59" s="238"/>
      <c r="C59" s="238"/>
    </row>
    <row r="60" spans="1:3" x14ac:dyDescent="0.25">
      <c r="A60" s="177"/>
      <c r="B60" s="237" t="s">
        <v>1541</v>
      </c>
      <c r="C60" s="237" t="s">
        <v>1557</v>
      </c>
    </row>
    <row r="61" spans="1:3" x14ac:dyDescent="0.25">
      <c r="A61" s="177"/>
      <c r="B61" s="238"/>
      <c r="C61" s="238"/>
    </row>
    <row r="62" spans="1:3" x14ac:dyDescent="0.25">
      <c r="A62" s="177" t="s">
        <v>1531</v>
      </c>
      <c r="B62" s="238" t="str">
        <f>A17_ábra_chart!$B$1</f>
        <v>A budapesti prime irodák hozamfelára a 10 éves állampapírhozamokhoz képest</v>
      </c>
      <c r="C62" s="238" t="str">
        <f>A17_ábra_chart!$B$2</f>
        <v>Yield premium of Budapest prime office investments compared to 10-year government bonds</v>
      </c>
    </row>
    <row r="63" spans="1:3" x14ac:dyDescent="0.25">
      <c r="A63" s="177" t="s">
        <v>1532</v>
      </c>
      <c r="B63" s="238" t="str">
        <f>A18_ábra_chart!$B$1</f>
        <v>A magyar kereskedelmiingatlan-piac befektetési volumenének megoszlása a befektetők származási országa szerint</v>
      </c>
      <c r="C63" s="238" t="str">
        <f>A18_ábra_chart!$B$2</f>
        <v>Investment volumes on the Hungarian CRE market by investors' country of origin</v>
      </c>
    </row>
    <row r="64" spans="1:3" x14ac:dyDescent="0.25">
      <c r="A64" s="177" t="s">
        <v>1533</v>
      </c>
      <c r="B64" s="238" t="str">
        <f>A19_ábra_chart!$B$1</f>
        <v>A közép-kelet-európai régió kereskedelmiingatlan-piacának befektetési forgalma</v>
      </c>
      <c r="C64" s="238" t="str">
        <f>A19_ábra_chart!$B$2</f>
        <v>CRE investment flows in the CEE region</v>
      </c>
    </row>
    <row r="65" spans="1:3" x14ac:dyDescent="0.25">
      <c r="A65" s="177" t="s">
        <v>1534</v>
      </c>
      <c r="B65" s="238" t="str">
        <f>A20_ábra_chart!$B$1</f>
        <v>A nyilvános ingatlanalapok vagyoni összetétele és a likvid eszközök aránya a nettó eszközértékhez képest</v>
      </c>
      <c r="C65" s="238" t="str">
        <f>A20_ábra_chart!$B$2</f>
        <v>Asset composition of public real estate funds and the ratio of liquid assets to net asset value</v>
      </c>
    </row>
    <row r="66" spans="1:3" x14ac:dyDescent="0.25">
      <c r="A66" s="177"/>
      <c r="B66" s="238"/>
      <c r="C66" s="238"/>
    </row>
    <row r="67" spans="1:3" x14ac:dyDescent="0.25">
      <c r="A67" s="177"/>
      <c r="B67" s="237" t="s">
        <v>1542</v>
      </c>
      <c r="C67" s="237" t="s">
        <v>1558</v>
      </c>
    </row>
    <row r="68" spans="1:3" x14ac:dyDescent="0.25">
      <c r="A68" s="177" t="s">
        <v>1535</v>
      </c>
      <c r="B68" s="238" t="str">
        <f>A21_ábra_chart!$B$1</f>
        <v>A hitelintézeti szektor kereskedelmi ingatlanok fejlesztésére vagy vásárlására nyújtott projekthitel-állományának összetétele devizanemek szerint</v>
      </c>
      <c r="C68" s="238" t="str">
        <f>A21_ábra_chart!$B$2</f>
        <v>Composition of the credit institution sector’s stock of CRE purchase or development project loans by currency</v>
      </c>
    </row>
    <row r="69" spans="1:3" x14ac:dyDescent="0.25">
      <c r="A69" s="177" t="s">
        <v>1536</v>
      </c>
      <c r="B69" s="238" t="str">
        <f>A22_ábra_chart!$B$1</f>
        <v>A hitelintézetek kereskedelmiingatlan-projekthiteleinek állománya és a folyósítások a szavatolótőke arányában</v>
      </c>
      <c r="C69" s="238" t="str">
        <f>A22_ábra_chart!$B$2</f>
        <v>CRE project loan portfolios of credit institutions and disbursements as a percentage of regulatory capital</v>
      </c>
    </row>
    <row r="70" spans="1:3" x14ac:dyDescent="0.25">
      <c r="A70" s="177" t="s">
        <v>1537</v>
      </c>
      <c r="B70" s="238" t="str">
        <f>A23_ábra_chart!$B$1</f>
        <v>Lakóparkok fejlesztése vagy vásárlása céljából nyújtott új projekthitelek volumene</v>
      </c>
      <c r="C70" s="238" t="str">
        <f>A23_ábra_chart!$B$2</f>
        <v>Volume of new project loans granted for residential park development or purchase</v>
      </c>
    </row>
    <row r="71" spans="1:3" x14ac:dyDescent="0.25">
      <c r="A71" s="177" t="s">
        <v>1817</v>
      </c>
      <c r="B71" s="238" t="str">
        <f>A24_ábra_chart!$B$1</f>
        <v>Az üzleti célú ingatlanhitelek feltételeinek változására ható tényezők</v>
      </c>
      <c r="C71" s="238" t="str">
        <f>A24_ábra_chart!$B$2</f>
        <v>Factors behind changes in CRE loan conditions</v>
      </c>
    </row>
    <row r="72" spans="1:3" x14ac:dyDescent="0.25">
      <c r="A72" s="177"/>
      <c r="B72" s="238"/>
      <c r="C72" s="238"/>
    </row>
    <row r="73" spans="1:3" x14ac:dyDescent="0.25">
      <c r="A73" s="177"/>
      <c r="B73" s="237" t="s">
        <v>1559</v>
      </c>
      <c r="C73" s="237" t="s">
        <v>1560</v>
      </c>
    </row>
    <row r="74" spans="1:3" x14ac:dyDescent="0.25">
      <c r="A74" s="177" t="s">
        <v>1818</v>
      </c>
      <c r="B74" s="238" t="str">
        <f>A25_ábra_chart!$B$1</f>
        <v>A kereskedelmiingatlan-piac értékeltségének helyzete</v>
      </c>
      <c r="C74" s="238" t="str">
        <f>A25_ábra_chart!$B$2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 _chart'!A1" display="9_ábra_chart" xr:uid="{EE465D8B-AB6F-4370-A64D-4A8459175A63}"/>
    <hyperlink ref="A12" location="'10_ábra 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37" location="A1_ábra_chart!A1" display="A1_ábra_chart" xr:uid="{C91E58C8-37F5-466B-86AC-F13994B86513}"/>
    <hyperlink ref="A38" location="A2_ábra_chart!A1" display="A2_ábra_chart" xr:uid="{54E5677D-C4FB-4BDE-8675-970B296AA2C0}"/>
    <hyperlink ref="A39" location="A3_ábra_chart!A1" display="A3_ábra_chart" xr:uid="{322B7AC5-67C2-4BFF-90A2-10DBA23167E5}"/>
    <hyperlink ref="A40" location="A4_ábra_chart!A1" display="A4_ábra_chart" xr:uid="{B7B0E317-1E69-4F77-9252-88589C58DE0B}"/>
    <hyperlink ref="A41" location="A5_ábra_chart!A1" display="A5_ábra_chart" xr:uid="{EA260EB0-B15F-4A9B-8320-A12D2169B462}"/>
    <hyperlink ref="A42" location="A6_ábra_chart!A1" display="A6_ábra_chart" xr:uid="{88DD6C35-A9C8-4E1A-B328-E42423D38DF2}"/>
    <hyperlink ref="A43" location="A7_ábra_chart!A1" display="A7_ábra_chart" xr:uid="{59B4DF7F-66DE-423B-8ECB-6C7C4C6C89E3}"/>
    <hyperlink ref="A47" location="'34_ábra_chart'!A1" display="34_ábra_chart" xr:uid="{67D7402B-DC67-4154-BB58-02A72C3B1CC2}"/>
    <hyperlink ref="A47" location="A9_ábra_chart!A1" display="A9_ábra_chart" xr:uid="{5765DFF1-209E-4894-8EAC-5BE722615265}"/>
    <hyperlink ref="A48" location="A10_ábra_chart!A1" display="A10_ábra_chart" xr:uid="{8DE65A53-CF95-4A94-9235-78DDB518D41A}"/>
    <hyperlink ref="A53" location="A13_ábra_chart!A1" display="A13_ábra_chart" xr:uid="{C8752E85-BF6E-4614-BFD9-0857A9D56794}"/>
    <hyperlink ref="A62" location="A17_ábra_chart!A1" display="A17_ábra_chart" xr:uid="{1514B981-911D-420E-8C2D-DE246E7F13B9}"/>
    <hyperlink ref="A63" location="A18_ábra_chart!A1" display="A18_ábra_chart" xr:uid="{CEF382A5-67A8-4CBF-AE6E-6C2276F9CE91}"/>
    <hyperlink ref="A68" location="A21_ábra_chart!A1" display="A21_ábra_chart" xr:uid="{54167CB0-8C93-4861-99A7-E243C1E7BE60}"/>
    <hyperlink ref="A74" location="A25_ábra_chart!A1" display="A25_ábra_chart" xr:uid="{372C3866-E213-45E8-BB5E-D0CBF8B19912}"/>
    <hyperlink ref="A69" location="A22_ábra_chart!A1" display="A22_ábra_chart" xr:uid="{5B3D4A35-6468-425A-92D1-FC6410284142}"/>
    <hyperlink ref="A33" location="box_1_ábra_chart_1!A1" display="box_1_ábra_chart_1" xr:uid="{37FFAD3E-FB47-46E4-AD92-1CA92F87D452}"/>
    <hyperlink ref="A30" location="'28_ábra_chart'!A1" display="28_ábra_chart" xr:uid="{84EEB228-1D53-4500-90E2-76A660B489D7}"/>
    <hyperlink ref="A31" location="'29_ábra_chart'!A1" display="29_ábra_chart" xr:uid="{70B6E37A-7364-41F9-98FC-8C5E8606EE5F}"/>
    <hyperlink ref="A44" location="A8_ábra_chart!A1" display="A8_ábra_chart" xr:uid="{CEE555B2-D261-4B98-ABB3-85D2DE97AF5C}"/>
    <hyperlink ref="A49" location="A11_ábra_chart!A1" display="A11_ábra_chart" xr:uid="{E17F8DCA-856A-4D64-992B-3AA029C1008E}"/>
    <hyperlink ref="A50" location="A12_ábra_chart!A1" display="A12_ábra_chart" xr:uid="{819A6776-0E33-4A8D-A5F3-A1EA7F5F5B95}"/>
    <hyperlink ref="A54" location="A14_ábra_chart!A1" display="A14_ábra_chart" xr:uid="{3F7421E2-698D-4B6E-B8FD-B032A5D36E10}"/>
    <hyperlink ref="A55" location="A15_ábra_chart!A1" display="A15_ábra_chart" xr:uid="{D25F8F46-95EB-4693-81A8-549E3A2B5709}"/>
    <hyperlink ref="A58" location="A16_ábra_chart!A1" display="A16_ábra_chart" xr:uid="{4A65F2C7-74BD-4A5D-88E0-99D1FBB9E161}"/>
    <hyperlink ref="A64" location="A19_ábra_chart!A1" display="A19_ábra_chart" xr:uid="{27A831C2-2C0C-4C41-8355-01FAB8EE9FF9}"/>
    <hyperlink ref="A65" location="A20_ábra_chart!A1" display="A20_ábra_chart" xr:uid="{602F7B02-FC8A-4317-8F0D-F7667C8712B9}"/>
    <hyperlink ref="A70" location="A23_ábra_chart!A1" display="A23_ábra_chart" xr:uid="{1B408864-4821-4D9D-974B-D8E8D2DEF61D}"/>
    <hyperlink ref="A71" location="A24_ábra_chart!A1" display="A24_ábra_chart" xr:uid="{8A3676A7-CA04-407B-9244-0BD67E0D1ED3}"/>
    <hyperlink ref="A32" location="'30_ábra_chart'!A1" display="30_ábra_chart" xr:uid="{AA83DEA2-1C6D-424C-91CA-07FF899A64D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P30"/>
  <sheetViews>
    <sheetView zoomScale="75" zoomScaleNormal="75" workbookViewId="0"/>
  </sheetViews>
  <sheetFormatPr defaultColWidth="9.140625" defaultRowHeight="15.75" x14ac:dyDescent="0.25"/>
  <cols>
    <col min="1" max="1" width="13.710937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8" width="14.5703125" style="76" bestFit="1" customWidth="1"/>
    <col min="9" max="13" width="19.85546875" style="76" customWidth="1"/>
    <col min="14" max="14" width="47.7109375" style="76" bestFit="1" customWidth="1"/>
    <col min="15" max="16384" width="9.140625" style="76"/>
  </cols>
  <sheetData>
    <row r="1" spans="1:16" x14ac:dyDescent="0.25">
      <c r="A1" s="76" t="s">
        <v>2</v>
      </c>
      <c r="B1" s="77" t="s">
        <v>1805</v>
      </c>
      <c r="C1" s="179" t="s">
        <v>479</v>
      </c>
    </row>
    <row r="2" spans="1:16" x14ac:dyDescent="0.25">
      <c r="A2" s="76" t="s">
        <v>3</v>
      </c>
      <c r="B2" s="78" t="s">
        <v>1806</v>
      </c>
      <c r="N2" s="80"/>
      <c r="O2" s="81"/>
      <c r="P2" s="81"/>
    </row>
    <row r="3" spans="1:16" x14ac:dyDescent="0.25">
      <c r="A3" s="76" t="s">
        <v>4</v>
      </c>
      <c r="B3" s="79" t="s">
        <v>136</v>
      </c>
      <c r="N3" s="80"/>
      <c r="O3" s="81"/>
      <c r="P3" s="81"/>
    </row>
    <row r="4" spans="1:16" x14ac:dyDescent="0.25">
      <c r="A4" s="76" t="s">
        <v>5</v>
      </c>
      <c r="B4" s="79" t="s">
        <v>137</v>
      </c>
      <c r="O4" s="81"/>
      <c r="P4" s="81"/>
    </row>
    <row r="5" spans="1:16" x14ac:dyDescent="0.25">
      <c r="A5" s="76" t="s">
        <v>6</v>
      </c>
      <c r="B5" s="76" t="s">
        <v>1807</v>
      </c>
      <c r="D5" s="80"/>
      <c r="E5" s="81"/>
      <c r="F5" s="81"/>
      <c r="H5" s="82"/>
      <c r="I5" s="82"/>
      <c r="O5" s="81"/>
      <c r="P5" s="81"/>
    </row>
    <row r="6" spans="1:16" x14ac:dyDescent="0.25">
      <c r="A6" s="76" t="s">
        <v>7</v>
      </c>
      <c r="B6" s="76" t="s">
        <v>1808</v>
      </c>
      <c r="D6" s="80"/>
      <c r="E6" s="81"/>
      <c r="F6" s="81"/>
      <c r="H6" s="82"/>
      <c r="I6" s="82"/>
    </row>
    <row r="7" spans="1:16" x14ac:dyDescent="0.25">
      <c r="E7" s="81"/>
      <c r="F7" s="81"/>
    </row>
    <row r="8" spans="1:16" x14ac:dyDescent="0.25">
      <c r="E8" s="81"/>
      <c r="F8" s="81"/>
      <c r="N8" s="80"/>
      <c r="O8" s="81"/>
      <c r="P8" s="81"/>
    </row>
    <row r="9" spans="1:16" x14ac:dyDescent="0.25">
      <c r="E9" s="83"/>
      <c r="F9" s="83"/>
      <c r="N9" s="80"/>
      <c r="O9" s="81"/>
      <c r="P9" s="81"/>
    </row>
    <row r="10" spans="1:16" x14ac:dyDescent="0.25">
      <c r="E10" s="83"/>
      <c r="F10" s="83"/>
      <c r="O10" s="81"/>
      <c r="P10" s="81"/>
    </row>
    <row r="11" spans="1:16" x14ac:dyDescent="0.25">
      <c r="E11" s="80" t="s">
        <v>1893</v>
      </c>
      <c r="F11" s="76" t="s">
        <v>1894</v>
      </c>
      <c r="G11" s="76" t="s">
        <v>1895</v>
      </c>
      <c r="H11" s="76" t="s">
        <v>723</v>
      </c>
      <c r="O11" s="81"/>
    </row>
    <row r="12" spans="1:16" x14ac:dyDescent="0.25">
      <c r="E12" s="76" t="s">
        <v>1801</v>
      </c>
      <c r="F12" s="76" t="s">
        <v>1802</v>
      </c>
      <c r="G12" s="76" t="s">
        <v>1803</v>
      </c>
      <c r="H12" s="76" t="s">
        <v>1804</v>
      </c>
    </row>
    <row r="13" spans="1:16" x14ac:dyDescent="0.25">
      <c r="D13" s="76">
        <v>2012</v>
      </c>
      <c r="E13" s="86">
        <v>78.099999999999994</v>
      </c>
      <c r="F13" s="86">
        <v>31.448</v>
      </c>
      <c r="G13" s="86">
        <v>142.04300000000001</v>
      </c>
      <c r="H13" s="86"/>
      <c r="J13" s="202"/>
      <c r="N13" s="80"/>
      <c r="O13" s="81"/>
      <c r="P13" s="81"/>
    </row>
    <row r="14" spans="1:16" x14ac:dyDescent="0.25">
      <c r="D14" s="76">
        <v>2013</v>
      </c>
      <c r="E14" s="86">
        <v>86.7</v>
      </c>
      <c r="F14" s="86">
        <v>92.846999999999994</v>
      </c>
      <c r="G14" s="86">
        <v>188.8</v>
      </c>
      <c r="H14" s="86"/>
      <c r="J14" s="202"/>
      <c r="O14" s="81"/>
      <c r="P14" s="81"/>
    </row>
    <row r="15" spans="1:16" x14ac:dyDescent="0.25">
      <c r="D15" s="76">
        <v>2014</v>
      </c>
      <c r="E15" s="86">
        <v>353.85</v>
      </c>
      <c r="F15" s="86">
        <v>35.143999999999998</v>
      </c>
      <c r="G15" s="86">
        <v>138.5</v>
      </c>
      <c r="H15" s="86"/>
      <c r="J15" s="202"/>
      <c r="O15" s="81"/>
      <c r="P15" s="81"/>
    </row>
    <row r="16" spans="1:16" x14ac:dyDescent="0.25">
      <c r="D16" s="76">
        <v>2015</v>
      </c>
      <c r="E16" s="86">
        <v>71.900000000000006</v>
      </c>
      <c r="F16" s="86">
        <v>72.5</v>
      </c>
      <c r="G16" s="86">
        <v>253.42500000000001</v>
      </c>
      <c r="H16" s="86"/>
      <c r="J16" s="202"/>
    </row>
    <row r="17" spans="3:16" x14ac:dyDescent="0.25">
      <c r="D17" s="76">
        <v>2016</v>
      </c>
      <c r="E17" s="86">
        <v>70.626999999999995</v>
      </c>
      <c r="F17" s="86">
        <v>107.663</v>
      </c>
      <c r="G17" s="86">
        <v>142.69999999999999</v>
      </c>
      <c r="H17" s="86"/>
      <c r="J17" s="202"/>
    </row>
    <row r="18" spans="3:16" x14ac:dyDescent="0.25">
      <c r="D18" s="76">
        <v>2017</v>
      </c>
      <c r="E18" s="86">
        <v>458.19</v>
      </c>
      <c r="F18" s="86">
        <v>168.239</v>
      </c>
      <c r="G18" s="86">
        <v>76.775999999999996</v>
      </c>
      <c r="H18" s="86"/>
      <c r="J18" s="202"/>
      <c r="N18" s="80"/>
      <c r="O18" s="81"/>
      <c r="P18" s="81"/>
    </row>
    <row r="19" spans="3:16" x14ac:dyDescent="0.25">
      <c r="C19" s="84"/>
      <c r="D19" s="84">
        <v>2018</v>
      </c>
      <c r="E19" s="86">
        <v>267.39999999999998</v>
      </c>
      <c r="F19" s="86">
        <v>173.5</v>
      </c>
      <c r="G19" s="86">
        <v>103.7</v>
      </c>
      <c r="H19" s="86"/>
      <c r="J19" s="202"/>
      <c r="N19" s="80"/>
      <c r="O19" s="81"/>
      <c r="P19" s="81"/>
    </row>
    <row r="20" spans="3:16" x14ac:dyDescent="0.25">
      <c r="C20" s="84"/>
      <c r="D20" s="84">
        <v>2019</v>
      </c>
      <c r="E20" s="86">
        <v>105.6</v>
      </c>
      <c r="F20" s="86">
        <v>231.267</v>
      </c>
      <c r="G20" s="86">
        <v>109.9</v>
      </c>
      <c r="H20" s="86"/>
      <c r="J20" s="202"/>
      <c r="O20" s="81"/>
      <c r="P20" s="81"/>
    </row>
    <row r="21" spans="3:16" x14ac:dyDescent="0.25">
      <c r="D21" s="76">
        <v>2020</v>
      </c>
      <c r="E21" s="86">
        <v>192.5</v>
      </c>
      <c r="F21" s="86">
        <v>276</v>
      </c>
      <c r="G21" s="86">
        <v>206.9</v>
      </c>
      <c r="H21" s="86"/>
      <c r="J21" s="202"/>
      <c r="O21" s="81"/>
      <c r="P21" s="81"/>
    </row>
    <row r="22" spans="3:16" x14ac:dyDescent="0.25">
      <c r="C22" s="84"/>
      <c r="D22" s="84">
        <v>2021</v>
      </c>
      <c r="E22" s="86">
        <v>39.438000000000002</v>
      </c>
      <c r="F22" s="86">
        <v>193.458</v>
      </c>
      <c r="G22" s="86">
        <v>100.077</v>
      </c>
      <c r="H22" s="86">
        <v>536.06500000000005</v>
      </c>
      <c r="J22" s="202"/>
    </row>
    <row r="23" spans="3:16" x14ac:dyDescent="0.25">
      <c r="D23" s="76">
        <v>2022</v>
      </c>
      <c r="E23" s="86"/>
      <c r="F23" s="86"/>
      <c r="G23" s="86"/>
      <c r="H23" s="86">
        <v>581.41499999999996</v>
      </c>
      <c r="J23" s="202"/>
    </row>
    <row r="24" spans="3:16" x14ac:dyDescent="0.25">
      <c r="D24" s="85"/>
      <c r="N24" s="80"/>
      <c r="O24" s="81"/>
      <c r="P24" s="81"/>
    </row>
    <row r="25" spans="3:16" x14ac:dyDescent="0.25">
      <c r="D25" s="85"/>
      <c r="N25" s="80"/>
      <c r="O25" s="81"/>
      <c r="P25" s="81"/>
    </row>
    <row r="26" spans="3:16" x14ac:dyDescent="0.25">
      <c r="I26" s="80"/>
      <c r="O26" s="81"/>
      <c r="P26" s="81"/>
    </row>
    <row r="27" spans="3:16" x14ac:dyDescent="0.25">
      <c r="E27" s="80"/>
      <c r="F27" s="80"/>
      <c r="G27" s="80"/>
      <c r="H27" s="80"/>
      <c r="O27" s="81"/>
      <c r="P27" s="81"/>
    </row>
    <row r="28" spans="3:16" x14ac:dyDescent="0.25">
      <c r="E28" s="87"/>
      <c r="F28" s="87"/>
      <c r="G28" s="87"/>
      <c r="H28" s="87"/>
    </row>
    <row r="30" spans="3:16" x14ac:dyDescent="0.25">
      <c r="N30" s="80"/>
      <c r="O30" s="81"/>
      <c r="P30" s="81"/>
    </row>
  </sheetData>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0"/>
  <sheetViews>
    <sheetView zoomScale="75" zoomScaleNormal="75" workbookViewId="0"/>
  </sheetViews>
  <sheetFormatPr defaultColWidth="9.140625" defaultRowHeight="15.75" x14ac:dyDescent="0.25"/>
  <cols>
    <col min="1" max="1" width="12.5703125" style="76" bestFit="1" customWidth="1"/>
    <col min="2" max="2" width="104.28515625" style="76" bestFit="1" customWidth="1"/>
    <col min="3" max="3" width="9.140625" style="76"/>
    <col min="4" max="4" width="10" style="76" bestFit="1" customWidth="1"/>
    <col min="5" max="5" width="9.7109375" style="76" bestFit="1" customWidth="1"/>
    <col min="6" max="6" width="10.42578125" style="76" bestFit="1" customWidth="1"/>
    <col min="7" max="7" width="13.42578125" style="76" bestFit="1" customWidth="1"/>
    <col min="8" max="8" width="14.5703125" style="76" bestFit="1" customWidth="1"/>
    <col min="9" max="13" width="19.85546875" style="76" customWidth="1"/>
    <col min="14" max="14" width="47.7109375" style="76" bestFit="1" customWidth="1"/>
    <col min="15" max="16384" width="9.140625" style="76"/>
  </cols>
  <sheetData>
    <row r="1" spans="1:16" x14ac:dyDescent="0.25">
      <c r="A1" s="76" t="s">
        <v>2</v>
      </c>
      <c r="B1" s="77" t="s">
        <v>176</v>
      </c>
      <c r="C1" s="179" t="s">
        <v>479</v>
      </c>
    </row>
    <row r="2" spans="1:16" x14ac:dyDescent="0.25">
      <c r="A2" s="76" t="s">
        <v>3</v>
      </c>
      <c r="B2" s="78" t="s">
        <v>519</v>
      </c>
      <c r="N2" s="80"/>
      <c r="O2" s="81"/>
      <c r="P2" s="81"/>
    </row>
    <row r="3" spans="1:16" x14ac:dyDescent="0.25">
      <c r="A3" s="76" t="s">
        <v>4</v>
      </c>
      <c r="B3" s="79" t="s">
        <v>101</v>
      </c>
      <c r="N3" s="80"/>
      <c r="O3" s="81"/>
      <c r="P3" s="81"/>
    </row>
    <row r="4" spans="1:16" x14ac:dyDescent="0.25">
      <c r="A4" s="76" t="s">
        <v>5</v>
      </c>
      <c r="B4" s="79" t="s">
        <v>102</v>
      </c>
      <c r="O4" s="81"/>
      <c r="P4" s="81"/>
    </row>
    <row r="5" spans="1:16" x14ac:dyDescent="0.25">
      <c r="A5" s="76" t="s">
        <v>6</v>
      </c>
      <c r="D5" s="80"/>
      <c r="E5" s="81"/>
      <c r="F5" s="81"/>
      <c r="H5" s="82"/>
      <c r="I5" s="82"/>
      <c r="O5" s="81"/>
      <c r="P5" s="81"/>
    </row>
    <row r="6" spans="1:16" x14ac:dyDescent="0.25">
      <c r="A6" s="76" t="s">
        <v>7</v>
      </c>
      <c r="D6" s="80"/>
      <c r="E6" s="81"/>
      <c r="F6" s="81"/>
      <c r="H6" s="82"/>
      <c r="I6" s="82"/>
    </row>
    <row r="7" spans="1:16" x14ac:dyDescent="0.25">
      <c r="E7" s="81"/>
      <c r="F7" s="81"/>
    </row>
    <row r="8" spans="1:16" x14ac:dyDescent="0.25">
      <c r="E8" s="81"/>
      <c r="F8" s="81"/>
      <c r="N8" s="80"/>
      <c r="O8" s="81"/>
      <c r="P8" s="81"/>
    </row>
    <row r="9" spans="1:16" x14ac:dyDescent="0.25">
      <c r="E9" s="83"/>
      <c r="F9" s="83"/>
      <c r="N9" s="80"/>
      <c r="O9" s="81"/>
      <c r="P9" s="81"/>
    </row>
    <row r="10" spans="1:16" x14ac:dyDescent="0.25">
      <c r="E10" s="83"/>
      <c r="F10" s="83"/>
      <c r="O10" s="81"/>
      <c r="P10" s="81"/>
    </row>
    <row r="11" spans="1:16" x14ac:dyDescent="0.25">
      <c r="E11" s="80" t="s">
        <v>138</v>
      </c>
      <c r="F11" s="76" t="s">
        <v>140</v>
      </c>
      <c r="G11" s="76" t="s">
        <v>139</v>
      </c>
      <c r="H11" s="76" t="s">
        <v>142</v>
      </c>
      <c r="O11" s="81"/>
    </row>
    <row r="12" spans="1:16" x14ac:dyDescent="0.25">
      <c r="E12" s="76" t="s">
        <v>124</v>
      </c>
      <c r="F12" s="76" t="s">
        <v>125</v>
      </c>
      <c r="G12" s="76" t="s">
        <v>123</v>
      </c>
      <c r="H12" s="76" t="s">
        <v>177</v>
      </c>
    </row>
    <row r="13" spans="1:16" x14ac:dyDescent="0.25">
      <c r="C13" s="76">
        <v>2012</v>
      </c>
      <c r="D13" s="76">
        <v>2012</v>
      </c>
      <c r="E13" s="86">
        <v>6.3</v>
      </c>
      <c r="F13" s="86">
        <v>45.936</v>
      </c>
      <c r="G13" s="86">
        <v>65.078999999999994</v>
      </c>
      <c r="H13" s="86">
        <v>196.65199999999999</v>
      </c>
      <c r="J13" s="202"/>
      <c r="N13" s="80"/>
      <c r="O13" s="81"/>
      <c r="P13" s="81"/>
    </row>
    <row r="14" spans="1:16" x14ac:dyDescent="0.25">
      <c r="C14" s="76">
        <v>2013</v>
      </c>
      <c r="D14" s="76">
        <v>2013</v>
      </c>
      <c r="E14" s="86">
        <v>11.095000000000001</v>
      </c>
      <c r="F14" s="86">
        <v>40.445</v>
      </c>
      <c r="G14" s="86">
        <v>86.6</v>
      </c>
      <c r="H14" s="86">
        <v>85.882999999999996</v>
      </c>
      <c r="J14" s="202"/>
      <c r="O14" s="81"/>
      <c r="P14" s="81"/>
    </row>
    <row r="15" spans="1:16" x14ac:dyDescent="0.25">
      <c r="C15" s="76">
        <v>2014</v>
      </c>
      <c r="D15" s="76">
        <v>2014</v>
      </c>
      <c r="E15" s="86">
        <v>12.54</v>
      </c>
      <c r="F15" s="86">
        <v>64.95</v>
      </c>
      <c r="G15" s="86">
        <v>133.285</v>
      </c>
      <c r="H15" s="86">
        <v>164.36</v>
      </c>
      <c r="J15" s="202"/>
      <c r="O15" s="81"/>
      <c r="P15" s="81"/>
    </row>
    <row r="16" spans="1:16" x14ac:dyDescent="0.25">
      <c r="C16" s="76">
        <v>2015</v>
      </c>
      <c r="D16" s="76">
        <v>2015</v>
      </c>
      <c r="E16" s="86">
        <v>22</v>
      </c>
      <c r="F16" s="86">
        <v>44.87</v>
      </c>
      <c r="G16" s="86">
        <v>109.02500000000001</v>
      </c>
      <c r="H16" s="86">
        <v>178.565</v>
      </c>
      <c r="J16" s="202"/>
    </row>
    <row r="17" spans="3:16" x14ac:dyDescent="0.25">
      <c r="C17" s="76">
        <v>2016</v>
      </c>
      <c r="D17" s="76">
        <v>2016</v>
      </c>
      <c r="E17" s="86">
        <v>85.632999999999996</v>
      </c>
      <c r="F17" s="86">
        <v>36.436</v>
      </c>
      <c r="G17" s="86">
        <v>84.572999999999993</v>
      </c>
      <c r="H17" s="86">
        <v>221.71299999999999</v>
      </c>
      <c r="J17" s="202"/>
    </row>
    <row r="18" spans="3:16" x14ac:dyDescent="0.25">
      <c r="C18" s="76">
        <v>2017</v>
      </c>
      <c r="D18" s="76">
        <v>2017</v>
      </c>
      <c r="E18" s="86">
        <v>119.44799999999999</v>
      </c>
      <c r="F18" s="86">
        <v>19.95</v>
      </c>
      <c r="G18" s="86">
        <v>133.98500000000001</v>
      </c>
      <c r="H18" s="86">
        <v>344.24200000000002</v>
      </c>
      <c r="J18" s="202"/>
      <c r="N18" s="80"/>
      <c r="O18" s="81"/>
      <c r="P18" s="81"/>
    </row>
    <row r="19" spans="3:16" x14ac:dyDescent="0.25">
      <c r="C19" s="84">
        <v>2018</v>
      </c>
      <c r="D19" s="84">
        <v>2018</v>
      </c>
      <c r="E19" s="86">
        <v>31.504000000000001</v>
      </c>
      <c r="F19" s="86">
        <v>46.804000000000002</v>
      </c>
      <c r="G19" s="86">
        <v>93.003</v>
      </c>
      <c r="H19" s="86">
        <v>206.642</v>
      </c>
      <c r="J19" s="202"/>
      <c r="N19" s="80"/>
      <c r="O19" s="81"/>
      <c r="P19" s="81"/>
    </row>
    <row r="20" spans="3:16" x14ac:dyDescent="0.25">
      <c r="C20" s="84">
        <v>2019</v>
      </c>
      <c r="D20" s="84">
        <v>2019</v>
      </c>
      <c r="E20" s="86">
        <v>75.930000000000007</v>
      </c>
      <c r="F20" s="86">
        <v>11.893000000000001</v>
      </c>
      <c r="G20" s="86">
        <v>97.122</v>
      </c>
      <c r="H20" s="86">
        <v>230.06299999999999</v>
      </c>
      <c r="J20" s="202"/>
      <c r="O20" s="81"/>
      <c r="P20" s="81"/>
    </row>
    <row r="21" spans="3:16" x14ac:dyDescent="0.25">
      <c r="C21" s="76" t="s">
        <v>1635</v>
      </c>
      <c r="D21" s="76" t="s">
        <v>1636</v>
      </c>
      <c r="E21" s="86">
        <v>43.698999999999998</v>
      </c>
      <c r="F21" s="86">
        <v>11.563000000000001</v>
      </c>
      <c r="G21" s="86">
        <v>99.932000000000002</v>
      </c>
      <c r="H21" s="86">
        <v>127.07300000000001</v>
      </c>
      <c r="J21" s="202"/>
      <c r="O21" s="81"/>
      <c r="P21" s="81"/>
    </row>
    <row r="22" spans="3:16" x14ac:dyDescent="0.25">
      <c r="C22" s="84">
        <v>2020</v>
      </c>
      <c r="D22" s="84">
        <v>2020</v>
      </c>
      <c r="E22" s="86">
        <v>114.666</v>
      </c>
      <c r="F22" s="86">
        <v>54.296999999999997</v>
      </c>
      <c r="G22" s="86">
        <v>167.66900000000001</v>
      </c>
      <c r="H22" s="86">
        <v>201.303</v>
      </c>
      <c r="J22" s="202"/>
    </row>
    <row r="23" spans="3:16" x14ac:dyDescent="0.25">
      <c r="C23" s="76" t="s">
        <v>1629</v>
      </c>
      <c r="D23" s="76" t="s">
        <v>1630</v>
      </c>
      <c r="E23" s="86">
        <v>143.33699999999999</v>
      </c>
      <c r="F23" s="86">
        <v>10.754</v>
      </c>
      <c r="G23" s="86">
        <v>39.475999999999999</v>
      </c>
      <c r="H23" s="86">
        <v>60.988999999999997</v>
      </c>
      <c r="J23" s="202"/>
    </row>
    <row r="24" spans="3:16" x14ac:dyDescent="0.25">
      <c r="D24" s="85"/>
      <c r="N24" s="80"/>
      <c r="O24" s="81"/>
      <c r="P24" s="81"/>
    </row>
    <row r="25" spans="3:16" x14ac:dyDescent="0.25">
      <c r="D25" s="85"/>
      <c r="N25" s="80"/>
      <c r="O25" s="81"/>
      <c r="P25" s="81"/>
    </row>
    <row r="26" spans="3:16" x14ac:dyDescent="0.25">
      <c r="I26" s="80"/>
      <c r="O26" s="81"/>
      <c r="P26" s="81"/>
    </row>
    <row r="27" spans="3:16" x14ac:dyDescent="0.25">
      <c r="E27" s="80"/>
      <c r="F27" s="80"/>
      <c r="G27" s="80"/>
      <c r="H27" s="80"/>
      <c r="O27" s="81"/>
      <c r="P27" s="81"/>
    </row>
    <row r="28" spans="3:16" x14ac:dyDescent="0.25">
      <c r="E28" s="87"/>
      <c r="F28" s="87"/>
      <c r="G28" s="87"/>
      <c r="H28" s="87"/>
    </row>
    <row r="30" spans="3:16" x14ac:dyDescent="0.25">
      <c r="N30" s="80"/>
      <c r="O30" s="81"/>
      <c r="P30" s="81"/>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dimension ref="A1:F182"/>
  <sheetViews>
    <sheetView showGridLines="0" zoomScale="75" zoomScaleNormal="75" workbookViewId="0"/>
  </sheetViews>
  <sheetFormatPr defaultColWidth="9.140625" defaultRowHeight="15.75" x14ac:dyDescent="0.25"/>
  <cols>
    <col min="1" max="1" width="15.28515625" style="26" bestFit="1" customWidth="1"/>
    <col min="2" max="2" width="82.28515625" style="26" bestFit="1" customWidth="1"/>
    <col min="3" max="3" width="14.5703125" style="23" bestFit="1" customWidth="1"/>
    <col min="4" max="5" width="9.140625" style="23"/>
    <col min="6" max="6" width="11.42578125" style="23" customWidth="1"/>
    <col min="7" max="16384" width="9.140625" style="23"/>
  </cols>
  <sheetData>
    <row r="1" spans="1:6" x14ac:dyDescent="0.25">
      <c r="A1" s="25" t="s">
        <v>2</v>
      </c>
      <c r="B1" s="34" t="s">
        <v>704</v>
      </c>
      <c r="C1" s="179" t="s">
        <v>479</v>
      </c>
    </row>
    <row r="2" spans="1:6" x14ac:dyDescent="0.25">
      <c r="A2" s="25" t="s">
        <v>3</v>
      </c>
      <c r="B2" s="34" t="s">
        <v>702</v>
      </c>
    </row>
    <row r="3" spans="1:6" s="24" customFormat="1" x14ac:dyDescent="0.25">
      <c r="A3" s="29" t="s">
        <v>4</v>
      </c>
      <c r="B3" s="29" t="s">
        <v>700</v>
      </c>
    </row>
    <row r="4" spans="1:6" s="24" customFormat="1" x14ac:dyDescent="0.25">
      <c r="A4" s="29" t="s">
        <v>5</v>
      </c>
      <c r="B4" s="29" t="s">
        <v>699</v>
      </c>
    </row>
    <row r="5" spans="1:6" x14ac:dyDescent="0.25">
      <c r="A5" s="27" t="s">
        <v>6</v>
      </c>
      <c r="B5" s="28"/>
    </row>
    <row r="6" spans="1:6" x14ac:dyDescent="0.25">
      <c r="A6" s="27" t="s">
        <v>7</v>
      </c>
      <c r="B6" s="28"/>
    </row>
    <row r="9" spans="1:6" x14ac:dyDescent="0.25">
      <c r="A9" s="23"/>
      <c r="B9" s="23"/>
      <c r="C9" s="30"/>
      <c r="D9" s="26"/>
      <c r="E9" s="26"/>
      <c r="F9" s="26"/>
    </row>
    <row r="10" spans="1:6" x14ac:dyDescent="0.25">
      <c r="A10" s="23"/>
      <c r="B10" s="23"/>
      <c r="C10" s="26"/>
      <c r="D10" s="26"/>
      <c r="E10" s="26"/>
      <c r="F10" s="26"/>
    </row>
    <row r="11" spans="1:6" x14ac:dyDescent="0.25">
      <c r="A11" s="23"/>
      <c r="B11" s="23"/>
      <c r="C11" s="26"/>
      <c r="D11" s="26"/>
      <c r="E11" s="26"/>
      <c r="F11" s="26"/>
    </row>
    <row r="12" spans="1:6" x14ac:dyDescent="0.25">
      <c r="C12" s="26"/>
      <c r="D12" s="26"/>
      <c r="E12" s="26"/>
      <c r="F12" s="26"/>
    </row>
    <row r="13" spans="1:6" ht="78.75" x14ac:dyDescent="0.25">
      <c r="A13" s="23"/>
      <c r="B13" s="23"/>
      <c r="C13" s="26"/>
      <c r="D13" s="69" t="s">
        <v>29</v>
      </c>
      <c r="E13" s="69" t="s">
        <v>30</v>
      </c>
      <c r="F13" s="69" t="s">
        <v>703</v>
      </c>
    </row>
    <row r="14" spans="1:6" ht="63" x14ac:dyDescent="0.25">
      <c r="A14" s="23"/>
      <c r="B14" s="23"/>
      <c r="C14" s="26"/>
      <c r="D14" s="69" t="s">
        <v>31</v>
      </c>
      <c r="E14" s="69" t="s">
        <v>701</v>
      </c>
      <c r="F14" s="69" t="s">
        <v>100</v>
      </c>
    </row>
    <row r="15" spans="1:6" x14ac:dyDescent="0.25">
      <c r="A15" s="23"/>
      <c r="B15" s="23"/>
      <c r="C15" s="31">
        <v>41275</v>
      </c>
      <c r="D15" s="32">
        <v>-2.8000000000000114</v>
      </c>
      <c r="E15" s="33">
        <v>0.50703879692414944</v>
      </c>
      <c r="F15" s="33">
        <v>-42.150000000000006</v>
      </c>
    </row>
    <row r="16" spans="1:6" x14ac:dyDescent="0.25">
      <c r="A16" s="23"/>
      <c r="B16" s="23"/>
      <c r="C16" s="31">
        <v>41306</v>
      </c>
      <c r="D16" s="32">
        <v>-2.4000000000000199</v>
      </c>
      <c r="E16" s="33">
        <v>-0.8555733720640859</v>
      </c>
      <c r="F16" s="33">
        <v>-37.774999999999999</v>
      </c>
    </row>
    <row r="17" spans="1:6" x14ac:dyDescent="0.25">
      <c r="A17" s="23"/>
      <c r="B17" s="23"/>
      <c r="C17" s="31">
        <v>41334</v>
      </c>
      <c r="D17" s="32">
        <v>-0.49999999999998579</v>
      </c>
      <c r="E17" s="33">
        <v>0.89070179019989837</v>
      </c>
      <c r="F17" s="33">
        <v>-33.975000000000001</v>
      </c>
    </row>
    <row r="18" spans="1:6" x14ac:dyDescent="0.25">
      <c r="A18" s="23"/>
      <c r="B18" s="23"/>
      <c r="C18" s="31">
        <v>41365</v>
      </c>
      <c r="D18" s="32">
        <v>0.5999999999999801</v>
      </c>
      <c r="E18" s="33">
        <v>3.9329206903532281</v>
      </c>
      <c r="F18" s="33">
        <v>-35.875</v>
      </c>
    </row>
    <row r="19" spans="1:6" x14ac:dyDescent="0.25">
      <c r="A19" s="23"/>
      <c r="B19" s="23"/>
      <c r="C19" s="31">
        <v>41395</v>
      </c>
      <c r="D19" s="32">
        <v>2.2000000000000028</v>
      </c>
      <c r="E19" s="33">
        <v>2.8796446392421018</v>
      </c>
      <c r="F19" s="33">
        <v>-28.85</v>
      </c>
    </row>
    <row r="20" spans="1:6" x14ac:dyDescent="0.25">
      <c r="A20" s="23"/>
      <c r="B20" s="23"/>
      <c r="C20" s="31">
        <v>41426</v>
      </c>
      <c r="D20" s="32">
        <v>-0.90000000000000568</v>
      </c>
      <c r="E20" s="33">
        <v>4.06277666412646</v>
      </c>
      <c r="F20" s="33">
        <v>-31.625</v>
      </c>
    </row>
    <row r="21" spans="1:6" x14ac:dyDescent="0.25">
      <c r="A21" s="23"/>
      <c r="B21" s="23"/>
      <c r="C21" s="31">
        <v>41456</v>
      </c>
      <c r="D21" s="32">
        <v>3.0999999999999943</v>
      </c>
      <c r="E21" s="33">
        <v>2.195527859467461</v>
      </c>
      <c r="F21" s="33">
        <v>-27.225000000000001</v>
      </c>
    </row>
    <row r="22" spans="1:6" x14ac:dyDescent="0.25">
      <c r="A22" s="23"/>
      <c r="B22" s="23"/>
      <c r="C22" s="31">
        <v>41487</v>
      </c>
      <c r="D22" s="32">
        <v>2.9000000000000199</v>
      </c>
      <c r="E22" s="33">
        <v>5.2838124242406082</v>
      </c>
      <c r="F22" s="33">
        <v>-30.624999999999996</v>
      </c>
    </row>
    <row r="23" spans="1:6" x14ac:dyDescent="0.25">
      <c r="A23" s="23"/>
      <c r="B23" s="23"/>
      <c r="C23" s="31">
        <v>41518</v>
      </c>
      <c r="D23" s="32">
        <v>2.7000000000000171</v>
      </c>
      <c r="E23" s="33">
        <v>5.8245754346419147</v>
      </c>
      <c r="F23" s="33">
        <v>-24.325000000000003</v>
      </c>
    </row>
    <row r="24" spans="1:6" x14ac:dyDescent="0.25">
      <c r="A24" s="23"/>
      <c r="B24" s="23"/>
      <c r="C24" s="31">
        <v>41548</v>
      </c>
      <c r="D24" s="32">
        <v>4.5000000000000142</v>
      </c>
      <c r="E24" s="33">
        <v>6.6759877668662853</v>
      </c>
      <c r="F24" s="33">
        <v>-21.5</v>
      </c>
    </row>
    <row r="25" spans="1:6" x14ac:dyDescent="0.25">
      <c r="A25" s="23"/>
      <c r="B25" s="23"/>
      <c r="C25" s="31">
        <v>41579</v>
      </c>
      <c r="D25" s="32">
        <v>6</v>
      </c>
      <c r="E25" s="33">
        <v>8.8665936187793051</v>
      </c>
      <c r="F25" s="33">
        <v>-17.475000000000001</v>
      </c>
    </row>
    <row r="26" spans="1:6" x14ac:dyDescent="0.25">
      <c r="A26" s="23"/>
      <c r="B26" s="23"/>
      <c r="C26" s="31">
        <v>41609</v>
      </c>
      <c r="D26" s="32">
        <v>4</v>
      </c>
      <c r="E26" s="33">
        <v>6.263931129165897</v>
      </c>
      <c r="F26" s="33">
        <v>-16.899999999999999</v>
      </c>
    </row>
    <row r="27" spans="1:6" x14ac:dyDescent="0.25">
      <c r="A27" s="23"/>
      <c r="B27" s="23"/>
      <c r="C27" s="31">
        <v>41640</v>
      </c>
      <c r="D27" s="32">
        <v>6.0999999999999943</v>
      </c>
      <c r="E27" s="33">
        <v>10.219090318334807</v>
      </c>
      <c r="F27" s="33">
        <v>-11.325000000000001</v>
      </c>
    </row>
    <row r="28" spans="1:6" x14ac:dyDescent="0.25">
      <c r="A28" s="23"/>
      <c r="B28" s="23"/>
      <c r="C28" s="31">
        <v>41671</v>
      </c>
      <c r="D28" s="32">
        <v>6.8999999999999915</v>
      </c>
      <c r="E28" s="33">
        <v>11.469948737051311</v>
      </c>
      <c r="F28" s="33">
        <v>-15.549999999999999</v>
      </c>
    </row>
    <row r="29" spans="1:6" x14ac:dyDescent="0.25">
      <c r="A29" s="23"/>
      <c r="B29" s="23"/>
      <c r="C29" s="31">
        <v>41699</v>
      </c>
      <c r="D29" s="32">
        <v>5.8000000000000114</v>
      </c>
      <c r="E29" s="33">
        <v>10.439348836109332</v>
      </c>
      <c r="F29" s="33">
        <v>-9.9499999999999993</v>
      </c>
    </row>
    <row r="30" spans="1:6" x14ac:dyDescent="0.25">
      <c r="A30" s="23"/>
      <c r="B30" s="23"/>
      <c r="C30" s="31">
        <v>41730</v>
      </c>
      <c r="D30" s="32">
        <v>8.1999999999999886</v>
      </c>
      <c r="E30" s="33">
        <v>9.9981768722247466</v>
      </c>
      <c r="F30" s="33">
        <v>-7.6749999999999998</v>
      </c>
    </row>
    <row r="31" spans="1:6" x14ac:dyDescent="0.25">
      <c r="A31" s="23"/>
      <c r="B31" s="23"/>
      <c r="C31" s="31">
        <v>41760</v>
      </c>
      <c r="D31" s="32">
        <v>4.0999999999999943</v>
      </c>
      <c r="E31" s="33">
        <v>7.091367766056905</v>
      </c>
      <c r="F31" s="33">
        <v>-8.9499999999999993</v>
      </c>
    </row>
    <row r="32" spans="1:6" x14ac:dyDescent="0.25">
      <c r="A32" s="23"/>
      <c r="B32" s="23"/>
      <c r="C32" s="31">
        <v>41791</v>
      </c>
      <c r="D32" s="32">
        <v>4.2000000000000028</v>
      </c>
      <c r="E32" s="33">
        <v>8.0909967347742082</v>
      </c>
      <c r="F32" s="33">
        <v>-8.4</v>
      </c>
    </row>
    <row r="33" spans="1:6" x14ac:dyDescent="0.25">
      <c r="A33" s="23"/>
      <c r="B33" s="23"/>
      <c r="C33" s="31">
        <v>41821</v>
      </c>
      <c r="D33" s="32">
        <v>2.7999999999999972</v>
      </c>
      <c r="E33" s="33">
        <v>8.8101331437089812</v>
      </c>
      <c r="F33" s="33">
        <v>-7.4249999999999989</v>
      </c>
    </row>
    <row r="34" spans="1:6" x14ac:dyDescent="0.25">
      <c r="A34" s="23"/>
      <c r="B34" s="23"/>
      <c r="C34" s="31">
        <v>41852</v>
      </c>
      <c r="D34" s="33">
        <v>2.4000000000000057</v>
      </c>
      <c r="E34" s="33">
        <v>7.5884792714099945</v>
      </c>
      <c r="F34" s="33">
        <v>-11.824999999999999</v>
      </c>
    </row>
    <row r="35" spans="1:6" x14ac:dyDescent="0.25">
      <c r="A35" s="23"/>
      <c r="B35" s="23"/>
      <c r="C35" s="31">
        <v>41883</v>
      </c>
      <c r="D35" s="33">
        <v>5.0999999999999943</v>
      </c>
      <c r="E35" s="33">
        <v>8.9760935777172222</v>
      </c>
      <c r="F35" s="33">
        <v>-7.25</v>
      </c>
    </row>
    <row r="36" spans="1:6" x14ac:dyDescent="0.25">
      <c r="A36" s="23"/>
      <c r="B36" s="23"/>
      <c r="C36" s="31">
        <v>41913</v>
      </c>
      <c r="D36" s="33">
        <v>5.2000000000000028</v>
      </c>
      <c r="E36" s="33">
        <v>9.0283182381456015</v>
      </c>
      <c r="F36" s="33">
        <v>-7.5500000000000007</v>
      </c>
    </row>
    <row r="37" spans="1:6" x14ac:dyDescent="0.25">
      <c r="A37" s="23"/>
      <c r="B37" s="23"/>
      <c r="C37" s="31">
        <v>41944</v>
      </c>
      <c r="D37" s="33">
        <v>5.7999999999999829</v>
      </c>
      <c r="E37" s="33">
        <v>5.1889310196749676</v>
      </c>
      <c r="F37" s="33">
        <v>-9.2249999999999996</v>
      </c>
    </row>
    <row r="38" spans="1:6" x14ac:dyDescent="0.25">
      <c r="A38" s="23"/>
      <c r="B38" s="23"/>
      <c r="C38" s="31">
        <v>41974</v>
      </c>
      <c r="D38" s="33">
        <v>6.4000000000000057</v>
      </c>
      <c r="E38" s="33">
        <v>10.430442704794118</v>
      </c>
      <c r="F38" s="33">
        <v>-12.574999999999999</v>
      </c>
    </row>
    <row r="39" spans="1:6" x14ac:dyDescent="0.25">
      <c r="A39" s="23"/>
      <c r="B39" s="23"/>
      <c r="C39" s="31">
        <v>42005</v>
      </c>
      <c r="D39" s="33">
        <v>8.5999999999999801</v>
      </c>
      <c r="E39" s="33">
        <v>7.1452116742128453</v>
      </c>
      <c r="F39" s="33">
        <v>-12.8</v>
      </c>
    </row>
    <row r="40" spans="1:6" x14ac:dyDescent="0.25">
      <c r="A40" s="23"/>
      <c r="B40" s="23"/>
      <c r="C40" s="31">
        <v>42036</v>
      </c>
      <c r="D40" s="33">
        <v>7.2999999999999972</v>
      </c>
      <c r="E40" s="33">
        <v>5.7908326730197359</v>
      </c>
      <c r="F40" s="33">
        <v>-11.5</v>
      </c>
    </row>
    <row r="41" spans="1:6" x14ac:dyDescent="0.25">
      <c r="A41" s="23"/>
      <c r="B41" s="23"/>
      <c r="C41" s="31">
        <v>42064</v>
      </c>
      <c r="D41" s="33">
        <v>7.5</v>
      </c>
      <c r="E41" s="33">
        <v>5.7681618200375908</v>
      </c>
      <c r="F41" s="33">
        <v>-11.225</v>
      </c>
    </row>
    <row r="42" spans="1:6" x14ac:dyDescent="0.25">
      <c r="A42" s="23"/>
      <c r="B42" s="23"/>
      <c r="C42" s="31">
        <v>42095</v>
      </c>
      <c r="D42" s="33">
        <v>4.0999999999999943</v>
      </c>
      <c r="E42" s="33">
        <v>4.8355001525009982</v>
      </c>
      <c r="F42" s="33">
        <v>-12.625</v>
      </c>
    </row>
    <row r="43" spans="1:6" x14ac:dyDescent="0.25">
      <c r="A43" s="23"/>
      <c r="B43" s="23"/>
      <c r="C43" s="31">
        <v>42125</v>
      </c>
      <c r="D43" s="33">
        <v>4.2000000000000028</v>
      </c>
      <c r="E43" s="33">
        <v>6.7980690120243565</v>
      </c>
      <c r="F43" s="33">
        <v>-11.024999999999999</v>
      </c>
    </row>
    <row r="44" spans="1:6" x14ac:dyDescent="0.25">
      <c r="A44" s="23"/>
      <c r="B44" s="23"/>
      <c r="C44" s="31">
        <v>42156</v>
      </c>
      <c r="D44" s="33">
        <v>7.7999999999999829</v>
      </c>
      <c r="E44" s="33">
        <v>7.032300375728525</v>
      </c>
      <c r="F44" s="33">
        <v>-15.324999999999999</v>
      </c>
    </row>
    <row r="45" spans="1:6" x14ac:dyDescent="0.25">
      <c r="A45" s="23"/>
      <c r="B45" s="23"/>
      <c r="C45" s="31">
        <v>42186</v>
      </c>
      <c r="D45" s="33">
        <v>7.4000000000000057</v>
      </c>
      <c r="E45" s="33">
        <v>6.6269743022538563</v>
      </c>
      <c r="F45" s="33">
        <v>-14.324999999999999</v>
      </c>
    </row>
    <row r="46" spans="1:6" x14ac:dyDescent="0.25">
      <c r="A46" s="23"/>
      <c r="B46" s="23"/>
      <c r="C46" s="31">
        <v>42217</v>
      </c>
      <c r="D46" s="33">
        <v>4.6999999999999886</v>
      </c>
      <c r="E46" s="33">
        <v>8.2431844870196329</v>
      </c>
      <c r="F46" s="33">
        <v>-12.1</v>
      </c>
    </row>
    <row r="47" spans="1:6" x14ac:dyDescent="0.25">
      <c r="A47" s="23"/>
      <c r="B47" s="23"/>
      <c r="C47" s="31">
        <v>42248</v>
      </c>
      <c r="D47" s="33">
        <v>4.6999999999999886</v>
      </c>
      <c r="E47" s="33">
        <v>8.0300941061270095</v>
      </c>
      <c r="F47" s="33">
        <v>-15.2</v>
      </c>
    </row>
    <row r="48" spans="1:6" x14ac:dyDescent="0.25">
      <c r="A48" s="23"/>
      <c r="B48" s="23"/>
      <c r="C48" s="31">
        <v>42278</v>
      </c>
      <c r="D48" s="33">
        <v>4.0999999999999943</v>
      </c>
      <c r="E48" s="33">
        <v>8.5737874488828396</v>
      </c>
      <c r="F48" s="33">
        <v>-8.2750000000000004</v>
      </c>
    </row>
    <row r="49" spans="1:6" x14ac:dyDescent="0.25">
      <c r="A49" s="23"/>
      <c r="B49" s="23"/>
      <c r="C49" s="31">
        <v>42309</v>
      </c>
      <c r="D49" s="33">
        <v>4.6999999999999886</v>
      </c>
      <c r="E49" s="33">
        <v>8.7273432500503816</v>
      </c>
      <c r="F49" s="33">
        <v>-8.15</v>
      </c>
    </row>
    <row r="50" spans="1:6" x14ac:dyDescent="0.25">
      <c r="A50" s="23"/>
      <c r="B50" s="23"/>
      <c r="C50" s="31">
        <v>42339</v>
      </c>
      <c r="D50" s="33">
        <v>5.2999999999999972</v>
      </c>
      <c r="E50" s="33">
        <v>8.1995171859329758</v>
      </c>
      <c r="F50" s="33">
        <v>-8.6499999999999986</v>
      </c>
    </row>
    <row r="51" spans="1:6" x14ac:dyDescent="0.25">
      <c r="A51" s="23"/>
      <c r="B51" s="23"/>
      <c r="C51" s="31">
        <v>42370</v>
      </c>
      <c r="D51" s="33">
        <v>2.8999999999999915</v>
      </c>
      <c r="E51" s="33">
        <v>10.338319359336296</v>
      </c>
      <c r="F51" s="33">
        <v>-8.8249999999999993</v>
      </c>
    </row>
    <row r="52" spans="1:6" x14ac:dyDescent="0.25">
      <c r="A52" s="23"/>
      <c r="B52" s="23"/>
      <c r="C52" s="31">
        <v>42401</v>
      </c>
      <c r="D52" s="33">
        <v>7.6999999999999886</v>
      </c>
      <c r="E52" s="33">
        <v>11.53216182297119</v>
      </c>
      <c r="F52" s="33">
        <v>-9.6000000000000014</v>
      </c>
    </row>
    <row r="53" spans="1:6" x14ac:dyDescent="0.25">
      <c r="A53" s="23"/>
      <c r="B53" s="23"/>
      <c r="C53" s="31">
        <v>42430</v>
      </c>
      <c r="D53" s="33">
        <v>5.5000000000000142</v>
      </c>
      <c r="E53" s="33">
        <v>12.149825429839595</v>
      </c>
      <c r="F53" s="33">
        <v>-13.049999999999999</v>
      </c>
    </row>
    <row r="54" spans="1:6" x14ac:dyDescent="0.25">
      <c r="A54" s="23"/>
      <c r="B54" s="23"/>
      <c r="C54" s="31">
        <v>42461</v>
      </c>
      <c r="D54" s="33">
        <v>5.3999999999999773</v>
      </c>
      <c r="E54" s="33">
        <v>12.083206094658138</v>
      </c>
      <c r="F54" s="33">
        <v>-8.75</v>
      </c>
    </row>
    <row r="55" spans="1:6" x14ac:dyDescent="0.25">
      <c r="A55" s="23"/>
      <c r="B55" s="23"/>
      <c r="C55" s="31">
        <v>42491</v>
      </c>
      <c r="D55" s="33">
        <v>7.5</v>
      </c>
      <c r="E55" s="33">
        <v>12.657020811527488</v>
      </c>
      <c r="F55" s="33">
        <v>-6.9749999999999996</v>
      </c>
    </row>
    <row r="56" spans="1:6" x14ac:dyDescent="0.25">
      <c r="A56" s="23"/>
      <c r="B56" s="23"/>
      <c r="C56" s="31">
        <v>42522</v>
      </c>
      <c r="D56" s="33">
        <v>6.5</v>
      </c>
      <c r="E56" s="33">
        <v>11.386940710231556</v>
      </c>
      <c r="F56" s="33">
        <v>-8.25</v>
      </c>
    </row>
    <row r="57" spans="1:6" x14ac:dyDescent="0.25">
      <c r="A57" s="23"/>
      <c r="B57" s="23"/>
      <c r="C57" s="31">
        <v>42552</v>
      </c>
      <c r="D57" s="33">
        <v>2.7000000000000171</v>
      </c>
      <c r="E57" s="33">
        <v>11.308727446282546</v>
      </c>
      <c r="F57" s="33">
        <v>-5.1999999999999993</v>
      </c>
    </row>
    <row r="58" spans="1:6" x14ac:dyDescent="0.25">
      <c r="A58" s="23"/>
      <c r="B58" s="23"/>
      <c r="C58" s="31">
        <v>42583</v>
      </c>
      <c r="D58" s="33">
        <v>6</v>
      </c>
      <c r="E58" s="33">
        <v>11.944785096671069</v>
      </c>
      <c r="F58" s="33">
        <v>-7.3250000000000002</v>
      </c>
    </row>
    <row r="59" spans="1:6" x14ac:dyDescent="0.25">
      <c r="A59" s="23"/>
      <c r="B59" s="23"/>
      <c r="C59" s="31">
        <v>42614</v>
      </c>
      <c r="D59" s="33">
        <v>4.2000000000000028</v>
      </c>
      <c r="E59" s="33">
        <v>11.190277995223369</v>
      </c>
      <c r="F59" s="33">
        <v>-7.1000000000000005</v>
      </c>
    </row>
    <row r="60" spans="1:6" x14ac:dyDescent="0.25">
      <c r="A60" s="23"/>
      <c r="B60" s="23"/>
      <c r="C60" s="31">
        <v>42644</v>
      </c>
      <c r="D60" s="33">
        <v>2.6000000000000085</v>
      </c>
      <c r="E60" s="33">
        <v>9.3984455599443066</v>
      </c>
      <c r="F60" s="33">
        <v>-9.0499999999999989</v>
      </c>
    </row>
    <row r="61" spans="1:6" x14ac:dyDescent="0.25">
      <c r="A61" s="23"/>
      <c r="B61" s="23"/>
      <c r="C61" s="31">
        <v>42675</v>
      </c>
      <c r="D61" s="33">
        <v>4.7000000000000171</v>
      </c>
      <c r="E61" s="33">
        <v>12.272659445377968</v>
      </c>
      <c r="F61" s="33">
        <v>-5.25</v>
      </c>
    </row>
    <row r="62" spans="1:6" x14ac:dyDescent="0.25">
      <c r="A62" s="23"/>
      <c r="B62" s="23"/>
      <c r="C62" s="31">
        <v>42705</v>
      </c>
      <c r="D62" s="33">
        <v>3.0999999999999943</v>
      </c>
      <c r="E62" s="33">
        <v>8.8471698454760173</v>
      </c>
      <c r="F62" s="33">
        <v>-4.0750000000000002</v>
      </c>
    </row>
    <row r="63" spans="1:6" x14ac:dyDescent="0.25">
      <c r="A63" s="23"/>
      <c r="B63" s="23"/>
      <c r="C63" s="31">
        <v>42736</v>
      </c>
      <c r="D63" s="33">
        <v>6.4000000000000057</v>
      </c>
      <c r="E63" s="33">
        <v>10.105047389702463</v>
      </c>
      <c r="F63" s="33">
        <v>-1.2749999999999999</v>
      </c>
    </row>
    <row r="64" spans="1:6" x14ac:dyDescent="0.25">
      <c r="A64" s="23"/>
      <c r="B64" s="23"/>
      <c r="C64" s="31">
        <v>42767</v>
      </c>
      <c r="D64" s="33">
        <v>1.4000000000000057</v>
      </c>
      <c r="E64" s="33">
        <v>9.7494527669994966</v>
      </c>
      <c r="F64" s="33">
        <v>-3.2</v>
      </c>
    </row>
    <row r="65" spans="1:6" x14ac:dyDescent="0.25">
      <c r="A65" s="23"/>
      <c r="B65" s="23"/>
      <c r="C65" s="31">
        <v>42795</v>
      </c>
      <c r="D65" s="33">
        <v>5.5</v>
      </c>
      <c r="E65" s="33">
        <v>11.304198268533995</v>
      </c>
      <c r="F65" s="33">
        <v>-1.2999999999999998</v>
      </c>
    </row>
    <row r="66" spans="1:6" x14ac:dyDescent="0.25">
      <c r="A66" s="23"/>
      <c r="B66" s="23"/>
      <c r="C66" s="31">
        <v>42826</v>
      </c>
      <c r="D66" s="33">
        <v>4.7000000000000171</v>
      </c>
      <c r="E66" s="33">
        <v>12.230465376943101</v>
      </c>
      <c r="F66" s="33">
        <v>-5.375</v>
      </c>
    </row>
    <row r="67" spans="1:6" x14ac:dyDescent="0.25">
      <c r="A67" s="23"/>
      <c r="B67" s="23"/>
      <c r="C67" s="31">
        <v>42856</v>
      </c>
      <c r="D67" s="33">
        <v>8.5</v>
      </c>
      <c r="E67" s="33">
        <v>11.632592958050154</v>
      </c>
      <c r="F67" s="33">
        <v>-6.6999999999999993</v>
      </c>
    </row>
    <row r="68" spans="1:6" x14ac:dyDescent="0.25">
      <c r="A68" s="23"/>
      <c r="B68" s="23"/>
      <c r="C68" s="31">
        <v>42887</v>
      </c>
      <c r="D68" s="33">
        <v>5.8000000000000114</v>
      </c>
      <c r="E68" s="33">
        <v>12.974454019255461</v>
      </c>
      <c r="F68" s="33">
        <v>-5.25</v>
      </c>
    </row>
    <row r="69" spans="1:6" x14ac:dyDescent="0.25">
      <c r="A69" s="23"/>
      <c r="B69" s="23"/>
      <c r="C69" s="31">
        <v>42917</v>
      </c>
      <c r="D69" s="33">
        <v>4.8999999999999915</v>
      </c>
      <c r="E69" s="33">
        <v>11.571537011267964</v>
      </c>
      <c r="F69" s="33">
        <v>-5.8999999999999995</v>
      </c>
    </row>
    <row r="70" spans="1:6" x14ac:dyDescent="0.25">
      <c r="A70" s="23"/>
      <c r="B70" s="23"/>
      <c r="C70" s="31">
        <v>42948</v>
      </c>
      <c r="D70" s="33">
        <v>4.8000000000000114</v>
      </c>
      <c r="E70" s="33">
        <v>11.814453447559956</v>
      </c>
      <c r="F70" s="33">
        <v>-4.875</v>
      </c>
    </row>
    <row r="71" spans="1:6" x14ac:dyDescent="0.25">
      <c r="A71" s="23"/>
      <c r="B71" s="23"/>
      <c r="C71" s="31">
        <v>42979</v>
      </c>
      <c r="D71" s="33">
        <v>6.2000000000000028</v>
      </c>
      <c r="E71" s="33">
        <v>12.079497373311739</v>
      </c>
      <c r="F71" s="33">
        <v>-5.6</v>
      </c>
    </row>
    <row r="72" spans="1:6" x14ac:dyDescent="0.25">
      <c r="A72" s="23"/>
      <c r="B72" s="23"/>
      <c r="C72" s="31">
        <v>43009</v>
      </c>
      <c r="D72" s="33">
        <v>4.9000000000000199</v>
      </c>
      <c r="E72" s="33">
        <v>11.952781539202292</v>
      </c>
      <c r="F72" s="33">
        <v>-3.5</v>
      </c>
    </row>
    <row r="73" spans="1:6" x14ac:dyDescent="0.25">
      <c r="A73" s="23"/>
      <c r="B73" s="23"/>
      <c r="C73" s="31">
        <v>43040</v>
      </c>
      <c r="D73" s="33">
        <v>7.7000000000000171</v>
      </c>
      <c r="E73" s="33">
        <v>11.018520896596542</v>
      </c>
      <c r="F73" s="33">
        <v>-4.2750000000000004</v>
      </c>
    </row>
    <row r="74" spans="1:6" x14ac:dyDescent="0.25">
      <c r="A74" s="23"/>
      <c r="B74" s="23"/>
      <c r="C74" s="31">
        <v>43070</v>
      </c>
      <c r="D74" s="33">
        <v>6.0999999999999943</v>
      </c>
      <c r="E74" s="33">
        <v>13.047597577471805</v>
      </c>
      <c r="F74" s="33">
        <v>1.35</v>
      </c>
    </row>
    <row r="75" spans="1:6" x14ac:dyDescent="0.25">
      <c r="A75" s="23"/>
      <c r="B75" s="23"/>
      <c r="C75" s="31">
        <v>43101</v>
      </c>
      <c r="D75" s="33">
        <v>9.7000000000000028</v>
      </c>
      <c r="E75" s="33">
        <v>12.234848241086922</v>
      </c>
      <c r="F75" s="33">
        <v>0.27500000000000019</v>
      </c>
    </row>
    <row r="76" spans="1:6" x14ac:dyDescent="0.25">
      <c r="A76" s="23"/>
      <c r="B76" s="23"/>
      <c r="C76" s="31">
        <v>43132</v>
      </c>
      <c r="D76" s="33">
        <v>7.2999999999999972</v>
      </c>
      <c r="E76" s="33">
        <v>10.586691198928634</v>
      </c>
      <c r="F76" s="33">
        <v>0.32499999999999996</v>
      </c>
    </row>
    <row r="77" spans="1:6" x14ac:dyDescent="0.25">
      <c r="A77" s="23"/>
      <c r="B77" s="23"/>
      <c r="C77" s="31">
        <v>43160</v>
      </c>
      <c r="D77" s="33">
        <v>7.0999999999999943</v>
      </c>
      <c r="E77" s="33">
        <v>10.906534581517619</v>
      </c>
      <c r="F77" s="33">
        <v>-1.0249999999999999</v>
      </c>
    </row>
    <row r="78" spans="1:6" x14ac:dyDescent="0.25">
      <c r="A78" s="23"/>
      <c r="B78" s="23"/>
      <c r="C78" s="31">
        <v>43191</v>
      </c>
      <c r="D78" s="33">
        <v>6</v>
      </c>
      <c r="E78" s="33">
        <v>11.113955094805661</v>
      </c>
      <c r="F78" s="33">
        <v>1.65</v>
      </c>
    </row>
    <row r="79" spans="1:6" x14ac:dyDescent="0.25">
      <c r="A79" s="23"/>
      <c r="B79" s="23"/>
      <c r="C79" s="31">
        <v>43221</v>
      </c>
      <c r="D79" s="33">
        <v>7.6000000000000085</v>
      </c>
      <c r="E79" s="33">
        <v>9.3366574948015426</v>
      </c>
      <c r="F79" s="33">
        <v>-2.9000000000000004</v>
      </c>
    </row>
    <row r="80" spans="1:6" x14ac:dyDescent="0.25">
      <c r="A80" s="23"/>
      <c r="B80" s="23"/>
      <c r="C80" s="31">
        <v>43252</v>
      </c>
      <c r="D80" s="33">
        <v>7.2000000000000028</v>
      </c>
      <c r="E80" s="33">
        <v>8.7082097104021585</v>
      </c>
      <c r="F80" s="33">
        <v>-0.25000000000000011</v>
      </c>
    </row>
    <row r="81" spans="1:6" x14ac:dyDescent="0.25">
      <c r="A81" s="23"/>
      <c r="B81" s="23"/>
      <c r="C81" s="31">
        <v>43282</v>
      </c>
      <c r="D81" s="33">
        <v>6.6999999999999886</v>
      </c>
      <c r="E81" s="33">
        <v>10.258024724741915</v>
      </c>
      <c r="F81" s="33">
        <v>-4.8250000000000002</v>
      </c>
    </row>
    <row r="82" spans="1:6" x14ac:dyDescent="0.25">
      <c r="A82" s="23"/>
      <c r="B82" s="23"/>
      <c r="C82" s="31">
        <v>43313</v>
      </c>
      <c r="D82" s="33">
        <v>6.8000000000000114</v>
      </c>
      <c r="E82" s="33">
        <v>7.5907817927281229</v>
      </c>
      <c r="F82" s="33">
        <v>-7.5750000000000002</v>
      </c>
    </row>
    <row r="83" spans="1:6" x14ac:dyDescent="0.25">
      <c r="A83" s="23"/>
      <c r="B83" s="23"/>
      <c r="C83" s="31">
        <v>43344</v>
      </c>
      <c r="D83" s="33">
        <v>4.8999999999999915</v>
      </c>
      <c r="E83" s="33">
        <v>7.5214726639494245</v>
      </c>
      <c r="F83" s="33">
        <v>-5.5750000000000002</v>
      </c>
    </row>
    <row r="84" spans="1:6" x14ac:dyDescent="0.25">
      <c r="A84" s="23"/>
      <c r="B84" s="23"/>
      <c r="C84" s="31">
        <v>43374</v>
      </c>
      <c r="D84" s="33">
        <v>7.9000000000000199</v>
      </c>
      <c r="E84" s="33">
        <v>8.3314623539431238</v>
      </c>
      <c r="F84" s="33">
        <v>-7.3250000000000002</v>
      </c>
    </row>
    <row r="85" spans="1:6" x14ac:dyDescent="0.25">
      <c r="A85" s="23"/>
      <c r="B85" s="23"/>
      <c r="C85" s="31">
        <v>43405</v>
      </c>
      <c r="D85" s="33">
        <v>6.0999999999999943</v>
      </c>
      <c r="E85" s="33">
        <v>8.0368874654230211</v>
      </c>
      <c r="F85" s="33">
        <v>-7.1749999999999998</v>
      </c>
    </row>
    <row r="86" spans="1:6" x14ac:dyDescent="0.25">
      <c r="A86" s="23"/>
      <c r="B86" s="23"/>
      <c r="C86" s="31">
        <v>43435</v>
      </c>
      <c r="D86" s="33">
        <v>4.2000000000000028</v>
      </c>
      <c r="E86" s="33">
        <v>7.717314746619607</v>
      </c>
      <c r="F86" s="33">
        <v>-8.0250000000000004</v>
      </c>
    </row>
    <row r="87" spans="1:6" x14ac:dyDescent="0.25">
      <c r="A87" s="23"/>
      <c r="B87" s="23"/>
      <c r="C87" s="31">
        <v>43466</v>
      </c>
      <c r="D87" s="33">
        <v>5.6999999999999886</v>
      </c>
      <c r="E87" s="33">
        <v>8.6777284299388953</v>
      </c>
      <c r="F87" s="33">
        <v>-8.9749999999999996</v>
      </c>
    </row>
    <row r="88" spans="1:6" x14ac:dyDescent="0.25">
      <c r="A88" s="23"/>
      <c r="B88" s="23"/>
      <c r="C88" s="31">
        <v>43497</v>
      </c>
      <c r="D88" s="33">
        <v>9.2000000000000028</v>
      </c>
      <c r="E88" s="33">
        <v>10.351326638273292</v>
      </c>
      <c r="F88" s="33">
        <v>-9.125</v>
      </c>
    </row>
    <row r="89" spans="1:6" x14ac:dyDescent="0.25">
      <c r="A89" s="23"/>
      <c r="B89" s="23"/>
      <c r="C89" s="31">
        <v>43525</v>
      </c>
      <c r="D89" s="33">
        <v>5.4000000000000341</v>
      </c>
      <c r="E89" s="33">
        <v>8.0411821069811253</v>
      </c>
      <c r="F89" s="33">
        <v>-7.1749999999999998</v>
      </c>
    </row>
    <row r="90" spans="1:6" x14ac:dyDescent="0.25">
      <c r="A90" s="23"/>
      <c r="B90" s="23"/>
      <c r="C90" s="31">
        <v>43556</v>
      </c>
      <c r="D90" s="33">
        <v>8.9000000000000199</v>
      </c>
      <c r="E90" s="33">
        <v>6.4333850892505353</v>
      </c>
      <c r="F90" s="33">
        <v>-5.8249999999999993</v>
      </c>
    </row>
    <row r="91" spans="1:6" x14ac:dyDescent="0.25">
      <c r="A91" s="23"/>
      <c r="B91" s="23"/>
      <c r="C91" s="31">
        <v>43586</v>
      </c>
      <c r="D91" s="33">
        <v>3.4999999999999858</v>
      </c>
      <c r="E91" s="33">
        <v>8.5968312094076822</v>
      </c>
      <c r="F91" s="33">
        <v>-8.85</v>
      </c>
    </row>
    <row r="92" spans="1:6" x14ac:dyDescent="0.25">
      <c r="A92" s="23"/>
      <c r="B92" s="23"/>
      <c r="C92" s="31">
        <v>43617</v>
      </c>
      <c r="D92" s="33">
        <v>4.1999999999999886</v>
      </c>
      <c r="E92" s="33">
        <v>7.4165798376252923</v>
      </c>
      <c r="F92" s="33">
        <v>-7.4249999999999998</v>
      </c>
    </row>
    <row r="93" spans="1:6" x14ac:dyDescent="0.25">
      <c r="A93" s="23"/>
      <c r="B93" s="23"/>
      <c r="C93" s="31">
        <v>43647</v>
      </c>
      <c r="D93" s="33">
        <v>6.7999999999999829</v>
      </c>
      <c r="E93" s="33">
        <v>8.5503921478718041</v>
      </c>
      <c r="F93" s="33">
        <v>-9.6499999999999986</v>
      </c>
    </row>
    <row r="94" spans="1:6" x14ac:dyDescent="0.25">
      <c r="A94" s="23"/>
      <c r="B94" s="23"/>
      <c r="C94" s="31">
        <v>43678</v>
      </c>
      <c r="D94" s="33">
        <v>5.0999999999999943</v>
      </c>
      <c r="E94" s="33">
        <v>9.5449377517211218</v>
      </c>
      <c r="F94" s="33">
        <v>-6.4499999999999993</v>
      </c>
    </row>
    <row r="95" spans="1:6" x14ac:dyDescent="0.25">
      <c r="A95" s="23"/>
      <c r="B95" s="23"/>
      <c r="C95" s="31">
        <v>43709</v>
      </c>
      <c r="D95" s="33">
        <v>6.5999999999999801</v>
      </c>
      <c r="E95" s="33">
        <v>9.5707636193501173</v>
      </c>
      <c r="F95" s="33">
        <v>-5.7</v>
      </c>
    </row>
    <row r="96" spans="1:6" x14ac:dyDescent="0.25">
      <c r="A96" s="23"/>
      <c r="B96" s="23"/>
      <c r="C96" s="31">
        <v>43739</v>
      </c>
      <c r="D96" s="33">
        <v>6.0999999999999659</v>
      </c>
      <c r="E96" s="33">
        <v>9.2745488547289199</v>
      </c>
      <c r="F96" s="33">
        <v>-9.7249999999999996</v>
      </c>
    </row>
    <row r="97" spans="1:6" x14ac:dyDescent="0.25">
      <c r="A97" s="23"/>
      <c r="B97" s="23"/>
      <c r="C97" s="31">
        <v>43770</v>
      </c>
      <c r="D97" s="33">
        <v>7.5</v>
      </c>
      <c r="E97" s="33">
        <v>10.002468219116494</v>
      </c>
      <c r="F97" s="33">
        <v>-9.9749999999999996</v>
      </c>
    </row>
    <row r="98" spans="1:6" x14ac:dyDescent="0.25">
      <c r="A98" s="23"/>
      <c r="B98" s="23"/>
      <c r="C98" s="31">
        <v>43800</v>
      </c>
      <c r="D98" s="33">
        <v>6.6000000000000085</v>
      </c>
      <c r="E98" s="33">
        <v>8.75169365975988</v>
      </c>
      <c r="F98" s="33">
        <v>-7.625</v>
      </c>
    </row>
    <row r="99" spans="1:6" x14ac:dyDescent="0.25">
      <c r="A99" s="23"/>
      <c r="B99" s="23"/>
      <c r="C99" s="31">
        <v>43831</v>
      </c>
      <c r="D99" s="33">
        <v>7.2999999999999972</v>
      </c>
      <c r="E99" s="33">
        <v>4.2855201881452132</v>
      </c>
      <c r="F99" s="33">
        <v>-12.025</v>
      </c>
    </row>
    <row r="100" spans="1:6" x14ac:dyDescent="0.25">
      <c r="A100" s="23"/>
      <c r="B100" s="23"/>
      <c r="C100" s="31">
        <v>43862</v>
      </c>
      <c r="D100" s="33">
        <v>10.999999999999986</v>
      </c>
      <c r="E100" s="33">
        <v>4.0452205841869926</v>
      </c>
      <c r="F100" s="33">
        <v>-13.875</v>
      </c>
    </row>
    <row r="101" spans="1:6" x14ac:dyDescent="0.25">
      <c r="A101" s="23"/>
      <c r="B101" s="23"/>
      <c r="C101" s="31">
        <v>43891</v>
      </c>
      <c r="D101" s="33">
        <v>4.5000000000000142</v>
      </c>
      <c r="E101" s="33">
        <v>3.5958481897621084</v>
      </c>
      <c r="F101" s="33">
        <v>-13.375</v>
      </c>
    </row>
    <row r="102" spans="1:6" x14ac:dyDescent="0.25">
      <c r="A102" s="23"/>
      <c r="B102" s="23"/>
      <c r="C102" s="31">
        <v>43922</v>
      </c>
      <c r="D102" s="33">
        <v>-12.700000000000003</v>
      </c>
      <c r="E102" s="33">
        <v>-1.9891068222108998</v>
      </c>
      <c r="F102" s="33">
        <v>-51.075000000000003</v>
      </c>
    </row>
    <row r="103" spans="1:6" x14ac:dyDescent="0.25">
      <c r="A103" s="23"/>
      <c r="B103" s="23"/>
      <c r="C103" s="31">
        <v>43952</v>
      </c>
      <c r="D103" s="33">
        <v>-3.0999999999999943</v>
      </c>
      <c r="E103" s="33">
        <v>-1.9093786367800476</v>
      </c>
      <c r="F103" s="33">
        <v>-42.45</v>
      </c>
    </row>
    <row r="104" spans="1:6" x14ac:dyDescent="0.25">
      <c r="A104" s="23"/>
      <c r="B104" s="23"/>
      <c r="C104" s="31">
        <v>43983</v>
      </c>
      <c r="D104" s="33">
        <v>1.2000000000000028</v>
      </c>
      <c r="E104" s="33">
        <v>3.5850038919747362</v>
      </c>
      <c r="F104" s="33">
        <v>-41.650000000000006</v>
      </c>
    </row>
    <row r="105" spans="1:6" x14ac:dyDescent="0.25">
      <c r="A105" s="23"/>
      <c r="B105" s="23"/>
      <c r="C105" s="31">
        <v>44013</v>
      </c>
      <c r="D105" s="33">
        <v>0.40000000000000568</v>
      </c>
      <c r="E105" s="33">
        <v>0.96874733370822241</v>
      </c>
      <c r="F105" s="33">
        <v>-37.700000000000003</v>
      </c>
    </row>
    <row r="106" spans="1:6" x14ac:dyDescent="0.25">
      <c r="A106" s="23"/>
      <c r="B106" s="23"/>
      <c r="C106" s="31">
        <v>44044</v>
      </c>
      <c r="D106" s="33">
        <v>-1.2000000000000028</v>
      </c>
      <c r="E106" s="33">
        <v>1.5862186548640125</v>
      </c>
      <c r="F106" s="33">
        <v>-31.574999999999999</v>
      </c>
    </row>
    <row r="107" spans="1:6" x14ac:dyDescent="0.25">
      <c r="A107" s="23"/>
      <c r="B107" s="23"/>
      <c r="C107" s="31">
        <v>44075</v>
      </c>
      <c r="D107" s="33">
        <v>-1.4999999999999858</v>
      </c>
      <c r="E107" s="33">
        <v>2.558375717835375</v>
      </c>
      <c r="F107" s="33">
        <v>-31.9</v>
      </c>
    </row>
    <row r="108" spans="1:6" x14ac:dyDescent="0.25">
      <c r="A108" s="23"/>
      <c r="B108" s="23"/>
      <c r="C108" s="31">
        <v>44105</v>
      </c>
      <c r="D108" s="33">
        <v>-2.4000000000000057</v>
      </c>
      <c r="E108" s="33">
        <v>3.1743584155854023</v>
      </c>
      <c r="F108" s="33">
        <v>-37.200000000000003</v>
      </c>
    </row>
    <row r="109" spans="1:6" x14ac:dyDescent="0.25">
      <c r="A109" s="23"/>
      <c r="B109" s="23"/>
      <c r="C109" s="31">
        <v>44136</v>
      </c>
      <c r="D109" s="33">
        <v>-0.30000000000001137</v>
      </c>
      <c r="E109" s="33">
        <v>3.2984241824765377</v>
      </c>
      <c r="F109" s="33">
        <v>-35.075000000000003</v>
      </c>
    </row>
    <row r="110" spans="1:6" x14ac:dyDescent="0.25">
      <c r="A110" s="23"/>
      <c r="B110" s="23"/>
      <c r="C110" s="31">
        <v>44166</v>
      </c>
      <c r="D110" s="33">
        <v>-3.2000000000000028</v>
      </c>
      <c r="E110" s="33">
        <v>4.9624339860384339</v>
      </c>
      <c r="F110" s="33">
        <v>-40.875</v>
      </c>
    </row>
    <row r="111" spans="1:6" x14ac:dyDescent="0.25">
      <c r="A111" s="23"/>
      <c r="B111" s="23"/>
      <c r="C111" s="31">
        <v>44197</v>
      </c>
      <c r="D111" s="33">
        <v>-2.5999999999999943</v>
      </c>
      <c r="E111" s="33">
        <v>5.0096448820586659</v>
      </c>
      <c r="F111" s="33">
        <v>-45.075000000000003</v>
      </c>
    </row>
    <row r="112" spans="1:6" x14ac:dyDescent="0.25">
      <c r="A112" s="23"/>
      <c r="B112" s="23"/>
      <c r="C112" s="31">
        <v>44228</v>
      </c>
      <c r="D112" s="33">
        <v>-5.5999999999999943</v>
      </c>
      <c r="E112" s="33">
        <v>5.7763828810213198</v>
      </c>
      <c r="F112" s="33">
        <v>-36.325000000000003</v>
      </c>
    </row>
    <row r="113" spans="3:6" s="23" customFormat="1" x14ac:dyDescent="0.25">
      <c r="C113" s="31">
        <v>44256</v>
      </c>
      <c r="D113" s="33">
        <v>-1.5</v>
      </c>
      <c r="E113" s="33">
        <v>5.5309467898195095</v>
      </c>
      <c r="F113" s="33">
        <v>-34.9</v>
      </c>
    </row>
    <row r="114" spans="3:6" s="23" customFormat="1" x14ac:dyDescent="0.25">
      <c r="C114" s="31">
        <v>44287</v>
      </c>
      <c r="D114" s="33">
        <v>9.9000000000000199</v>
      </c>
      <c r="E114" s="33">
        <v>12.168486912250813</v>
      </c>
      <c r="F114" s="33">
        <v>-34.824999999999996</v>
      </c>
    </row>
    <row r="115" spans="3:6" s="23" customFormat="1" x14ac:dyDescent="0.25">
      <c r="C115" s="31">
        <v>44317</v>
      </c>
      <c r="D115" s="33">
        <v>5.8000000000000114</v>
      </c>
      <c r="E115" s="33">
        <v>12.334493016927524</v>
      </c>
      <c r="F115" s="33">
        <v>-36.824999999999996</v>
      </c>
    </row>
    <row r="116" spans="3:6" s="23" customFormat="1" x14ac:dyDescent="0.25">
      <c r="C116" s="31">
        <v>44348</v>
      </c>
      <c r="D116" s="33">
        <v>6.2000000000000028</v>
      </c>
      <c r="E116" s="33">
        <v>6.7785030499731391</v>
      </c>
      <c r="F116" s="33">
        <v>-30.475000000000001</v>
      </c>
    </row>
    <row r="117" spans="3:6" s="23" customFormat="1" x14ac:dyDescent="0.25">
      <c r="C117" s="31">
        <v>44378</v>
      </c>
      <c r="D117" s="33">
        <v>2.5</v>
      </c>
      <c r="E117" s="33"/>
      <c r="F117" s="33">
        <v>-33.725000000000001</v>
      </c>
    </row>
    <row r="118" spans="3:6" s="23" customFormat="1" ht="12" x14ac:dyDescent="0.2"/>
    <row r="119" spans="3:6" s="23" customFormat="1" ht="12" x14ac:dyDescent="0.2"/>
    <row r="120" spans="3:6" s="23" customFormat="1" ht="12" x14ac:dyDescent="0.2"/>
    <row r="121" spans="3:6" s="23" customFormat="1" ht="12" x14ac:dyDescent="0.2"/>
    <row r="122" spans="3:6" s="23" customFormat="1" ht="12" x14ac:dyDescent="0.2"/>
    <row r="123" spans="3:6" s="23" customFormat="1" ht="12" x14ac:dyDescent="0.2"/>
    <row r="124" spans="3:6" s="23" customFormat="1" ht="12" x14ac:dyDescent="0.2"/>
    <row r="125" spans="3:6" s="23" customFormat="1" ht="12" x14ac:dyDescent="0.2"/>
    <row r="126" spans="3:6" s="23" customFormat="1" ht="12" x14ac:dyDescent="0.2"/>
    <row r="127" spans="3:6" s="23" customFormat="1" ht="12" x14ac:dyDescent="0.2"/>
    <row r="128" spans="3:6" s="23" customFormat="1" ht="12" x14ac:dyDescent="0.2"/>
    <row r="129" s="23" customFormat="1" ht="12" x14ac:dyDescent="0.2"/>
    <row r="130" s="23" customFormat="1" ht="12" x14ac:dyDescent="0.2"/>
    <row r="131" s="23" customFormat="1" ht="12" x14ac:dyDescent="0.2"/>
    <row r="132" s="23" customFormat="1" ht="12" x14ac:dyDescent="0.2"/>
    <row r="133" s="23" customFormat="1" ht="12" x14ac:dyDescent="0.2"/>
    <row r="134" s="23" customFormat="1" ht="12" x14ac:dyDescent="0.2"/>
    <row r="135" s="23" customFormat="1" ht="12" x14ac:dyDescent="0.2"/>
    <row r="136" s="23" customFormat="1" ht="12" x14ac:dyDescent="0.2"/>
    <row r="137" s="23" customFormat="1" ht="12" x14ac:dyDescent="0.2"/>
    <row r="138" s="23" customFormat="1" ht="12" x14ac:dyDescent="0.2"/>
    <row r="139" s="23" customFormat="1" ht="12" x14ac:dyDescent="0.2"/>
    <row r="140" s="23" customFormat="1" ht="12" x14ac:dyDescent="0.2"/>
    <row r="141" s="23" customFormat="1" ht="12" x14ac:dyDescent="0.2"/>
    <row r="142" s="23" customFormat="1" ht="12" x14ac:dyDescent="0.2"/>
    <row r="143" s="23" customFormat="1" ht="12" x14ac:dyDescent="0.2"/>
    <row r="144" s="23" customFormat="1" ht="12" x14ac:dyDescent="0.2"/>
    <row r="145" s="23" customFormat="1" ht="12" x14ac:dyDescent="0.2"/>
    <row r="146" s="23" customFormat="1" ht="12" x14ac:dyDescent="0.2"/>
    <row r="147" s="23" customFormat="1" ht="12" x14ac:dyDescent="0.2"/>
    <row r="148" s="23" customFormat="1" ht="12" x14ac:dyDescent="0.2"/>
    <row r="149" s="23" customFormat="1" ht="12" x14ac:dyDescent="0.2"/>
    <row r="150" s="23" customFormat="1" ht="12" x14ac:dyDescent="0.2"/>
    <row r="151" s="23" customFormat="1" ht="12" x14ac:dyDescent="0.2"/>
    <row r="152" s="23" customFormat="1" ht="12" x14ac:dyDescent="0.2"/>
    <row r="153" s="23" customFormat="1" ht="12" x14ac:dyDescent="0.2"/>
    <row r="154" s="23" customFormat="1" ht="12" x14ac:dyDescent="0.2"/>
    <row r="155" s="23" customFormat="1" ht="12" x14ac:dyDescent="0.2"/>
    <row r="156" s="23" customFormat="1" ht="12" x14ac:dyDescent="0.2"/>
    <row r="157" s="23" customFormat="1" ht="12" x14ac:dyDescent="0.2"/>
    <row r="158" s="23" customFormat="1" ht="12" x14ac:dyDescent="0.2"/>
    <row r="159" s="23" customFormat="1" ht="12" x14ac:dyDescent="0.2"/>
    <row r="160" s="23" customFormat="1" ht="12" x14ac:dyDescent="0.2"/>
    <row r="161" s="23" customFormat="1" ht="12" x14ac:dyDescent="0.2"/>
    <row r="162" s="23" customFormat="1" ht="12" x14ac:dyDescent="0.2"/>
    <row r="163" s="23" customFormat="1" ht="12" x14ac:dyDescent="0.2"/>
    <row r="164" s="23" customFormat="1" ht="12" x14ac:dyDescent="0.2"/>
    <row r="165" s="23" customFormat="1" ht="12" x14ac:dyDescent="0.2"/>
    <row r="166" s="23" customFormat="1" ht="12" x14ac:dyDescent="0.2"/>
    <row r="167" s="23" customFormat="1" ht="12" x14ac:dyDescent="0.2"/>
    <row r="168" s="23" customFormat="1" ht="12" x14ac:dyDescent="0.2"/>
    <row r="169" s="23" customFormat="1" ht="12" x14ac:dyDescent="0.2"/>
    <row r="170" s="23" customFormat="1" ht="12" x14ac:dyDescent="0.2"/>
    <row r="171" s="23" customFormat="1" ht="12" x14ac:dyDescent="0.2"/>
    <row r="172" s="23" customFormat="1" ht="12" x14ac:dyDescent="0.2"/>
    <row r="173" s="23" customFormat="1" ht="12" x14ac:dyDescent="0.2"/>
    <row r="174" s="23" customFormat="1" ht="12" x14ac:dyDescent="0.2"/>
    <row r="175" s="23" customFormat="1" ht="12" x14ac:dyDescent="0.2"/>
    <row r="176" s="23" customFormat="1" ht="12" x14ac:dyDescent="0.2"/>
    <row r="177" s="23" customFormat="1" ht="12" x14ac:dyDescent="0.2"/>
    <row r="178" s="23" customFormat="1" ht="12" x14ac:dyDescent="0.2"/>
    <row r="179" s="23" customFormat="1" ht="12" x14ac:dyDescent="0.2"/>
    <row r="180" s="23" customFormat="1" ht="12" x14ac:dyDescent="0.2"/>
    <row r="181" s="23" customFormat="1" ht="12" x14ac:dyDescent="0.2"/>
    <row r="182" s="23"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DA6B6-013E-41C8-B929-F57FC06AD508}">
  <dimension ref="A1:L17"/>
  <sheetViews>
    <sheetView zoomScale="75" zoomScaleNormal="75" workbookViewId="0"/>
  </sheetViews>
  <sheetFormatPr defaultColWidth="9.140625" defaultRowHeight="15.75" x14ac:dyDescent="0.25"/>
  <cols>
    <col min="1" max="1" width="15.42578125" style="59" customWidth="1"/>
    <col min="2" max="2" width="95.5703125" style="59" bestFit="1" customWidth="1"/>
    <col min="3" max="3" width="18.140625" style="59" bestFit="1" customWidth="1"/>
    <col min="4" max="4" width="8.7109375" style="59" bestFit="1" customWidth="1"/>
    <col min="5" max="5" width="23.85546875" style="59" customWidth="1"/>
    <col min="6" max="6" width="10.7109375" style="59" customWidth="1"/>
    <col min="7" max="7" width="16.28515625" style="59" customWidth="1"/>
    <col min="8" max="8" width="17.7109375" style="59" customWidth="1"/>
    <col min="9" max="9" width="12.28515625" style="59" customWidth="1"/>
    <col min="10" max="10" width="15.28515625" style="59" customWidth="1"/>
    <col min="11" max="11" width="17.42578125" style="59" customWidth="1"/>
    <col min="12" max="12" width="16.28515625" style="59" customWidth="1"/>
    <col min="13" max="16384" width="9.140625" style="59"/>
  </cols>
  <sheetData>
    <row r="1" spans="1:12" x14ac:dyDescent="0.25">
      <c r="A1" s="59" t="s">
        <v>2</v>
      </c>
      <c r="B1" s="63" t="s">
        <v>1902</v>
      </c>
      <c r="C1" s="179" t="s">
        <v>479</v>
      </c>
    </row>
    <row r="2" spans="1:12" x14ac:dyDescent="0.25">
      <c r="A2" s="59" t="s">
        <v>3</v>
      </c>
      <c r="B2" s="63" t="s">
        <v>1896</v>
      </c>
    </row>
    <row r="3" spans="1:12" x14ac:dyDescent="0.25">
      <c r="A3" s="59" t="s">
        <v>4</v>
      </c>
      <c r="B3" s="59" t="s">
        <v>1880</v>
      </c>
    </row>
    <row r="4" spans="1:12" x14ac:dyDescent="0.25">
      <c r="A4" s="59" t="s">
        <v>5</v>
      </c>
      <c r="B4" s="59" t="s">
        <v>1881</v>
      </c>
    </row>
    <row r="5" spans="1:12" x14ac:dyDescent="0.25">
      <c r="A5" s="59" t="s">
        <v>6</v>
      </c>
      <c r="B5" s="59" t="s">
        <v>1883</v>
      </c>
    </row>
    <row r="6" spans="1:12" x14ac:dyDescent="0.25">
      <c r="A6" s="59" t="s">
        <v>7</v>
      </c>
      <c r="B6" s="59" t="s">
        <v>1897</v>
      </c>
    </row>
    <row r="10" spans="1:12" ht="31.5" x14ac:dyDescent="0.25">
      <c r="E10" s="66"/>
      <c r="F10" s="67" t="s">
        <v>1878</v>
      </c>
      <c r="G10" s="67" t="s">
        <v>248</v>
      </c>
      <c r="H10" s="67" t="s">
        <v>1745</v>
      </c>
      <c r="I10" s="67" t="s">
        <v>1879</v>
      </c>
      <c r="J10" s="67" t="s">
        <v>245</v>
      </c>
      <c r="K10" s="67" t="s">
        <v>1749</v>
      </c>
      <c r="L10" s="67" t="s">
        <v>1746</v>
      </c>
    </row>
    <row r="11" spans="1:12" ht="31.5" x14ac:dyDescent="0.25">
      <c r="F11" s="67" t="s">
        <v>238</v>
      </c>
      <c r="G11" s="67" t="s">
        <v>235</v>
      </c>
      <c r="H11" s="67" t="s">
        <v>1730</v>
      </c>
      <c r="I11" s="67" t="s">
        <v>599</v>
      </c>
      <c r="J11" s="258" t="s">
        <v>232</v>
      </c>
      <c r="K11" s="67" t="s">
        <v>1734</v>
      </c>
      <c r="L11" s="67" t="s">
        <v>1731</v>
      </c>
    </row>
    <row r="12" spans="1:12" x14ac:dyDescent="0.25">
      <c r="E12" s="257">
        <v>2019</v>
      </c>
      <c r="F12" s="62">
        <v>19.2</v>
      </c>
      <c r="G12" s="62">
        <v>15.9</v>
      </c>
      <c r="H12" s="62">
        <v>10.9</v>
      </c>
      <c r="I12" s="62">
        <v>9.9</v>
      </c>
      <c r="J12" s="62">
        <v>6.2</v>
      </c>
      <c r="K12" s="62">
        <v>5.4</v>
      </c>
      <c r="L12" s="62">
        <v>3.7</v>
      </c>
    </row>
    <row r="13" spans="1:12" x14ac:dyDescent="0.25">
      <c r="E13" s="257">
        <v>2020</v>
      </c>
      <c r="F13" s="259">
        <v>28.1</v>
      </c>
      <c r="G13" s="259">
        <v>18.969113343016421</v>
      </c>
      <c r="H13" s="259">
        <v>12.717759163802981</v>
      </c>
      <c r="I13" s="259">
        <v>12.137782814705782</v>
      </c>
      <c r="J13" s="259">
        <v>8.6</v>
      </c>
      <c r="K13" s="259">
        <v>7.9995100213189216</v>
      </c>
      <c r="L13" s="259">
        <v>5.1813704536975118</v>
      </c>
    </row>
    <row r="14" spans="1:12" x14ac:dyDescent="0.25">
      <c r="E14" s="64"/>
      <c r="F14" s="61"/>
      <c r="G14" s="61"/>
      <c r="H14" s="61"/>
      <c r="I14" s="61"/>
      <c r="J14" s="61"/>
      <c r="K14" s="61"/>
      <c r="L14" s="61"/>
    </row>
    <row r="15" spans="1:12" x14ac:dyDescent="0.25">
      <c r="E15" s="64"/>
      <c r="F15" s="61"/>
      <c r="G15" s="61"/>
      <c r="H15" s="61"/>
      <c r="I15" s="61"/>
      <c r="J15" s="61"/>
      <c r="K15" s="61"/>
      <c r="L15" s="61"/>
    </row>
    <row r="17" spans="3:4" x14ac:dyDescent="0.25">
      <c r="C17" s="61"/>
      <c r="D17" s="61"/>
    </row>
  </sheetData>
  <hyperlinks>
    <hyperlink ref="C1" location="Jegyzék_index!A1" display="Vissza a jegyzékre / Return to the Index" xr:uid="{7DBE66D4-63EF-4E29-A7BC-BCB882AF5EF9}"/>
  </hyperlinks>
  <pageMargins left="0.7" right="0.7" top="0.75" bottom="0.75" header="0.3" footer="0.3"/>
  <pageSetup paperSize="9" scale="8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5FA52-39D5-4E47-B416-E051650357E1}">
  <dimension ref="A1:M29"/>
  <sheetViews>
    <sheetView zoomScale="75" zoomScaleNormal="75" workbookViewId="0"/>
  </sheetViews>
  <sheetFormatPr defaultColWidth="9.140625" defaultRowHeight="15.75" x14ac:dyDescent="0.25"/>
  <cols>
    <col min="1" max="1" width="13.7109375" style="59" bestFit="1" customWidth="1"/>
    <col min="2" max="2" width="108.7109375" style="59" bestFit="1" customWidth="1"/>
    <col min="3" max="3" width="21" style="59" customWidth="1"/>
    <col min="4" max="4" width="9.140625" style="59"/>
    <col min="5" max="5" width="15.42578125" style="59" bestFit="1" customWidth="1"/>
    <col min="6" max="6" width="15.28515625" style="59" customWidth="1"/>
    <col min="7" max="7" width="14" style="59" customWidth="1"/>
    <col min="8" max="8" width="13.42578125" style="59" customWidth="1"/>
    <col min="9" max="9" width="14.85546875" style="59" customWidth="1"/>
    <col min="10" max="10" width="20.140625" style="59" customWidth="1"/>
    <col min="11" max="11" width="15.5703125" style="59" customWidth="1"/>
    <col min="12" max="12" width="16.140625" style="59" customWidth="1"/>
    <col min="13" max="13" width="15.42578125" style="59" customWidth="1"/>
    <col min="14" max="16384" width="9.140625" style="59"/>
  </cols>
  <sheetData>
    <row r="1" spans="1:13" x14ac:dyDescent="0.25">
      <c r="A1" s="59" t="s">
        <v>2</v>
      </c>
      <c r="B1" s="63" t="s">
        <v>1812</v>
      </c>
      <c r="C1" s="179" t="s">
        <v>479</v>
      </c>
    </row>
    <row r="2" spans="1:13" x14ac:dyDescent="0.25">
      <c r="A2" s="59" t="s">
        <v>3</v>
      </c>
      <c r="B2" s="63" t="s">
        <v>1675</v>
      </c>
    </row>
    <row r="3" spans="1:13" x14ac:dyDescent="0.25">
      <c r="A3" s="59" t="s">
        <v>4</v>
      </c>
      <c r="B3" s="59" t="s">
        <v>8</v>
      </c>
    </row>
    <row r="4" spans="1:13" x14ac:dyDescent="0.25">
      <c r="A4" s="59" t="s">
        <v>5</v>
      </c>
      <c r="B4" s="59" t="s">
        <v>11</v>
      </c>
    </row>
    <row r="5" spans="1:13" x14ac:dyDescent="0.25">
      <c r="A5" s="59" t="s">
        <v>6</v>
      </c>
      <c r="B5" s="59" t="s">
        <v>1776</v>
      </c>
    </row>
    <row r="6" spans="1:13" x14ac:dyDescent="0.25">
      <c r="A6" s="59" t="s">
        <v>7</v>
      </c>
      <c r="B6" s="59" t="s">
        <v>1775</v>
      </c>
    </row>
    <row r="9" spans="1:13" ht="31.5" x14ac:dyDescent="0.25">
      <c r="G9" s="73" t="s">
        <v>648</v>
      </c>
      <c r="H9" s="73" t="s">
        <v>549</v>
      </c>
      <c r="I9" s="73" t="s">
        <v>1609</v>
      </c>
      <c r="J9" s="73" t="s">
        <v>662</v>
      </c>
      <c r="K9" s="73" t="s">
        <v>1608</v>
      </c>
      <c r="L9" s="73" t="s">
        <v>647</v>
      </c>
      <c r="M9" s="73" t="s">
        <v>714</v>
      </c>
    </row>
    <row r="10" spans="1:13" ht="31.5" x14ac:dyDescent="0.25">
      <c r="G10" s="73" t="s">
        <v>645</v>
      </c>
      <c r="H10" s="73" t="s">
        <v>644</v>
      </c>
      <c r="I10" s="73" t="s">
        <v>663</v>
      </c>
      <c r="J10" s="73" t="s">
        <v>642</v>
      </c>
      <c r="K10" s="73" t="s">
        <v>643</v>
      </c>
      <c r="L10" s="73" t="s">
        <v>646</v>
      </c>
      <c r="M10" s="73" t="s">
        <v>551</v>
      </c>
    </row>
    <row r="11" spans="1:13" x14ac:dyDescent="0.25">
      <c r="E11" s="216" t="s">
        <v>661</v>
      </c>
      <c r="F11" s="216" t="s">
        <v>641</v>
      </c>
      <c r="G11" s="62">
        <v>93.500176643803869</v>
      </c>
      <c r="H11" s="62">
        <v>80.303387005425492</v>
      </c>
      <c r="I11" s="62">
        <v>76.707419546914039</v>
      </c>
      <c r="J11" s="62">
        <v>89.617791685292786</v>
      </c>
      <c r="K11" s="62">
        <v>105.59525522557074</v>
      </c>
      <c r="L11" s="62">
        <v>108.1487191883293</v>
      </c>
      <c r="M11" s="62">
        <v>85.501010642981925</v>
      </c>
    </row>
    <row r="12" spans="1:13" x14ac:dyDescent="0.25">
      <c r="E12" s="216" t="s">
        <v>660</v>
      </c>
      <c r="F12" s="216" t="s">
        <v>649</v>
      </c>
      <c r="G12" s="62">
        <v>98.151863072590217</v>
      </c>
      <c r="H12" s="62">
        <v>75.607291942728835</v>
      </c>
      <c r="I12" s="62">
        <v>79.040183415785108</v>
      </c>
      <c r="J12" s="62">
        <v>91.361198033080015</v>
      </c>
      <c r="K12" s="62">
        <v>107.6568296848704</v>
      </c>
      <c r="L12" s="62">
        <v>103.15796350617703</v>
      </c>
      <c r="M12" s="62">
        <v>89.392856484600742</v>
      </c>
    </row>
    <row r="13" spans="1:13" x14ac:dyDescent="0.25">
      <c r="E13" s="216" t="s">
        <v>659</v>
      </c>
      <c r="F13" s="216" t="s">
        <v>650</v>
      </c>
      <c r="G13" s="62">
        <v>114.73603271569746</v>
      </c>
      <c r="H13" s="62">
        <v>44.750928577866681</v>
      </c>
      <c r="I13" s="62">
        <v>86.889889316141804</v>
      </c>
      <c r="J13" s="62">
        <v>85.039826065753644</v>
      </c>
      <c r="K13" s="62">
        <v>136.78764256533137</v>
      </c>
      <c r="L13" s="62">
        <v>134.14047443276473</v>
      </c>
      <c r="M13" s="62">
        <v>55.64250066045058</v>
      </c>
    </row>
    <row r="14" spans="1:13" x14ac:dyDescent="0.25">
      <c r="E14" s="216" t="s">
        <v>658</v>
      </c>
      <c r="F14" s="216" t="s">
        <v>651</v>
      </c>
      <c r="G14" s="62">
        <v>103.73340971333104</v>
      </c>
      <c r="H14" s="62">
        <v>10.057295373186733</v>
      </c>
      <c r="I14" s="62">
        <v>74.152063705822442</v>
      </c>
      <c r="J14" s="62">
        <v>63.648047303612785</v>
      </c>
      <c r="K14" s="62">
        <v>85.83687335381228</v>
      </c>
      <c r="L14" s="62">
        <v>148.47772544049337</v>
      </c>
      <c r="M14" s="62">
        <v>24.638800089288821</v>
      </c>
    </row>
    <row r="15" spans="1:13" x14ac:dyDescent="0.25">
      <c r="E15" s="216" t="s">
        <v>657</v>
      </c>
      <c r="F15" s="216" t="s">
        <v>652</v>
      </c>
      <c r="G15" s="62">
        <v>106.32153509338629</v>
      </c>
      <c r="H15" s="62">
        <v>58.082091529997669</v>
      </c>
      <c r="I15" s="62">
        <v>99.648861163822119</v>
      </c>
      <c r="J15" s="62">
        <v>91.838196448165149</v>
      </c>
      <c r="K15" s="62">
        <v>81.748259185805722</v>
      </c>
      <c r="L15" s="62">
        <v>141.82965629430251</v>
      </c>
      <c r="M15" s="62">
        <v>48.039024949672644</v>
      </c>
    </row>
    <row r="16" spans="1:13" x14ac:dyDescent="0.25">
      <c r="E16" s="216" t="s">
        <v>656</v>
      </c>
      <c r="F16" s="216" t="s">
        <v>653</v>
      </c>
      <c r="G16" s="62">
        <v>105.50812425965465</v>
      </c>
      <c r="H16" s="62">
        <v>95.988247654844812</v>
      </c>
      <c r="I16" s="62">
        <v>106.21309842460531</v>
      </c>
      <c r="J16" s="62">
        <v>108.21006217742919</v>
      </c>
      <c r="K16" s="62">
        <v>92.987068237413908</v>
      </c>
      <c r="L16" s="62">
        <v>131.89047933257984</v>
      </c>
      <c r="M16" s="62">
        <v>77.888524133581001</v>
      </c>
    </row>
    <row r="17" spans="5:13" x14ac:dyDescent="0.25">
      <c r="E17" s="216" t="s">
        <v>655</v>
      </c>
      <c r="F17" s="216" t="s">
        <v>654</v>
      </c>
      <c r="G17" s="62">
        <v>114.82103859328284</v>
      </c>
      <c r="H17" s="62">
        <v>92.869356055968922</v>
      </c>
      <c r="I17" s="62">
        <v>93.881503163588405</v>
      </c>
      <c r="J17" s="62">
        <v>103.8744056569269</v>
      </c>
      <c r="K17" s="62">
        <v>105.03669317250484</v>
      </c>
      <c r="L17" s="62">
        <v>133.95702535490994</v>
      </c>
      <c r="M17" s="62">
        <v>104.68991589238649</v>
      </c>
    </row>
    <row r="18" spans="5:13" x14ac:dyDescent="0.25">
      <c r="E18" s="225" t="s">
        <v>729</v>
      </c>
      <c r="F18" s="59" t="s">
        <v>734</v>
      </c>
      <c r="G18" s="62">
        <v>113.75304383025208</v>
      </c>
      <c r="H18" s="62">
        <v>89.267778852505103</v>
      </c>
      <c r="I18" s="62">
        <v>87.187049599056209</v>
      </c>
      <c r="J18" s="62">
        <v>103.6122851221197</v>
      </c>
      <c r="K18" s="62">
        <v>99.326447237532776</v>
      </c>
      <c r="L18" s="62">
        <v>117.5861550824149</v>
      </c>
      <c r="M18" s="62">
        <v>116.7398111418525</v>
      </c>
    </row>
    <row r="19" spans="5:13" x14ac:dyDescent="0.25">
      <c r="E19" s="225" t="s">
        <v>730</v>
      </c>
      <c r="F19" s="59" t="s">
        <v>735</v>
      </c>
      <c r="G19" s="62">
        <v>105.55995182277431</v>
      </c>
      <c r="H19" s="62">
        <v>82.021037451183233</v>
      </c>
      <c r="I19" s="62">
        <v>88.730724926405529</v>
      </c>
      <c r="J19" s="62">
        <v>94.6453245011582</v>
      </c>
      <c r="K19" s="62">
        <v>107.01868755435157</v>
      </c>
      <c r="L19" s="62">
        <v>136.68994623269549</v>
      </c>
      <c r="M19" s="62">
        <v>85.400253531106713</v>
      </c>
    </row>
    <row r="20" spans="5:13" x14ac:dyDescent="0.25">
      <c r="E20" s="225" t="s">
        <v>731</v>
      </c>
      <c r="F20" s="59" t="s">
        <v>736</v>
      </c>
      <c r="G20" s="62">
        <v>111.50819473646642</v>
      </c>
      <c r="H20" s="62">
        <v>99.980493474730963</v>
      </c>
      <c r="I20" s="62">
        <v>94.012832427198518</v>
      </c>
      <c r="J20" s="62">
        <v>98.074226846019414</v>
      </c>
      <c r="K20" s="62">
        <v>108.82650667233904</v>
      </c>
      <c r="L20" s="62">
        <v>148.47772544049337</v>
      </c>
      <c r="M20" s="62">
        <v>81.375703200676625</v>
      </c>
    </row>
    <row r="21" spans="5:13" x14ac:dyDescent="0.25">
      <c r="E21" s="226" t="s">
        <v>732</v>
      </c>
      <c r="F21" s="59" t="s">
        <v>737</v>
      </c>
      <c r="G21" s="62">
        <v>108.75179241506868</v>
      </c>
      <c r="H21" s="62">
        <v>81.491536185949656</v>
      </c>
      <c r="I21" s="62">
        <v>97.942693696751832</v>
      </c>
      <c r="J21" s="62">
        <v>96.759052302190426</v>
      </c>
      <c r="K21" s="62">
        <v>114.27398820062689</v>
      </c>
      <c r="L21" s="62">
        <v>216.17357105058571</v>
      </c>
      <c r="M21" s="62">
        <v>53.149786095928143</v>
      </c>
    </row>
    <row r="22" spans="5:13" x14ac:dyDescent="0.25">
      <c r="E22" s="226" t="s">
        <v>733</v>
      </c>
      <c r="F22" s="59" t="s">
        <v>738</v>
      </c>
      <c r="G22" s="62">
        <v>132.2229561046924</v>
      </c>
      <c r="H22" s="62">
        <v>94.314184203481304</v>
      </c>
      <c r="I22" s="62">
        <v>102.03616006588723</v>
      </c>
      <c r="J22" s="62">
        <v>127.83252732962166</v>
      </c>
      <c r="K22" s="62">
        <v>123.46473639099345</v>
      </c>
      <c r="L22" s="62">
        <v>183.24054172355898</v>
      </c>
      <c r="M22" s="62">
        <v>50.172126732786815</v>
      </c>
    </row>
    <row r="23" spans="5:13" x14ac:dyDescent="0.25">
      <c r="E23" s="225" t="s">
        <v>740</v>
      </c>
      <c r="F23" s="59" t="s">
        <v>739</v>
      </c>
      <c r="G23" s="62">
        <v>99.659849992816802</v>
      </c>
      <c r="H23" s="62">
        <v>62.340702315626338</v>
      </c>
      <c r="I23" s="62">
        <v>67.493224856845529</v>
      </c>
      <c r="J23" s="62">
        <v>78.415186735481768</v>
      </c>
      <c r="K23" s="62">
        <v>96.730334899492618</v>
      </c>
      <c r="L23" s="62">
        <v>140.01711668746367</v>
      </c>
      <c r="M23" s="62">
        <v>46.832397097703684</v>
      </c>
    </row>
    <row r="24" spans="5:13" x14ac:dyDescent="0.25">
      <c r="E24" s="216" t="s">
        <v>1663</v>
      </c>
      <c r="F24" s="216" t="s">
        <v>1664</v>
      </c>
      <c r="G24" s="62">
        <v>99.404181804875009</v>
      </c>
      <c r="H24" s="62">
        <v>56.913314346982069</v>
      </c>
      <c r="I24" s="62">
        <v>67.12260922309838</v>
      </c>
      <c r="J24" s="62">
        <v>80.440525053846457</v>
      </c>
      <c r="K24" s="62">
        <v>98.072685639925183</v>
      </c>
      <c r="L24" s="62">
        <v>132.6760176915991</v>
      </c>
      <c r="M24" s="62">
        <v>47.933352856730352</v>
      </c>
    </row>
    <row r="25" spans="5:13" x14ac:dyDescent="0.25">
      <c r="E25" s="216" t="s">
        <v>1665</v>
      </c>
      <c r="F25" s="216" t="s">
        <v>1666</v>
      </c>
      <c r="G25" s="62">
        <v>121.1238340831283</v>
      </c>
      <c r="H25" s="62">
        <v>22.815370065689905</v>
      </c>
      <c r="I25" s="62">
        <v>49.617976527676525</v>
      </c>
      <c r="J25" s="62">
        <v>69.26992319258747</v>
      </c>
      <c r="K25" s="62">
        <v>116.71544491644718</v>
      </c>
      <c r="L25" s="62">
        <v>218.80143989233477</v>
      </c>
      <c r="M25" s="62">
        <v>49.085096753450216</v>
      </c>
    </row>
    <row r="26" spans="5:13" x14ac:dyDescent="0.25">
      <c r="E26" s="216" t="s">
        <v>1667</v>
      </c>
      <c r="F26" s="216" t="s">
        <v>1668</v>
      </c>
      <c r="G26" s="62">
        <v>110.22226398625882</v>
      </c>
      <c r="H26" s="62">
        <v>64.311803062120887</v>
      </c>
      <c r="I26" s="62">
        <v>73.824853506658286</v>
      </c>
      <c r="J26" s="62">
        <v>91.682752875198105</v>
      </c>
      <c r="K26" s="62">
        <v>102.90004316843823</v>
      </c>
      <c r="L26" s="62">
        <v>162.05295720174826</v>
      </c>
      <c r="M26" s="62">
        <v>54.596428856673008</v>
      </c>
    </row>
    <row r="27" spans="5:13" x14ac:dyDescent="0.25">
      <c r="E27" s="216" t="s">
        <v>1669</v>
      </c>
      <c r="F27" s="216" t="s">
        <v>1670</v>
      </c>
      <c r="G27" s="62">
        <v>115.21028744600166</v>
      </c>
      <c r="H27" s="62">
        <v>93.944501917693231</v>
      </c>
      <c r="I27" s="62">
        <v>82.729645355340267</v>
      </c>
      <c r="J27" s="62">
        <v>108.88974682001056</v>
      </c>
      <c r="K27" s="62">
        <v>99.266386801719236</v>
      </c>
      <c r="L27" s="62">
        <v>164.95364774902495</v>
      </c>
      <c r="M27" s="62">
        <v>85.900762436438029</v>
      </c>
    </row>
    <row r="28" spans="5:13" x14ac:dyDescent="0.25">
      <c r="E28" s="216" t="s">
        <v>1671</v>
      </c>
      <c r="F28" s="216" t="s">
        <v>1672</v>
      </c>
      <c r="G28" s="62">
        <v>119.76482430040471</v>
      </c>
      <c r="H28" s="62">
        <v>114.81944356627712</v>
      </c>
      <c r="I28" s="62">
        <v>86.785271089198162</v>
      </c>
      <c r="J28" s="62">
        <v>109.37893688787743</v>
      </c>
      <c r="K28" s="62">
        <v>105.98564805835873</v>
      </c>
      <c r="L28" s="62">
        <v>166.72698883495462</v>
      </c>
      <c r="M28" s="62">
        <v>106.18816595433573</v>
      </c>
    </row>
    <row r="29" spans="5:13" x14ac:dyDescent="0.25">
      <c r="E29" s="216" t="s">
        <v>1674</v>
      </c>
      <c r="F29" s="216" t="s">
        <v>1673</v>
      </c>
      <c r="G29" s="62">
        <v>125.7015740724845</v>
      </c>
      <c r="H29" s="62">
        <v>95.997933653599091</v>
      </c>
      <c r="I29" s="62">
        <v>91.617742806105696</v>
      </c>
      <c r="J29" s="62">
        <v>108.45237127646602</v>
      </c>
      <c r="K29" s="62">
        <v>108.71089033339798</v>
      </c>
      <c r="L29" s="62">
        <v>154.13955980061021</v>
      </c>
      <c r="M29" s="62">
        <v>131.05387433622158</v>
      </c>
    </row>
  </sheetData>
  <hyperlinks>
    <hyperlink ref="C1" location="Jegyzék_index!A1" display="Vissza a jegyzékre / Return to the Index" xr:uid="{7185D101-D55C-42F2-A432-615EED9A81B7}"/>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ColWidth="9.140625" defaultRowHeight="15" customHeight="1" x14ac:dyDescent="0.25"/>
  <cols>
    <col min="1" max="1" width="14.140625" style="79" customWidth="1"/>
    <col min="2" max="2" width="133" style="79" bestFit="1" customWidth="1"/>
    <col min="3" max="3" width="12.28515625" style="79" customWidth="1"/>
    <col min="4" max="4" width="9.140625" style="79"/>
    <col min="5" max="5" width="10.85546875" style="79" customWidth="1"/>
    <col min="6" max="6" width="14" style="79" customWidth="1"/>
    <col min="7" max="29" width="9.140625" style="79"/>
    <col min="30" max="30" width="40.140625" style="79" bestFit="1" customWidth="1"/>
    <col min="31" max="16384" width="9.140625" style="79"/>
  </cols>
  <sheetData>
    <row r="1" spans="1:30" ht="15" customHeight="1" x14ac:dyDescent="0.25">
      <c r="A1" s="76" t="s">
        <v>2</v>
      </c>
      <c r="B1" s="77" t="s">
        <v>489</v>
      </c>
      <c r="C1" s="179" t="s">
        <v>479</v>
      </c>
    </row>
    <row r="2" spans="1:30" ht="15" customHeight="1" x14ac:dyDescent="0.25">
      <c r="A2" s="76" t="s">
        <v>3</v>
      </c>
      <c r="B2" s="78" t="s">
        <v>488</v>
      </c>
    </row>
    <row r="3" spans="1:30" ht="15" customHeight="1" x14ac:dyDescent="0.25">
      <c r="A3" s="76" t="s">
        <v>4</v>
      </c>
      <c r="B3" s="79" t="s">
        <v>136</v>
      </c>
    </row>
    <row r="4" spans="1:30" ht="15" customHeight="1" x14ac:dyDescent="0.25">
      <c r="A4" s="76" t="s">
        <v>5</v>
      </c>
      <c r="B4" s="79" t="s">
        <v>137</v>
      </c>
    </row>
    <row r="5" spans="1:30" ht="15" customHeight="1" x14ac:dyDescent="0.25">
      <c r="A5" s="76" t="s">
        <v>6</v>
      </c>
      <c r="B5" s="76" t="s">
        <v>490</v>
      </c>
    </row>
    <row r="6" spans="1:30" ht="15" customHeight="1" x14ac:dyDescent="0.25">
      <c r="A6" s="76" t="s">
        <v>7</v>
      </c>
      <c r="B6" s="76" t="s">
        <v>513</v>
      </c>
    </row>
    <row r="12" spans="1:30" ht="15" customHeight="1" x14ac:dyDescent="0.25">
      <c r="E12" s="99"/>
      <c r="F12" s="100"/>
      <c r="G12" s="100"/>
      <c r="H12" s="100" t="s">
        <v>1543</v>
      </c>
      <c r="I12" s="100"/>
      <c r="J12" s="100"/>
      <c r="K12" s="99"/>
      <c r="L12" s="100" t="s">
        <v>1545</v>
      </c>
      <c r="M12" s="100"/>
      <c r="N12" s="101"/>
      <c r="O12" s="100"/>
      <c r="P12" s="100" t="s">
        <v>1547</v>
      </c>
      <c r="Q12" s="100"/>
      <c r="R12" s="100"/>
      <c r="S12" s="99"/>
      <c r="T12" s="100" t="s">
        <v>1549</v>
      </c>
      <c r="U12" s="100"/>
      <c r="V12" s="101"/>
      <c r="W12" s="100"/>
      <c r="X12" s="100" t="s">
        <v>1551</v>
      </c>
      <c r="Y12" s="100"/>
      <c r="Z12" s="101"/>
      <c r="AA12" s="100"/>
      <c r="AB12" s="100" t="s">
        <v>1693</v>
      </c>
      <c r="AC12" s="100"/>
      <c r="AD12" s="102" t="s">
        <v>501</v>
      </c>
    </row>
    <row r="13" spans="1:30" ht="15" customHeight="1" x14ac:dyDescent="0.25">
      <c r="E13" s="93"/>
      <c r="F13" s="181"/>
      <c r="G13" s="181"/>
      <c r="H13" s="181" t="s">
        <v>1544</v>
      </c>
      <c r="I13" s="181"/>
      <c r="J13" s="95"/>
      <c r="K13" s="181"/>
      <c r="L13" s="181" t="s">
        <v>1546</v>
      </c>
      <c r="M13" s="181"/>
      <c r="N13" s="95"/>
      <c r="O13" s="181"/>
      <c r="P13" s="181" t="s">
        <v>1548</v>
      </c>
      <c r="Q13" s="181"/>
      <c r="R13" s="95"/>
      <c r="S13" s="181"/>
      <c r="T13" s="181" t="s">
        <v>1550</v>
      </c>
      <c r="U13" s="181"/>
      <c r="V13" s="95"/>
      <c r="W13" s="181"/>
      <c r="X13" s="181" t="s">
        <v>1552</v>
      </c>
      <c r="Y13" s="95"/>
      <c r="Z13" s="95"/>
      <c r="AA13" s="181"/>
      <c r="AB13" s="181" t="s">
        <v>1694</v>
      </c>
      <c r="AC13" s="95"/>
      <c r="AD13" s="95" t="s">
        <v>539</v>
      </c>
    </row>
    <row r="14" spans="1:30" ht="15" customHeight="1" x14ac:dyDescent="0.25">
      <c r="E14" s="93"/>
      <c r="F14" s="181"/>
      <c r="G14" s="93" t="s">
        <v>184</v>
      </c>
      <c r="H14" s="181" t="s">
        <v>185</v>
      </c>
      <c r="I14" s="181" t="s">
        <v>198</v>
      </c>
      <c r="J14" s="95"/>
      <c r="K14" s="181" t="s">
        <v>184</v>
      </c>
      <c r="L14" s="181" t="s">
        <v>185</v>
      </c>
      <c r="M14" s="181" t="s">
        <v>198</v>
      </c>
      <c r="N14" s="95"/>
      <c r="O14" s="181" t="s">
        <v>184</v>
      </c>
      <c r="P14" s="181" t="s">
        <v>185</v>
      </c>
      <c r="Q14" s="181" t="s">
        <v>198</v>
      </c>
      <c r="R14" s="95"/>
      <c r="S14" s="181" t="s">
        <v>184</v>
      </c>
      <c r="T14" s="181" t="s">
        <v>185</v>
      </c>
      <c r="U14" s="181" t="s">
        <v>198</v>
      </c>
      <c r="V14" s="95"/>
      <c r="W14" s="181" t="s">
        <v>184</v>
      </c>
      <c r="X14" s="181" t="s">
        <v>185</v>
      </c>
      <c r="Y14" s="181" t="s">
        <v>198</v>
      </c>
      <c r="Z14" s="95"/>
      <c r="AA14" s="181" t="s">
        <v>184</v>
      </c>
      <c r="AB14" s="181" t="s">
        <v>185</v>
      </c>
      <c r="AC14" s="95" t="s">
        <v>198</v>
      </c>
      <c r="AD14" s="95"/>
    </row>
    <row r="15" spans="1:30" ht="15" customHeight="1" x14ac:dyDescent="0.25">
      <c r="E15" s="94"/>
      <c r="F15" s="92"/>
      <c r="G15" s="94" t="s">
        <v>184</v>
      </c>
      <c r="H15" s="92" t="s">
        <v>185</v>
      </c>
      <c r="I15" s="92" t="s">
        <v>197</v>
      </c>
      <c r="J15" s="96"/>
      <c r="K15" s="92" t="s">
        <v>184</v>
      </c>
      <c r="L15" s="92" t="s">
        <v>185</v>
      </c>
      <c r="M15" s="92" t="s">
        <v>197</v>
      </c>
      <c r="N15" s="96"/>
      <c r="O15" s="92" t="s">
        <v>184</v>
      </c>
      <c r="P15" s="92" t="s">
        <v>185</v>
      </c>
      <c r="Q15" s="92" t="s">
        <v>197</v>
      </c>
      <c r="R15" s="96"/>
      <c r="S15" s="92" t="s">
        <v>184</v>
      </c>
      <c r="T15" s="92" t="s">
        <v>185</v>
      </c>
      <c r="U15" s="92" t="s">
        <v>197</v>
      </c>
      <c r="V15" s="96"/>
      <c r="W15" s="92" t="s">
        <v>184</v>
      </c>
      <c r="X15" s="92" t="s">
        <v>185</v>
      </c>
      <c r="Y15" s="92" t="s">
        <v>197</v>
      </c>
      <c r="Z15" s="96"/>
      <c r="AA15" s="92" t="s">
        <v>184</v>
      </c>
      <c r="AB15" s="92" t="s">
        <v>185</v>
      </c>
      <c r="AC15" s="96" t="s">
        <v>197</v>
      </c>
      <c r="AD15" s="95"/>
    </row>
    <row r="16" spans="1:30" ht="15" customHeight="1" x14ac:dyDescent="0.25">
      <c r="E16" s="93"/>
      <c r="F16" s="102"/>
      <c r="G16" s="93">
        <v>30</v>
      </c>
      <c r="H16" s="181">
        <v>45</v>
      </c>
      <c r="I16" s="181">
        <v>15</v>
      </c>
      <c r="J16" s="95"/>
      <c r="K16" s="181"/>
      <c r="L16" s="181"/>
      <c r="M16" s="181"/>
      <c r="N16" s="95"/>
      <c r="O16" s="181"/>
      <c r="P16" s="181"/>
      <c r="Q16" s="181"/>
      <c r="R16" s="95"/>
      <c r="S16" s="181"/>
      <c r="T16" s="181"/>
      <c r="U16" s="181"/>
      <c r="V16" s="95"/>
      <c r="W16" s="181"/>
      <c r="X16" s="181"/>
      <c r="Y16" s="181"/>
      <c r="Z16" s="95"/>
      <c r="AA16" s="181"/>
      <c r="AB16" s="181"/>
      <c r="AC16" s="95"/>
      <c r="AD16" s="102"/>
    </row>
    <row r="17" spans="5:30" ht="15" customHeight="1" x14ac:dyDescent="0.25">
      <c r="E17" s="93"/>
      <c r="F17" s="103"/>
      <c r="G17" s="93"/>
      <c r="H17" s="181"/>
      <c r="I17" s="181"/>
      <c r="J17" s="95"/>
      <c r="K17" s="181">
        <v>35</v>
      </c>
      <c r="L17" s="181">
        <v>60</v>
      </c>
      <c r="M17" s="181">
        <v>25</v>
      </c>
      <c r="N17" s="95"/>
      <c r="O17" s="181"/>
      <c r="P17" s="181"/>
      <c r="Q17" s="181"/>
      <c r="R17" s="95"/>
      <c r="S17" s="181"/>
      <c r="T17" s="181"/>
      <c r="U17" s="181"/>
      <c r="V17" s="95"/>
      <c r="W17" s="181"/>
      <c r="X17" s="181"/>
      <c r="Y17" s="181"/>
      <c r="Z17" s="95"/>
      <c r="AA17" s="181"/>
      <c r="AB17" s="181"/>
      <c r="AC17" s="95"/>
      <c r="AD17" s="103"/>
    </row>
    <row r="18" spans="5:30" ht="69" customHeight="1" x14ac:dyDescent="0.25">
      <c r="E18" s="98" t="s">
        <v>1610</v>
      </c>
      <c r="F18" s="104" t="s">
        <v>215</v>
      </c>
      <c r="G18" s="93"/>
      <c r="H18" s="181"/>
      <c r="I18" s="181"/>
      <c r="J18" s="95"/>
      <c r="K18" s="181"/>
      <c r="L18" s="181"/>
      <c r="M18" s="181"/>
      <c r="N18" s="95"/>
      <c r="O18" s="181">
        <v>35</v>
      </c>
      <c r="P18" s="181">
        <v>60</v>
      </c>
      <c r="Q18" s="181">
        <v>25</v>
      </c>
      <c r="R18" s="95"/>
      <c r="S18" s="181"/>
      <c r="T18" s="181"/>
      <c r="U18" s="181"/>
      <c r="V18" s="95"/>
      <c r="W18" s="181"/>
      <c r="X18" s="181"/>
      <c r="Y18" s="181"/>
      <c r="Z18" s="95"/>
      <c r="AA18" s="181"/>
      <c r="AB18" s="181"/>
      <c r="AC18" s="95"/>
      <c r="AD18" s="103"/>
    </row>
    <row r="19" spans="5:30" ht="15" customHeight="1" x14ac:dyDescent="0.25">
      <c r="E19" s="93"/>
      <c r="F19" s="104"/>
      <c r="G19" s="93"/>
      <c r="H19" s="181"/>
      <c r="I19" s="181"/>
      <c r="J19" s="95"/>
      <c r="K19" s="181"/>
      <c r="L19" s="181"/>
      <c r="M19" s="181"/>
      <c r="N19" s="95"/>
      <c r="O19" s="181"/>
      <c r="P19" s="181"/>
      <c r="Q19" s="181"/>
      <c r="R19" s="95"/>
      <c r="S19" s="181">
        <v>40</v>
      </c>
      <c r="T19" s="181">
        <v>65</v>
      </c>
      <c r="U19" s="181">
        <v>25</v>
      </c>
      <c r="V19" s="95"/>
      <c r="W19" s="181"/>
      <c r="X19" s="181"/>
      <c r="Y19" s="181"/>
      <c r="Z19" s="95"/>
      <c r="AA19" s="181"/>
      <c r="AB19" s="181"/>
      <c r="AC19" s="95"/>
      <c r="AD19" s="210">
        <v>3</v>
      </c>
    </row>
    <row r="20" spans="5:30" ht="15" customHeight="1" x14ac:dyDescent="0.25">
      <c r="E20" s="93"/>
      <c r="F20" s="103"/>
      <c r="G20" s="93"/>
      <c r="H20" s="181"/>
      <c r="I20" s="181"/>
      <c r="J20" s="95"/>
      <c r="K20" s="181"/>
      <c r="L20" s="181"/>
      <c r="M20" s="181"/>
      <c r="N20" s="95"/>
      <c r="O20" s="181"/>
      <c r="P20" s="181"/>
      <c r="Q20" s="181"/>
      <c r="R20" s="95"/>
      <c r="S20" s="181"/>
      <c r="T20" s="181"/>
      <c r="U20" s="181"/>
      <c r="V20" s="95"/>
      <c r="W20" s="181">
        <v>35</v>
      </c>
      <c r="X20" s="181">
        <v>60</v>
      </c>
      <c r="Y20" s="181">
        <v>25</v>
      </c>
      <c r="Z20" s="95"/>
      <c r="AA20" s="181"/>
      <c r="AB20" s="181"/>
      <c r="AC20" s="95"/>
      <c r="AD20" s="210">
        <v>5.8</v>
      </c>
    </row>
    <row r="21" spans="5:30" ht="15" customHeight="1" x14ac:dyDescent="0.25">
      <c r="E21" s="94"/>
      <c r="F21" s="105"/>
      <c r="G21" s="94"/>
      <c r="H21" s="92"/>
      <c r="I21" s="92"/>
      <c r="J21" s="96"/>
      <c r="K21" s="92"/>
      <c r="L21" s="92"/>
      <c r="M21" s="92"/>
      <c r="N21" s="96"/>
      <c r="O21" s="92"/>
      <c r="P21" s="92"/>
      <c r="Q21" s="92"/>
      <c r="R21" s="96"/>
      <c r="S21" s="92"/>
      <c r="T21" s="92"/>
      <c r="U21" s="92"/>
      <c r="V21" s="96"/>
      <c r="W21" s="92"/>
      <c r="X21" s="92"/>
      <c r="Y21" s="92"/>
      <c r="Z21" s="96"/>
      <c r="AA21" s="92">
        <v>35</v>
      </c>
      <c r="AB21" s="92">
        <v>60</v>
      </c>
      <c r="AC21" s="96">
        <v>25</v>
      </c>
      <c r="AD21" s="186">
        <v>5.8</v>
      </c>
    </row>
    <row r="22" spans="5:30" ht="15" customHeight="1" x14ac:dyDescent="0.25">
      <c r="E22" s="93"/>
      <c r="F22" s="103"/>
      <c r="G22" s="93">
        <v>24</v>
      </c>
      <c r="H22" s="181">
        <v>36</v>
      </c>
      <c r="I22" s="181">
        <v>12</v>
      </c>
      <c r="J22" s="95"/>
      <c r="K22" s="181"/>
      <c r="L22" s="181"/>
      <c r="M22" s="181"/>
      <c r="N22" s="95"/>
      <c r="O22" s="181"/>
      <c r="P22" s="181"/>
      <c r="Q22" s="181"/>
      <c r="R22" s="95"/>
      <c r="S22" s="181"/>
      <c r="T22" s="181"/>
      <c r="U22" s="181"/>
      <c r="V22" s="95"/>
      <c r="W22" s="181"/>
      <c r="X22" s="181"/>
      <c r="Y22" s="181"/>
      <c r="Z22" s="95"/>
      <c r="AA22" s="181"/>
      <c r="AB22" s="181"/>
      <c r="AC22" s="95"/>
      <c r="AD22" s="95"/>
    </row>
    <row r="23" spans="5:30" ht="15.75" x14ac:dyDescent="0.25">
      <c r="E23" s="93"/>
      <c r="F23" s="103"/>
      <c r="G23" s="93"/>
      <c r="H23" s="181"/>
      <c r="I23" s="181"/>
      <c r="J23" s="95"/>
      <c r="K23" s="181">
        <v>25</v>
      </c>
      <c r="L23" s="181">
        <v>45</v>
      </c>
      <c r="M23" s="181">
        <v>20</v>
      </c>
      <c r="N23" s="95"/>
      <c r="O23" s="181"/>
      <c r="P23" s="181"/>
      <c r="Q23" s="181"/>
      <c r="R23" s="95"/>
      <c r="S23" s="181"/>
      <c r="T23" s="181"/>
      <c r="U23" s="181"/>
      <c r="V23" s="95"/>
      <c r="W23" s="181"/>
      <c r="X23" s="181"/>
      <c r="Y23" s="181"/>
      <c r="Z23" s="95"/>
      <c r="AA23" s="181"/>
      <c r="AB23" s="181"/>
      <c r="AC23" s="95"/>
      <c r="AD23" s="95"/>
    </row>
    <row r="24" spans="5:30" ht="15" customHeight="1" x14ac:dyDescent="0.25">
      <c r="E24" s="98" t="s">
        <v>1611</v>
      </c>
      <c r="F24" s="104" t="s">
        <v>216</v>
      </c>
      <c r="G24" s="93"/>
      <c r="H24" s="181"/>
      <c r="I24" s="181"/>
      <c r="J24" s="95"/>
      <c r="K24" s="181"/>
      <c r="L24" s="181"/>
      <c r="M24" s="181"/>
      <c r="N24" s="95"/>
      <c r="O24" s="181">
        <v>30</v>
      </c>
      <c r="P24" s="181">
        <v>50</v>
      </c>
      <c r="Q24" s="181">
        <v>20</v>
      </c>
      <c r="R24" s="95"/>
      <c r="S24" s="181"/>
      <c r="T24" s="181"/>
      <c r="U24" s="181"/>
      <c r="V24" s="95"/>
      <c r="W24" s="181"/>
      <c r="X24" s="181"/>
      <c r="Y24" s="181"/>
      <c r="Z24" s="95"/>
      <c r="AA24" s="181"/>
      <c r="AB24" s="181"/>
      <c r="AC24" s="95"/>
      <c r="AD24" s="95"/>
    </row>
    <row r="25" spans="5:30" ht="15" customHeight="1" x14ac:dyDescent="0.25">
      <c r="E25" s="93"/>
      <c r="F25" s="103"/>
      <c r="G25" s="93"/>
      <c r="H25" s="181"/>
      <c r="I25" s="181"/>
      <c r="J25" s="95"/>
      <c r="K25" s="181"/>
      <c r="L25" s="181"/>
      <c r="M25" s="181"/>
      <c r="N25" s="95"/>
      <c r="O25" s="181"/>
      <c r="P25" s="181"/>
      <c r="Q25" s="181"/>
      <c r="R25" s="95"/>
      <c r="S25" s="181">
        <v>30</v>
      </c>
      <c r="T25" s="181">
        <v>50</v>
      </c>
      <c r="U25" s="181">
        <v>20</v>
      </c>
      <c r="V25" s="95"/>
      <c r="W25" s="181"/>
      <c r="X25" s="181"/>
      <c r="Y25" s="181"/>
      <c r="Z25" s="95"/>
      <c r="AA25" s="181"/>
      <c r="AB25" s="181"/>
      <c r="AC25" s="95"/>
      <c r="AD25" s="185">
        <v>4</v>
      </c>
    </row>
    <row r="26" spans="5:30" ht="15" customHeight="1" x14ac:dyDescent="0.25">
      <c r="E26" s="93"/>
      <c r="F26" s="103"/>
      <c r="G26" s="93"/>
      <c r="H26" s="181"/>
      <c r="I26" s="181"/>
      <c r="J26" s="95"/>
      <c r="K26" s="181"/>
      <c r="L26" s="181"/>
      <c r="M26" s="181"/>
      <c r="N26" s="95"/>
      <c r="O26" s="181"/>
      <c r="P26" s="181"/>
      <c r="Q26" s="181"/>
      <c r="R26" s="95"/>
      <c r="S26" s="181"/>
      <c r="T26" s="181"/>
      <c r="U26" s="181"/>
      <c r="V26" s="95"/>
      <c r="W26" s="181">
        <v>15</v>
      </c>
      <c r="X26" s="181">
        <v>45</v>
      </c>
      <c r="Y26" s="181">
        <v>30</v>
      </c>
      <c r="Z26" s="95"/>
      <c r="AA26" s="181"/>
      <c r="AB26" s="181"/>
      <c r="AC26" s="95"/>
      <c r="AD26" s="185">
        <v>10</v>
      </c>
    </row>
    <row r="27" spans="5:30" ht="15" customHeight="1" x14ac:dyDescent="0.25">
      <c r="E27" s="94"/>
      <c r="F27" s="105"/>
      <c r="G27" s="94"/>
      <c r="H27" s="92"/>
      <c r="I27" s="92"/>
      <c r="J27" s="96"/>
      <c r="K27" s="92"/>
      <c r="L27" s="92"/>
      <c r="M27" s="92"/>
      <c r="N27" s="96"/>
      <c r="O27" s="92"/>
      <c r="P27" s="92"/>
      <c r="Q27" s="92"/>
      <c r="R27" s="96"/>
      <c r="S27" s="92"/>
      <c r="T27" s="92"/>
      <c r="U27" s="92"/>
      <c r="V27" s="96"/>
      <c r="W27" s="92"/>
      <c r="X27" s="92"/>
      <c r="Y27" s="92"/>
      <c r="Z27" s="96"/>
      <c r="AA27" s="92">
        <v>15</v>
      </c>
      <c r="AB27" s="92">
        <v>45</v>
      </c>
      <c r="AC27" s="96">
        <v>30</v>
      </c>
      <c r="AD27" s="185">
        <v>10</v>
      </c>
    </row>
    <row r="28" spans="5:30" ht="15.75" x14ac:dyDescent="0.25">
      <c r="E28" s="93"/>
      <c r="F28" s="103"/>
      <c r="G28" s="93">
        <v>60</v>
      </c>
      <c r="H28" s="181">
        <v>90</v>
      </c>
      <c r="I28" s="181">
        <v>30</v>
      </c>
      <c r="J28" s="95"/>
      <c r="K28" s="181"/>
      <c r="L28" s="181"/>
      <c r="M28" s="181"/>
      <c r="N28" s="95"/>
      <c r="O28" s="181"/>
      <c r="P28" s="181"/>
      <c r="Q28" s="181"/>
      <c r="R28" s="95"/>
      <c r="S28" s="181"/>
      <c r="T28" s="181"/>
      <c r="U28" s="181"/>
      <c r="V28" s="95"/>
      <c r="W28" s="181"/>
      <c r="X28" s="181"/>
      <c r="Y28" s="181"/>
      <c r="Z28" s="95"/>
      <c r="AA28" s="181"/>
      <c r="AB28" s="181"/>
      <c r="AC28" s="95"/>
      <c r="AD28" s="102"/>
    </row>
    <row r="29" spans="5:30" ht="15" customHeight="1" x14ac:dyDescent="0.25">
      <c r="E29" s="93"/>
      <c r="F29" s="103"/>
      <c r="G29" s="93"/>
      <c r="H29" s="181"/>
      <c r="I29" s="181"/>
      <c r="J29" s="95"/>
      <c r="K29" s="181">
        <v>65</v>
      </c>
      <c r="L29" s="181">
        <v>100</v>
      </c>
      <c r="M29" s="181">
        <v>30</v>
      </c>
      <c r="N29" s="95"/>
      <c r="O29" s="181"/>
      <c r="P29" s="181"/>
      <c r="Q29" s="181"/>
      <c r="R29" s="95"/>
      <c r="S29" s="181"/>
      <c r="T29" s="181"/>
      <c r="U29" s="181"/>
      <c r="V29" s="95"/>
      <c r="W29" s="181"/>
      <c r="X29" s="181"/>
      <c r="Y29" s="181"/>
      <c r="Z29" s="95"/>
      <c r="AA29" s="181"/>
      <c r="AB29" s="181"/>
      <c r="AC29" s="95"/>
      <c r="AD29" s="103"/>
    </row>
    <row r="30" spans="5:30" ht="15" customHeight="1" x14ac:dyDescent="0.25">
      <c r="E30" s="98" t="s">
        <v>1612</v>
      </c>
      <c r="F30" s="104" t="s">
        <v>217</v>
      </c>
      <c r="G30" s="93"/>
      <c r="H30" s="181"/>
      <c r="I30" s="181"/>
      <c r="J30" s="95"/>
      <c r="K30" s="181"/>
      <c r="L30" s="181"/>
      <c r="M30" s="181"/>
      <c r="N30" s="95"/>
      <c r="O30" s="181">
        <v>70</v>
      </c>
      <c r="P30" s="181">
        <v>105</v>
      </c>
      <c r="Q30" s="181">
        <v>35</v>
      </c>
      <c r="R30" s="95"/>
      <c r="S30" s="181"/>
      <c r="T30" s="181"/>
      <c r="U30" s="181"/>
      <c r="V30" s="95"/>
      <c r="W30" s="181"/>
      <c r="X30" s="181"/>
      <c r="Y30" s="181"/>
      <c r="Z30" s="95"/>
      <c r="AA30" s="181"/>
      <c r="AB30" s="181"/>
      <c r="AC30" s="95"/>
      <c r="AD30" s="103"/>
    </row>
    <row r="31" spans="5:30" ht="15" customHeight="1" x14ac:dyDescent="0.25">
      <c r="E31" s="93"/>
      <c r="F31" s="103"/>
      <c r="G31" s="93"/>
      <c r="H31" s="181"/>
      <c r="I31" s="181"/>
      <c r="J31" s="95"/>
      <c r="K31" s="181"/>
      <c r="L31" s="181"/>
      <c r="M31" s="181"/>
      <c r="N31" s="95"/>
      <c r="O31" s="181"/>
      <c r="P31" s="181"/>
      <c r="Q31" s="181"/>
      <c r="R31" s="95"/>
      <c r="S31" s="181">
        <v>80</v>
      </c>
      <c r="T31" s="181">
        <v>100</v>
      </c>
      <c r="U31" s="181">
        <v>20</v>
      </c>
      <c r="V31" s="95"/>
      <c r="W31" s="181"/>
      <c r="X31" s="181"/>
      <c r="Y31" s="181"/>
      <c r="Z31" s="95"/>
      <c r="AA31" s="181"/>
      <c r="AB31" s="181"/>
      <c r="AC31" s="95"/>
      <c r="AD31" s="210">
        <v>1</v>
      </c>
    </row>
    <row r="32" spans="5:30" ht="15" customHeight="1" x14ac:dyDescent="0.25">
      <c r="E32" s="93"/>
      <c r="F32" s="103"/>
      <c r="G32" s="93"/>
      <c r="H32" s="181"/>
      <c r="I32" s="181"/>
      <c r="J32" s="95"/>
      <c r="K32" s="181"/>
      <c r="L32" s="181"/>
      <c r="M32" s="181"/>
      <c r="N32" s="95"/>
      <c r="O32" s="181"/>
      <c r="P32" s="181"/>
      <c r="Q32" s="181"/>
      <c r="R32" s="95"/>
      <c r="S32" s="181"/>
      <c r="T32" s="181"/>
      <c r="U32" s="181"/>
      <c r="V32" s="95"/>
      <c r="W32" s="181">
        <v>60</v>
      </c>
      <c r="X32" s="181">
        <v>95</v>
      </c>
      <c r="Y32" s="181">
        <v>35</v>
      </c>
      <c r="Z32" s="95"/>
      <c r="AA32" s="181"/>
      <c r="AB32" s="181"/>
      <c r="AC32" s="95"/>
      <c r="AD32" s="210">
        <v>4</v>
      </c>
    </row>
    <row r="33" spans="5:30" ht="15.75" x14ac:dyDescent="0.25">
      <c r="E33" s="94"/>
      <c r="F33" s="105"/>
      <c r="G33" s="94"/>
      <c r="H33" s="92"/>
      <c r="I33" s="92"/>
      <c r="J33" s="96"/>
      <c r="K33" s="92"/>
      <c r="L33" s="92"/>
      <c r="M33" s="92"/>
      <c r="N33" s="96"/>
      <c r="O33" s="92"/>
      <c r="P33" s="92"/>
      <c r="Q33" s="92"/>
      <c r="R33" s="96"/>
      <c r="S33" s="92"/>
      <c r="T33" s="92"/>
      <c r="U33" s="92"/>
      <c r="V33" s="96"/>
      <c r="W33" s="92"/>
      <c r="X33" s="92"/>
      <c r="Y33" s="92"/>
      <c r="Z33" s="96"/>
      <c r="AA33" s="92">
        <v>60</v>
      </c>
      <c r="AB33" s="92">
        <v>95</v>
      </c>
      <c r="AC33" s="96">
        <v>35</v>
      </c>
      <c r="AD33" s="186">
        <v>4</v>
      </c>
    </row>
    <row r="34" spans="5:30" ht="15" customHeight="1" x14ac:dyDescent="0.25">
      <c r="E34" s="93"/>
      <c r="F34" s="103"/>
      <c r="G34" s="93">
        <v>60</v>
      </c>
      <c r="H34" s="181">
        <v>120</v>
      </c>
      <c r="I34" s="181">
        <v>55</v>
      </c>
      <c r="J34" s="95"/>
      <c r="K34" s="181"/>
      <c r="L34" s="181"/>
      <c r="M34" s="181"/>
      <c r="N34" s="95"/>
      <c r="O34" s="181"/>
      <c r="P34" s="181"/>
      <c r="Q34" s="181"/>
      <c r="R34" s="95"/>
      <c r="S34" s="181"/>
      <c r="T34" s="181"/>
      <c r="U34" s="181"/>
      <c r="V34" s="95"/>
      <c r="W34" s="181"/>
      <c r="X34" s="181"/>
      <c r="Y34" s="181"/>
      <c r="Z34" s="95"/>
      <c r="AA34" s="181"/>
      <c r="AB34" s="181"/>
      <c r="AC34" s="95"/>
      <c r="AD34" s="95"/>
    </row>
    <row r="35" spans="5:30" ht="15" customHeight="1" x14ac:dyDescent="0.25">
      <c r="E35" s="93"/>
      <c r="F35" s="103"/>
      <c r="G35" s="93"/>
      <c r="H35" s="181"/>
      <c r="I35" s="181"/>
      <c r="J35" s="95"/>
      <c r="K35" s="181">
        <v>65</v>
      </c>
      <c r="L35" s="181">
        <v>125</v>
      </c>
      <c r="M35" s="181">
        <v>60</v>
      </c>
      <c r="N35" s="95"/>
      <c r="O35" s="181"/>
      <c r="P35" s="181"/>
      <c r="Q35" s="181"/>
      <c r="R35" s="95"/>
      <c r="S35" s="181"/>
      <c r="T35" s="181"/>
      <c r="U35" s="181"/>
      <c r="V35" s="95"/>
      <c r="W35" s="181"/>
      <c r="X35" s="181"/>
      <c r="Y35" s="181"/>
      <c r="Z35" s="95"/>
      <c r="AA35" s="181"/>
      <c r="AB35" s="181"/>
      <c r="AC35" s="95"/>
      <c r="AD35" s="95"/>
    </row>
    <row r="36" spans="5:30" ht="15" customHeight="1" x14ac:dyDescent="0.25">
      <c r="E36" s="98" t="s">
        <v>219</v>
      </c>
      <c r="F36" s="104" t="s">
        <v>218</v>
      </c>
      <c r="G36" s="93"/>
      <c r="H36" s="181"/>
      <c r="I36" s="181"/>
      <c r="J36" s="95"/>
      <c r="K36" s="181"/>
      <c r="L36" s="181"/>
      <c r="M36" s="181"/>
      <c r="N36" s="95"/>
      <c r="O36" s="181">
        <v>70</v>
      </c>
      <c r="P36" s="181">
        <v>140</v>
      </c>
      <c r="Q36" s="181">
        <v>70</v>
      </c>
      <c r="R36" s="95"/>
      <c r="S36" s="181"/>
      <c r="T36" s="181"/>
      <c r="U36" s="181"/>
      <c r="V36" s="95"/>
      <c r="W36" s="181"/>
      <c r="X36" s="181"/>
      <c r="Y36" s="181"/>
      <c r="Z36" s="95"/>
      <c r="AA36" s="181"/>
      <c r="AB36" s="181"/>
      <c r="AC36" s="95"/>
      <c r="AD36" s="95"/>
    </row>
    <row r="37" spans="5:30" ht="15" customHeight="1" x14ac:dyDescent="0.25">
      <c r="E37" s="93"/>
      <c r="F37" s="103"/>
      <c r="G37" s="93"/>
      <c r="H37" s="181"/>
      <c r="I37" s="181"/>
      <c r="J37" s="95"/>
      <c r="K37" s="181"/>
      <c r="L37" s="181"/>
      <c r="M37" s="181"/>
      <c r="N37" s="95"/>
      <c r="O37" s="181"/>
      <c r="P37" s="181"/>
      <c r="Q37" s="181"/>
      <c r="R37" s="95"/>
      <c r="S37" s="181">
        <v>80</v>
      </c>
      <c r="T37" s="181">
        <v>135</v>
      </c>
      <c r="U37" s="181">
        <v>55</v>
      </c>
      <c r="V37" s="95"/>
      <c r="W37" s="181"/>
      <c r="X37" s="181"/>
      <c r="Y37" s="181"/>
      <c r="Z37" s="95"/>
      <c r="AA37" s="181"/>
      <c r="AB37" s="181"/>
      <c r="AC37" s="95"/>
      <c r="AD37" s="95"/>
    </row>
    <row r="38" spans="5:30" ht="15.75" x14ac:dyDescent="0.25">
      <c r="E38" s="93"/>
      <c r="F38" s="103"/>
      <c r="G38" s="93"/>
      <c r="H38" s="181"/>
      <c r="I38" s="181"/>
      <c r="J38" s="95"/>
      <c r="K38" s="182"/>
      <c r="L38" s="181"/>
      <c r="M38" s="181"/>
      <c r="N38" s="95"/>
      <c r="O38" s="181"/>
      <c r="P38" s="181"/>
      <c r="Q38" s="181"/>
      <c r="R38" s="95"/>
      <c r="S38" s="181"/>
      <c r="T38" s="181"/>
      <c r="U38" s="181"/>
      <c r="V38" s="95"/>
      <c r="W38" s="181">
        <v>60</v>
      </c>
      <c r="X38" s="181">
        <v>110</v>
      </c>
      <c r="Y38" s="181">
        <v>50</v>
      </c>
      <c r="Z38" s="95"/>
      <c r="AA38" s="181"/>
      <c r="AB38" s="181"/>
      <c r="AC38" s="95"/>
      <c r="AD38" s="95"/>
    </row>
    <row r="39" spans="5:30" ht="15" customHeight="1" x14ac:dyDescent="0.25">
      <c r="E39" s="105"/>
      <c r="F39" s="92"/>
      <c r="G39" s="94"/>
      <c r="H39" s="92"/>
      <c r="I39" s="92"/>
      <c r="J39" s="96"/>
      <c r="K39" s="97"/>
      <c r="L39" s="92"/>
      <c r="M39" s="92"/>
      <c r="N39" s="92"/>
      <c r="O39" s="94"/>
      <c r="P39" s="92"/>
      <c r="Q39" s="92"/>
      <c r="R39" s="96"/>
      <c r="S39" s="92"/>
      <c r="T39" s="92"/>
      <c r="U39" s="92"/>
      <c r="V39" s="92"/>
      <c r="W39" s="94"/>
      <c r="X39" s="92"/>
      <c r="Y39" s="92"/>
      <c r="Z39" s="96"/>
      <c r="AA39" s="92">
        <v>60</v>
      </c>
      <c r="AB39" s="92">
        <v>110</v>
      </c>
      <c r="AC39" s="96">
        <v>50</v>
      </c>
      <c r="AD39" s="96"/>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O23"/>
  <sheetViews>
    <sheetView zoomScale="75" zoomScaleNormal="75" workbookViewId="0"/>
  </sheetViews>
  <sheetFormatPr defaultColWidth="9" defaultRowHeight="15.75" x14ac:dyDescent="0.25"/>
  <cols>
    <col min="1" max="1" width="12.5703125" style="106" bestFit="1" customWidth="1"/>
    <col min="2" max="2" width="105" style="106" customWidth="1"/>
    <col min="3" max="3" width="12" style="106" bestFit="1" customWidth="1"/>
    <col min="4" max="4" width="12.7109375" style="106" bestFit="1" customWidth="1"/>
    <col min="5" max="5" width="13.42578125" style="106" customWidth="1"/>
    <col min="6" max="6" width="14.5703125" style="106" customWidth="1"/>
    <col min="7" max="7" width="13" style="106" customWidth="1"/>
    <col min="8" max="8" width="11" style="106" customWidth="1"/>
    <col min="9" max="226" width="9" style="106"/>
    <col min="227" max="227" width="9.85546875" style="106" bestFit="1" customWidth="1"/>
    <col min="228" max="228" width="13.5703125" style="106" bestFit="1" customWidth="1"/>
    <col min="229" max="229" width="12" style="106" bestFit="1" customWidth="1"/>
    <col min="230" max="230" width="6.85546875" style="106" bestFit="1" customWidth="1"/>
    <col min="231" max="241" width="9" style="106"/>
    <col min="242" max="242" width="12.7109375" style="106" bestFit="1" customWidth="1"/>
    <col min="243" max="247" width="9" style="106"/>
    <col min="248" max="248" width="12" style="106" bestFit="1" customWidth="1"/>
    <col min="249" max="249" width="13.5703125" style="106" bestFit="1" customWidth="1"/>
    <col min="250" max="482" width="9" style="106"/>
    <col min="483" max="483" width="9.85546875" style="106" bestFit="1" customWidth="1"/>
    <col min="484" max="484" width="13.5703125" style="106" bestFit="1" customWidth="1"/>
    <col min="485" max="485" width="12" style="106" bestFit="1" customWidth="1"/>
    <col min="486" max="486" width="6.85546875" style="106" bestFit="1" customWidth="1"/>
    <col min="487" max="497" width="9" style="106"/>
    <col min="498" max="498" width="12.7109375" style="106" bestFit="1" customWidth="1"/>
    <col min="499" max="503" width="9" style="106"/>
    <col min="504" max="504" width="12" style="106" bestFit="1" customWidth="1"/>
    <col min="505" max="505" width="13.5703125" style="106" bestFit="1" customWidth="1"/>
    <col min="506" max="738" width="9" style="106"/>
    <col min="739" max="739" width="9.85546875" style="106" bestFit="1" customWidth="1"/>
    <col min="740" max="740" width="13.5703125" style="106" bestFit="1" customWidth="1"/>
    <col min="741" max="741" width="12" style="106" bestFit="1" customWidth="1"/>
    <col min="742" max="742" width="6.85546875" style="106" bestFit="1" customWidth="1"/>
    <col min="743" max="753" width="9" style="106"/>
    <col min="754" max="754" width="12.7109375" style="106" bestFit="1" customWidth="1"/>
    <col min="755" max="759" width="9" style="106"/>
    <col min="760" max="760" width="12" style="106" bestFit="1" customWidth="1"/>
    <col min="761" max="761" width="13.5703125" style="106" bestFit="1" customWidth="1"/>
    <col min="762" max="994" width="9" style="106"/>
    <col min="995" max="995" width="9.85546875" style="106" bestFit="1" customWidth="1"/>
    <col min="996" max="996" width="13.5703125" style="106" bestFit="1" customWidth="1"/>
    <col min="997" max="997" width="12" style="106" bestFit="1" customWidth="1"/>
    <col min="998" max="998" width="6.85546875" style="106" bestFit="1" customWidth="1"/>
    <col min="999" max="1009" width="9" style="106"/>
    <col min="1010" max="1010" width="12.7109375" style="106" bestFit="1" customWidth="1"/>
    <col min="1011" max="1015" width="9" style="106"/>
    <col min="1016" max="1016" width="12" style="106" bestFit="1" customWidth="1"/>
    <col min="1017" max="1017" width="13.5703125" style="106" bestFit="1" customWidth="1"/>
    <col min="1018" max="1250" width="9" style="106"/>
    <col min="1251" max="1251" width="9.85546875" style="106" bestFit="1" customWidth="1"/>
    <col min="1252" max="1252" width="13.5703125" style="106" bestFit="1" customWidth="1"/>
    <col min="1253" max="1253" width="12" style="106" bestFit="1" customWidth="1"/>
    <col min="1254" max="1254" width="6.85546875" style="106" bestFit="1" customWidth="1"/>
    <col min="1255" max="1265" width="9" style="106"/>
    <col min="1266" max="1266" width="12.7109375" style="106" bestFit="1" customWidth="1"/>
    <col min="1267" max="1271" width="9" style="106"/>
    <col min="1272" max="1272" width="12" style="106" bestFit="1" customWidth="1"/>
    <col min="1273" max="1273" width="13.5703125" style="106" bestFit="1" customWidth="1"/>
    <col min="1274" max="1506" width="9" style="106"/>
    <col min="1507" max="1507" width="9.85546875" style="106" bestFit="1" customWidth="1"/>
    <col min="1508" max="1508" width="13.5703125" style="106" bestFit="1" customWidth="1"/>
    <col min="1509" max="1509" width="12" style="106" bestFit="1" customWidth="1"/>
    <col min="1510" max="1510" width="6.85546875" style="106" bestFit="1" customWidth="1"/>
    <col min="1511" max="1521" width="9" style="106"/>
    <col min="1522" max="1522" width="12.7109375" style="106" bestFit="1" customWidth="1"/>
    <col min="1523" max="1527" width="9" style="106"/>
    <col min="1528" max="1528" width="12" style="106" bestFit="1" customWidth="1"/>
    <col min="1529" max="1529" width="13.5703125" style="106" bestFit="1" customWidth="1"/>
    <col min="1530" max="1762" width="9" style="106"/>
    <col min="1763" max="1763" width="9.85546875" style="106" bestFit="1" customWidth="1"/>
    <col min="1764" max="1764" width="13.5703125" style="106" bestFit="1" customWidth="1"/>
    <col min="1765" max="1765" width="12" style="106" bestFit="1" customWidth="1"/>
    <col min="1766" max="1766" width="6.85546875" style="106" bestFit="1" customWidth="1"/>
    <col min="1767" max="1777" width="9" style="106"/>
    <col min="1778" max="1778" width="12.7109375" style="106" bestFit="1" customWidth="1"/>
    <col min="1779" max="1783" width="9" style="106"/>
    <col min="1784" max="1784" width="12" style="106" bestFit="1" customWidth="1"/>
    <col min="1785" max="1785" width="13.5703125" style="106" bestFit="1" customWidth="1"/>
    <col min="1786" max="2018" width="9" style="106"/>
    <col min="2019" max="2019" width="9.85546875" style="106" bestFit="1" customWidth="1"/>
    <col min="2020" max="2020" width="13.5703125" style="106" bestFit="1" customWidth="1"/>
    <col min="2021" max="2021" width="12" style="106" bestFit="1" customWidth="1"/>
    <col min="2022" max="2022" width="6.85546875" style="106" bestFit="1" customWidth="1"/>
    <col min="2023" max="2033" width="9" style="106"/>
    <col min="2034" max="2034" width="12.7109375" style="106" bestFit="1" customWidth="1"/>
    <col min="2035" max="2039" width="9" style="106"/>
    <col min="2040" max="2040" width="12" style="106" bestFit="1" customWidth="1"/>
    <col min="2041" max="2041" width="13.5703125" style="106" bestFit="1" customWidth="1"/>
    <col min="2042" max="2274" width="9" style="106"/>
    <col min="2275" max="2275" width="9.85546875" style="106" bestFit="1" customWidth="1"/>
    <col min="2276" max="2276" width="13.5703125" style="106" bestFit="1" customWidth="1"/>
    <col min="2277" max="2277" width="12" style="106" bestFit="1" customWidth="1"/>
    <col min="2278" max="2278" width="6.85546875" style="106" bestFit="1" customWidth="1"/>
    <col min="2279" max="2289" width="9" style="106"/>
    <col min="2290" max="2290" width="12.7109375" style="106" bestFit="1" customWidth="1"/>
    <col min="2291" max="2295" width="9" style="106"/>
    <col min="2296" max="2296" width="12" style="106" bestFit="1" customWidth="1"/>
    <col min="2297" max="2297" width="13.5703125" style="106" bestFit="1" customWidth="1"/>
    <col min="2298" max="2530" width="9" style="106"/>
    <col min="2531" max="2531" width="9.85546875" style="106" bestFit="1" customWidth="1"/>
    <col min="2532" max="2532" width="13.5703125" style="106" bestFit="1" customWidth="1"/>
    <col min="2533" max="2533" width="12" style="106" bestFit="1" customWidth="1"/>
    <col min="2534" max="2534" width="6.85546875" style="106" bestFit="1" customWidth="1"/>
    <col min="2535" max="2545" width="9" style="106"/>
    <col min="2546" max="2546" width="12.7109375" style="106" bestFit="1" customWidth="1"/>
    <col min="2547" max="2551" width="9" style="106"/>
    <col min="2552" max="2552" width="12" style="106" bestFit="1" customWidth="1"/>
    <col min="2553" max="2553" width="13.5703125" style="106" bestFit="1" customWidth="1"/>
    <col min="2554" max="2786" width="9" style="106"/>
    <col min="2787" max="2787" width="9.85546875" style="106" bestFit="1" customWidth="1"/>
    <col min="2788" max="2788" width="13.5703125" style="106" bestFit="1" customWidth="1"/>
    <col min="2789" max="2789" width="12" style="106" bestFit="1" customWidth="1"/>
    <col min="2790" max="2790" width="6.85546875" style="106" bestFit="1" customWidth="1"/>
    <col min="2791" max="2801" width="9" style="106"/>
    <col min="2802" max="2802" width="12.7109375" style="106" bestFit="1" customWidth="1"/>
    <col min="2803" max="2807" width="9" style="106"/>
    <col min="2808" max="2808" width="12" style="106" bestFit="1" customWidth="1"/>
    <col min="2809" max="2809" width="13.5703125" style="106" bestFit="1" customWidth="1"/>
    <col min="2810" max="3042" width="9" style="106"/>
    <col min="3043" max="3043" width="9.85546875" style="106" bestFit="1" customWidth="1"/>
    <col min="3044" max="3044" width="13.5703125" style="106" bestFit="1" customWidth="1"/>
    <col min="3045" max="3045" width="12" style="106" bestFit="1" customWidth="1"/>
    <col min="3046" max="3046" width="6.85546875" style="106" bestFit="1" customWidth="1"/>
    <col min="3047" max="3057" width="9" style="106"/>
    <col min="3058" max="3058" width="12.7109375" style="106" bestFit="1" customWidth="1"/>
    <col min="3059" max="3063" width="9" style="106"/>
    <col min="3064" max="3064" width="12" style="106" bestFit="1" customWidth="1"/>
    <col min="3065" max="3065" width="13.5703125" style="106" bestFit="1" customWidth="1"/>
    <col min="3066" max="3298" width="9" style="106"/>
    <col min="3299" max="3299" width="9.85546875" style="106" bestFit="1" customWidth="1"/>
    <col min="3300" max="3300" width="13.5703125" style="106" bestFit="1" customWidth="1"/>
    <col min="3301" max="3301" width="12" style="106" bestFit="1" customWidth="1"/>
    <col min="3302" max="3302" width="6.85546875" style="106" bestFit="1" customWidth="1"/>
    <col min="3303" max="3313" width="9" style="106"/>
    <col min="3314" max="3314" width="12.7109375" style="106" bestFit="1" customWidth="1"/>
    <col min="3315" max="3319" width="9" style="106"/>
    <col min="3320" max="3320" width="12" style="106" bestFit="1" customWidth="1"/>
    <col min="3321" max="3321" width="13.5703125" style="106" bestFit="1" customWidth="1"/>
    <col min="3322" max="3554" width="9" style="106"/>
    <col min="3555" max="3555" width="9.85546875" style="106" bestFit="1" customWidth="1"/>
    <col min="3556" max="3556" width="13.5703125" style="106" bestFit="1" customWidth="1"/>
    <col min="3557" max="3557" width="12" style="106" bestFit="1" customWidth="1"/>
    <col min="3558" max="3558" width="6.85546875" style="106" bestFit="1" customWidth="1"/>
    <col min="3559" max="3569" width="9" style="106"/>
    <col min="3570" max="3570" width="12.7109375" style="106" bestFit="1" customWidth="1"/>
    <col min="3571" max="3575" width="9" style="106"/>
    <col min="3576" max="3576" width="12" style="106" bestFit="1" customWidth="1"/>
    <col min="3577" max="3577" width="13.5703125" style="106" bestFit="1" customWidth="1"/>
    <col min="3578" max="3810" width="9" style="106"/>
    <col min="3811" max="3811" width="9.85546875" style="106" bestFit="1" customWidth="1"/>
    <col min="3812" max="3812" width="13.5703125" style="106" bestFit="1" customWidth="1"/>
    <col min="3813" max="3813" width="12" style="106" bestFit="1" customWidth="1"/>
    <col min="3814" max="3814" width="6.85546875" style="106" bestFit="1" customWidth="1"/>
    <col min="3815" max="3825" width="9" style="106"/>
    <col min="3826" max="3826" width="12.7109375" style="106" bestFit="1" customWidth="1"/>
    <col min="3827" max="3831" width="9" style="106"/>
    <col min="3832" max="3832" width="12" style="106" bestFit="1" customWidth="1"/>
    <col min="3833" max="3833" width="13.5703125" style="106" bestFit="1" customWidth="1"/>
    <col min="3834" max="4066" width="9" style="106"/>
    <col min="4067" max="4067" width="9.85546875" style="106" bestFit="1" customWidth="1"/>
    <col min="4068" max="4068" width="13.5703125" style="106" bestFit="1" customWidth="1"/>
    <col min="4069" max="4069" width="12" style="106" bestFit="1" customWidth="1"/>
    <col min="4070" max="4070" width="6.85546875" style="106" bestFit="1" customWidth="1"/>
    <col min="4071" max="4081" width="9" style="106"/>
    <col min="4082" max="4082" width="12.7109375" style="106" bestFit="1" customWidth="1"/>
    <col min="4083" max="4087" width="9" style="106"/>
    <col min="4088" max="4088" width="12" style="106" bestFit="1" customWidth="1"/>
    <col min="4089" max="4089" width="13.5703125" style="106" bestFit="1" customWidth="1"/>
    <col min="4090" max="4322" width="9" style="106"/>
    <col min="4323" max="4323" width="9.85546875" style="106" bestFit="1" customWidth="1"/>
    <col min="4324" max="4324" width="13.5703125" style="106" bestFit="1" customWidth="1"/>
    <col min="4325" max="4325" width="12" style="106" bestFit="1" customWidth="1"/>
    <col min="4326" max="4326" width="6.85546875" style="106" bestFit="1" customWidth="1"/>
    <col min="4327" max="4337" width="9" style="106"/>
    <col min="4338" max="4338" width="12.7109375" style="106" bestFit="1" customWidth="1"/>
    <col min="4339" max="4343" width="9" style="106"/>
    <col min="4344" max="4344" width="12" style="106" bestFit="1" customWidth="1"/>
    <col min="4345" max="4345" width="13.5703125" style="106" bestFit="1" customWidth="1"/>
    <col min="4346" max="4578" width="9" style="106"/>
    <col min="4579" max="4579" width="9.85546875" style="106" bestFit="1" customWidth="1"/>
    <col min="4580" max="4580" width="13.5703125" style="106" bestFit="1" customWidth="1"/>
    <col min="4581" max="4581" width="12" style="106" bestFit="1" customWidth="1"/>
    <col min="4582" max="4582" width="6.85546875" style="106" bestFit="1" customWidth="1"/>
    <col min="4583" max="4593" width="9" style="106"/>
    <col min="4594" max="4594" width="12.7109375" style="106" bestFit="1" customWidth="1"/>
    <col min="4595" max="4599" width="9" style="106"/>
    <col min="4600" max="4600" width="12" style="106" bestFit="1" customWidth="1"/>
    <col min="4601" max="4601" width="13.5703125" style="106" bestFit="1" customWidth="1"/>
    <col min="4602" max="4834" width="9" style="106"/>
    <col min="4835" max="4835" width="9.85546875" style="106" bestFit="1" customWidth="1"/>
    <col min="4836" max="4836" width="13.5703125" style="106" bestFit="1" customWidth="1"/>
    <col min="4837" max="4837" width="12" style="106" bestFit="1" customWidth="1"/>
    <col min="4838" max="4838" width="6.85546875" style="106" bestFit="1" customWidth="1"/>
    <col min="4839" max="4849" width="9" style="106"/>
    <col min="4850" max="4850" width="12.7109375" style="106" bestFit="1" customWidth="1"/>
    <col min="4851" max="4855" width="9" style="106"/>
    <col min="4856" max="4856" width="12" style="106" bestFit="1" customWidth="1"/>
    <col min="4857" max="4857" width="13.5703125" style="106" bestFit="1" customWidth="1"/>
    <col min="4858" max="5090" width="9" style="106"/>
    <col min="5091" max="5091" width="9.85546875" style="106" bestFit="1" customWidth="1"/>
    <col min="5092" max="5092" width="13.5703125" style="106" bestFit="1" customWidth="1"/>
    <col min="5093" max="5093" width="12" style="106" bestFit="1" customWidth="1"/>
    <col min="5094" max="5094" width="6.85546875" style="106" bestFit="1" customWidth="1"/>
    <col min="5095" max="5105" width="9" style="106"/>
    <col min="5106" max="5106" width="12.7109375" style="106" bestFit="1" customWidth="1"/>
    <col min="5107" max="5111" width="9" style="106"/>
    <col min="5112" max="5112" width="12" style="106" bestFit="1" customWidth="1"/>
    <col min="5113" max="5113" width="13.5703125" style="106" bestFit="1" customWidth="1"/>
    <col min="5114" max="5346" width="9" style="106"/>
    <col min="5347" max="5347" width="9.85546875" style="106" bestFit="1" customWidth="1"/>
    <col min="5348" max="5348" width="13.5703125" style="106" bestFit="1" customWidth="1"/>
    <col min="5349" max="5349" width="12" style="106" bestFit="1" customWidth="1"/>
    <col min="5350" max="5350" width="6.85546875" style="106" bestFit="1" customWidth="1"/>
    <col min="5351" max="5361" width="9" style="106"/>
    <col min="5362" max="5362" width="12.7109375" style="106" bestFit="1" customWidth="1"/>
    <col min="5363" max="5367" width="9" style="106"/>
    <col min="5368" max="5368" width="12" style="106" bestFit="1" customWidth="1"/>
    <col min="5369" max="5369" width="13.5703125" style="106" bestFit="1" customWidth="1"/>
    <col min="5370" max="5602" width="9" style="106"/>
    <col min="5603" max="5603" width="9.85546875" style="106" bestFit="1" customWidth="1"/>
    <col min="5604" max="5604" width="13.5703125" style="106" bestFit="1" customWidth="1"/>
    <col min="5605" max="5605" width="12" style="106" bestFit="1" customWidth="1"/>
    <col min="5606" max="5606" width="6.85546875" style="106" bestFit="1" customWidth="1"/>
    <col min="5607" max="5617" width="9" style="106"/>
    <col min="5618" max="5618" width="12.7109375" style="106" bestFit="1" customWidth="1"/>
    <col min="5619" max="5623" width="9" style="106"/>
    <col min="5624" max="5624" width="12" style="106" bestFit="1" customWidth="1"/>
    <col min="5625" max="5625" width="13.5703125" style="106" bestFit="1" customWidth="1"/>
    <col min="5626" max="5858" width="9" style="106"/>
    <col min="5859" max="5859" width="9.85546875" style="106" bestFit="1" customWidth="1"/>
    <col min="5860" max="5860" width="13.5703125" style="106" bestFit="1" customWidth="1"/>
    <col min="5861" max="5861" width="12" style="106" bestFit="1" customWidth="1"/>
    <col min="5862" max="5862" width="6.85546875" style="106" bestFit="1" customWidth="1"/>
    <col min="5863" max="5873" width="9" style="106"/>
    <col min="5874" max="5874" width="12.7109375" style="106" bestFit="1" customWidth="1"/>
    <col min="5875" max="5879" width="9" style="106"/>
    <col min="5880" max="5880" width="12" style="106" bestFit="1" customWidth="1"/>
    <col min="5881" max="5881" width="13.5703125" style="106" bestFit="1" customWidth="1"/>
    <col min="5882" max="6114" width="9" style="106"/>
    <col min="6115" max="6115" width="9.85546875" style="106" bestFit="1" customWidth="1"/>
    <col min="6116" max="6116" width="13.5703125" style="106" bestFit="1" customWidth="1"/>
    <col min="6117" max="6117" width="12" style="106" bestFit="1" customWidth="1"/>
    <col min="6118" max="6118" width="6.85546875" style="106" bestFit="1" customWidth="1"/>
    <col min="6119" max="6129" width="9" style="106"/>
    <col min="6130" max="6130" width="12.7109375" style="106" bestFit="1" customWidth="1"/>
    <col min="6131" max="6135" width="9" style="106"/>
    <col min="6136" max="6136" width="12" style="106" bestFit="1" customWidth="1"/>
    <col min="6137" max="6137" width="13.5703125" style="106" bestFit="1" customWidth="1"/>
    <col min="6138" max="6370" width="9" style="106"/>
    <col min="6371" max="6371" width="9.85546875" style="106" bestFit="1" customWidth="1"/>
    <col min="6372" max="6372" width="13.5703125" style="106" bestFit="1" customWidth="1"/>
    <col min="6373" max="6373" width="12" style="106" bestFit="1" customWidth="1"/>
    <col min="6374" max="6374" width="6.85546875" style="106" bestFit="1" customWidth="1"/>
    <col min="6375" max="6385" width="9" style="106"/>
    <col min="6386" max="6386" width="12.7109375" style="106" bestFit="1" customWidth="1"/>
    <col min="6387" max="6391" width="9" style="106"/>
    <col min="6392" max="6392" width="12" style="106" bestFit="1" customWidth="1"/>
    <col min="6393" max="6393" width="13.5703125" style="106" bestFit="1" customWidth="1"/>
    <col min="6394" max="6626" width="9" style="106"/>
    <col min="6627" max="6627" width="9.85546875" style="106" bestFit="1" customWidth="1"/>
    <col min="6628" max="6628" width="13.5703125" style="106" bestFit="1" customWidth="1"/>
    <col min="6629" max="6629" width="12" style="106" bestFit="1" customWidth="1"/>
    <col min="6630" max="6630" width="6.85546875" style="106" bestFit="1" customWidth="1"/>
    <col min="6631" max="6641" width="9" style="106"/>
    <col min="6642" max="6642" width="12.7109375" style="106" bestFit="1" customWidth="1"/>
    <col min="6643" max="6647" width="9" style="106"/>
    <col min="6648" max="6648" width="12" style="106" bestFit="1" customWidth="1"/>
    <col min="6649" max="6649" width="13.5703125" style="106" bestFit="1" customWidth="1"/>
    <col min="6650" max="6882" width="9" style="106"/>
    <col min="6883" max="6883" width="9.85546875" style="106" bestFit="1" customWidth="1"/>
    <col min="6884" max="6884" width="13.5703125" style="106" bestFit="1" customWidth="1"/>
    <col min="6885" max="6885" width="12" style="106" bestFit="1" customWidth="1"/>
    <col min="6886" max="6886" width="6.85546875" style="106" bestFit="1" customWidth="1"/>
    <col min="6887" max="6897" width="9" style="106"/>
    <col min="6898" max="6898" width="12.7109375" style="106" bestFit="1" customWidth="1"/>
    <col min="6899" max="6903" width="9" style="106"/>
    <col min="6904" max="6904" width="12" style="106" bestFit="1" customWidth="1"/>
    <col min="6905" max="6905" width="13.5703125" style="106" bestFit="1" customWidth="1"/>
    <col min="6906" max="7138" width="9" style="106"/>
    <col min="7139" max="7139" width="9.85546875" style="106" bestFit="1" customWidth="1"/>
    <col min="7140" max="7140" width="13.5703125" style="106" bestFit="1" customWidth="1"/>
    <col min="7141" max="7141" width="12" style="106" bestFit="1" customWidth="1"/>
    <col min="7142" max="7142" width="6.85546875" style="106" bestFit="1" customWidth="1"/>
    <col min="7143" max="7153" width="9" style="106"/>
    <col min="7154" max="7154" width="12.7109375" style="106" bestFit="1" customWidth="1"/>
    <col min="7155" max="7159" width="9" style="106"/>
    <col min="7160" max="7160" width="12" style="106" bestFit="1" customWidth="1"/>
    <col min="7161" max="7161" width="13.5703125" style="106" bestFit="1" customWidth="1"/>
    <col min="7162" max="7394" width="9" style="106"/>
    <col min="7395" max="7395" width="9.85546875" style="106" bestFit="1" customWidth="1"/>
    <col min="7396" max="7396" width="13.5703125" style="106" bestFit="1" customWidth="1"/>
    <col min="7397" max="7397" width="12" style="106" bestFit="1" customWidth="1"/>
    <col min="7398" max="7398" width="6.85546875" style="106" bestFit="1" customWidth="1"/>
    <col min="7399" max="7409" width="9" style="106"/>
    <col min="7410" max="7410" width="12.7109375" style="106" bestFit="1" customWidth="1"/>
    <col min="7411" max="7415" width="9" style="106"/>
    <col min="7416" max="7416" width="12" style="106" bestFit="1" customWidth="1"/>
    <col min="7417" max="7417" width="13.5703125" style="106" bestFit="1" customWidth="1"/>
    <col min="7418" max="7650" width="9" style="106"/>
    <col min="7651" max="7651" width="9.85546875" style="106" bestFit="1" customWidth="1"/>
    <col min="7652" max="7652" width="13.5703125" style="106" bestFit="1" customWidth="1"/>
    <col min="7653" max="7653" width="12" style="106" bestFit="1" customWidth="1"/>
    <col min="7654" max="7654" width="6.85546875" style="106" bestFit="1" customWidth="1"/>
    <col min="7655" max="7665" width="9" style="106"/>
    <col min="7666" max="7666" width="12.7109375" style="106" bestFit="1" customWidth="1"/>
    <col min="7667" max="7671" width="9" style="106"/>
    <col min="7672" max="7672" width="12" style="106" bestFit="1" customWidth="1"/>
    <col min="7673" max="7673" width="13.5703125" style="106" bestFit="1" customWidth="1"/>
    <col min="7674" max="7906" width="9" style="106"/>
    <col min="7907" max="7907" width="9.85546875" style="106" bestFit="1" customWidth="1"/>
    <col min="7908" max="7908" width="13.5703125" style="106" bestFit="1" customWidth="1"/>
    <col min="7909" max="7909" width="12" style="106" bestFit="1" customWidth="1"/>
    <col min="7910" max="7910" width="6.85546875" style="106" bestFit="1" customWidth="1"/>
    <col min="7911" max="7921" width="9" style="106"/>
    <col min="7922" max="7922" width="12.7109375" style="106" bestFit="1" customWidth="1"/>
    <col min="7923" max="7927" width="9" style="106"/>
    <col min="7928" max="7928" width="12" style="106" bestFit="1" customWidth="1"/>
    <col min="7929" max="7929" width="13.5703125" style="106" bestFit="1" customWidth="1"/>
    <col min="7930" max="8162" width="9" style="106"/>
    <col min="8163" max="8163" width="9.85546875" style="106" bestFit="1" customWidth="1"/>
    <col min="8164" max="8164" width="13.5703125" style="106" bestFit="1" customWidth="1"/>
    <col min="8165" max="8165" width="12" style="106" bestFit="1" customWidth="1"/>
    <col min="8166" max="8166" width="6.85546875" style="106" bestFit="1" customWidth="1"/>
    <col min="8167" max="8177" width="9" style="106"/>
    <col min="8178" max="8178" width="12.7109375" style="106" bestFit="1" customWidth="1"/>
    <col min="8179" max="8183" width="9" style="106"/>
    <col min="8184" max="8184" width="12" style="106" bestFit="1" customWidth="1"/>
    <col min="8185" max="8185" width="13.5703125" style="106" bestFit="1" customWidth="1"/>
    <col min="8186" max="8418" width="9" style="106"/>
    <col min="8419" max="8419" width="9.85546875" style="106" bestFit="1" customWidth="1"/>
    <col min="8420" max="8420" width="13.5703125" style="106" bestFit="1" customWidth="1"/>
    <col min="8421" max="8421" width="12" style="106" bestFit="1" customWidth="1"/>
    <col min="8422" max="8422" width="6.85546875" style="106" bestFit="1" customWidth="1"/>
    <col min="8423" max="8433" width="9" style="106"/>
    <col min="8434" max="8434" width="12.7109375" style="106" bestFit="1" customWidth="1"/>
    <col min="8435" max="8439" width="9" style="106"/>
    <col min="8440" max="8440" width="12" style="106" bestFit="1" customWidth="1"/>
    <col min="8441" max="8441" width="13.5703125" style="106" bestFit="1" customWidth="1"/>
    <col min="8442" max="8674" width="9" style="106"/>
    <col min="8675" max="8675" width="9.85546875" style="106" bestFit="1" customWidth="1"/>
    <col min="8676" max="8676" width="13.5703125" style="106" bestFit="1" customWidth="1"/>
    <col min="8677" max="8677" width="12" style="106" bestFit="1" customWidth="1"/>
    <col min="8678" max="8678" width="6.85546875" style="106" bestFit="1" customWidth="1"/>
    <col min="8679" max="8689" width="9" style="106"/>
    <col min="8690" max="8690" width="12.7109375" style="106" bestFit="1" customWidth="1"/>
    <col min="8691" max="8695" width="9" style="106"/>
    <col min="8696" max="8696" width="12" style="106" bestFit="1" customWidth="1"/>
    <col min="8697" max="8697" width="13.5703125" style="106" bestFit="1" customWidth="1"/>
    <col min="8698" max="8930" width="9" style="106"/>
    <col min="8931" max="8931" width="9.85546875" style="106" bestFit="1" customWidth="1"/>
    <col min="8932" max="8932" width="13.5703125" style="106" bestFit="1" customWidth="1"/>
    <col min="8933" max="8933" width="12" style="106" bestFit="1" customWidth="1"/>
    <col min="8934" max="8934" width="6.85546875" style="106" bestFit="1" customWidth="1"/>
    <col min="8935" max="8945" width="9" style="106"/>
    <col min="8946" max="8946" width="12.7109375" style="106" bestFit="1" customWidth="1"/>
    <col min="8947" max="8951" width="9" style="106"/>
    <col min="8952" max="8952" width="12" style="106" bestFit="1" customWidth="1"/>
    <col min="8953" max="8953" width="13.5703125" style="106" bestFit="1" customWidth="1"/>
    <col min="8954" max="9186" width="9" style="106"/>
    <col min="9187" max="9187" width="9.85546875" style="106" bestFit="1" customWidth="1"/>
    <col min="9188" max="9188" width="13.5703125" style="106" bestFit="1" customWidth="1"/>
    <col min="9189" max="9189" width="12" style="106" bestFit="1" customWidth="1"/>
    <col min="9190" max="9190" width="6.85546875" style="106" bestFit="1" customWidth="1"/>
    <col min="9191" max="9201" width="9" style="106"/>
    <col min="9202" max="9202" width="12.7109375" style="106" bestFit="1" customWidth="1"/>
    <col min="9203" max="9207" width="9" style="106"/>
    <col min="9208" max="9208" width="12" style="106" bestFit="1" customWidth="1"/>
    <col min="9209" max="9209" width="13.5703125" style="106" bestFit="1" customWidth="1"/>
    <col min="9210" max="9442" width="9" style="106"/>
    <col min="9443" max="9443" width="9.85546875" style="106" bestFit="1" customWidth="1"/>
    <col min="9444" max="9444" width="13.5703125" style="106" bestFit="1" customWidth="1"/>
    <col min="9445" max="9445" width="12" style="106" bestFit="1" customWidth="1"/>
    <col min="9446" max="9446" width="6.85546875" style="106" bestFit="1" customWidth="1"/>
    <col min="9447" max="9457" width="9" style="106"/>
    <col min="9458" max="9458" width="12.7109375" style="106" bestFit="1" customWidth="1"/>
    <col min="9459" max="9463" width="9" style="106"/>
    <col min="9464" max="9464" width="12" style="106" bestFit="1" customWidth="1"/>
    <col min="9465" max="9465" width="13.5703125" style="106" bestFit="1" customWidth="1"/>
    <col min="9466" max="9698" width="9" style="106"/>
    <col min="9699" max="9699" width="9.85546875" style="106" bestFit="1" customWidth="1"/>
    <col min="9700" max="9700" width="13.5703125" style="106" bestFit="1" customWidth="1"/>
    <col min="9701" max="9701" width="12" style="106" bestFit="1" customWidth="1"/>
    <col min="9702" max="9702" width="6.85546875" style="106" bestFit="1" customWidth="1"/>
    <col min="9703" max="9713" width="9" style="106"/>
    <col min="9714" max="9714" width="12.7109375" style="106" bestFit="1" customWidth="1"/>
    <col min="9715" max="9719" width="9" style="106"/>
    <col min="9720" max="9720" width="12" style="106" bestFit="1" customWidth="1"/>
    <col min="9721" max="9721" width="13.5703125" style="106" bestFit="1" customWidth="1"/>
    <col min="9722" max="9954" width="9" style="106"/>
    <col min="9955" max="9955" width="9.85546875" style="106" bestFit="1" customWidth="1"/>
    <col min="9956" max="9956" width="13.5703125" style="106" bestFit="1" customWidth="1"/>
    <col min="9957" max="9957" width="12" style="106" bestFit="1" customWidth="1"/>
    <col min="9958" max="9958" width="6.85546875" style="106" bestFit="1" customWidth="1"/>
    <col min="9959" max="9969" width="9" style="106"/>
    <col min="9970" max="9970" width="12.7109375" style="106" bestFit="1" customWidth="1"/>
    <col min="9971" max="9975" width="9" style="106"/>
    <col min="9976" max="9976" width="12" style="106" bestFit="1" customWidth="1"/>
    <col min="9977" max="9977" width="13.5703125" style="106" bestFit="1" customWidth="1"/>
    <col min="9978" max="10210" width="9" style="106"/>
    <col min="10211" max="10211" width="9.85546875" style="106" bestFit="1" customWidth="1"/>
    <col min="10212" max="10212" width="13.5703125" style="106" bestFit="1" customWidth="1"/>
    <col min="10213" max="10213" width="12" style="106" bestFit="1" customWidth="1"/>
    <col min="10214" max="10214" width="6.85546875" style="106" bestFit="1" customWidth="1"/>
    <col min="10215" max="10225" width="9" style="106"/>
    <col min="10226" max="10226" width="12.7109375" style="106" bestFit="1" customWidth="1"/>
    <col min="10227" max="10231" width="9" style="106"/>
    <col min="10232" max="10232" width="12" style="106" bestFit="1" customWidth="1"/>
    <col min="10233" max="10233" width="13.5703125" style="106" bestFit="1" customWidth="1"/>
    <col min="10234" max="10466" width="9" style="106"/>
    <col min="10467" max="10467" width="9.85546875" style="106" bestFit="1" customWidth="1"/>
    <col min="10468" max="10468" width="13.5703125" style="106" bestFit="1" customWidth="1"/>
    <col min="10469" max="10469" width="12" style="106" bestFit="1" customWidth="1"/>
    <col min="10470" max="10470" width="6.85546875" style="106" bestFit="1" customWidth="1"/>
    <col min="10471" max="10481" width="9" style="106"/>
    <col min="10482" max="10482" width="12.7109375" style="106" bestFit="1" customWidth="1"/>
    <col min="10483" max="10487" width="9" style="106"/>
    <col min="10488" max="10488" width="12" style="106" bestFit="1" customWidth="1"/>
    <col min="10489" max="10489" width="13.5703125" style="106" bestFit="1" customWidth="1"/>
    <col min="10490" max="10722" width="9" style="106"/>
    <col min="10723" max="10723" width="9.85546875" style="106" bestFit="1" customWidth="1"/>
    <col min="10724" max="10724" width="13.5703125" style="106" bestFit="1" customWidth="1"/>
    <col min="10725" max="10725" width="12" style="106" bestFit="1" customWidth="1"/>
    <col min="10726" max="10726" width="6.85546875" style="106" bestFit="1" customWidth="1"/>
    <col min="10727" max="10737" width="9" style="106"/>
    <col min="10738" max="10738" width="12.7109375" style="106" bestFit="1" customWidth="1"/>
    <col min="10739" max="10743" width="9" style="106"/>
    <col min="10744" max="10744" width="12" style="106" bestFit="1" customWidth="1"/>
    <col min="10745" max="10745" width="13.5703125" style="106" bestFit="1" customWidth="1"/>
    <col min="10746" max="10978" width="9" style="106"/>
    <col min="10979" max="10979" width="9.85546875" style="106" bestFit="1" customWidth="1"/>
    <col min="10980" max="10980" width="13.5703125" style="106" bestFit="1" customWidth="1"/>
    <col min="10981" max="10981" width="12" style="106" bestFit="1" customWidth="1"/>
    <col min="10982" max="10982" width="6.85546875" style="106" bestFit="1" customWidth="1"/>
    <col min="10983" max="10993" width="9" style="106"/>
    <col min="10994" max="10994" width="12.7109375" style="106" bestFit="1" customWidth="1"/>
    <col min="10995" max="10999" width="9" style="106"/>
    <col min="11000" max="11000" width="12" style="106" bestFit="1" customWidth="1"/>
    <col min="11001" max="11001" width="13.5703125" style="106" bestFit="1" customWidth="1"/>
    <col min="11002" max="11234" width="9" style="106"/>
    <col min="11235" max="11235" width="9.85546875" style="106" bestFit="1" customWidth="1"/>
    <col min="11236" max="11236" width="13.5703125" style="106" bestFit="1" customWidth="1"/>
    <col min="11237" max="11237" width="12" style="106" bestFit="1" customWidth="1"/>
    <col min="11238" max="11238" width="6.85546875" style="106" bestFit="1" customWidth="1"/>
    <col min="11239" max="11249" width="9" style="106"/>
    <col min="11250" max="11250" width="12.7109375" style="106" bestFit="1" customWidth="1"/>
    <col min="11251" max="11255" width="9" style="106"/>
    <col min="11256" max="11256" width="12" style="106" bestFit="1" customWidth="1"/>
    <col min="11257" max="11257" width="13.5703125" style="106" bestFit="1" customWidth="1"/>
    <col min="11258" max="11490" width="9" style="106"/>
    <col min="11491" max="11491" width="9.85546875" style="106" bestFit="1" customWidth="1"/>
    <col min="11492" max="11492" width="13.5703125" style="106" bestFit="1" customWidth="1"/>
    <col min="11493" max="11493" width="12" style="106" bestFit="1" customWidth="1"/>
    <col min="11494" max="11494" width="6.85546875" style="106" bestFit="1" customWidth="1"/>
    <col min="11495" max="11505" width="9" style="106"/>
    <col min="11506" max="11506" width="12.7109375" style="106" bestFit="1" customWidth="1"/>
    <col min="11507" max="11511" width="9" style="106"/>
    <col min="11512" max="11512" width="12" style="106" bestFit="1" customWidth="1"/>
    <col min="11513" max="11513" width="13.5703125" style="106" bestFit="1" customWidth="1"/>
    <col min="11514" max="11746" width="9" style="106"/>
    <col min="11747" max="11747" width="9.85546875" style="106" bestFit="1" customWidth="1"/>
    <col min="11748" max="11748" width="13.5703125" style="106" bestFit="1" customWidth="1"/>
    <col min="11749" max="11749" width="12" style="106" bestFit="1" customWidth="1"/>
    <col min="11750" max="11750" width="6.85546875" style="106" bestFit="1" customWidth="1"/>
    <col min="11751" max="11761" width="9" style="106"/>
    <col min="11762" max="11762" width="12.7109375" style="106" bestFit="1" customWidth="1"/>
    <col min="11763" max="11767" width="9" style="106"/>
    <col min="11768" max="11768" width="12" style="106" bestFit="1" customWidth="1"/>
    <col min="11769" max="11769" width="13.5703125" style="106" bestFit="1" customWidth="1"/>
    <col min="11770" max="12002" width="9" style="106"/>
    <col min="12003" max="12003" width="9.85546875" style="106" bestFit="1" customWidth="1"/>
    <col min="12004" max="12004" width="13.5703125" style="106" bestFit="1" customWidth="1"/>
    <col min="12005" max="12005" width="12" style="106" bestFit="1" customWidth="1"/>
    <col min="12006" max="12006" width="6.85546875" style="106" bestFit="1" customWidth="1"/>
    <col min="12007" max="12017" width="9" style="106"/>
    <col min="12018" max="12018" width="12.7109375" style="106" bestFit="1" customWidth="1"/>
    <col min="12019" max="12023" width="9" style="106"/>
    <col min="12024" max="12024" width="12" style="106" bestFit="1" customWidth="1"/>
    <col min="12025" max="12025" width="13.5703125" style="106" bestFit="1" customWidth="1"/>
    <col min="12026" max="12258" width="9" style="106"/>
    <col min="12259" max="12259" width="9.85546875" style="106" bestFit="1" customWidth="1"/>
    <col min="12260" max="12260" width="13.5703125" style="106" bestFit="1" customWidth="1"/>
    <col min="12261" max="12261" width="12" style="106" bestFit="1" customWidth="1"/>
    <col min="12262" max="12262" width="6.85546875" style="106" bestFit="1" customWidth="1"/>
    <col min="12263" max="12273" width="9" style="106"/>
    <col min="12274" max="12274" width="12.7109375" style="106" bestFit="1" customWidth="1"/>
    <col min="12275" max="12279" width="9" style="106"/>
    <col min="12280" max="12280" width="12" style="106" bestFit="1" customWidth="1"/>
    <col min="12281" max="12281" width="13.5703125" style="106" bestFit="1" customWidth="1"/>
    <col min="12282" max="12514" width="9" style="106"/>
    <col min="12515" max="12515" width="9.85546875" style="106" bestFit="1" customWidth="1"/>
    <col min="12516" max="12516" width="13.5703125" style="106" bestFit="1" customWidth="1"/>
    <col min="12517" max="12517" width="12" style="106" bestFit="1" customWidth="1"/>
    <col min="12518" max="12518" width="6.85546875" style="106" bestFit="1" customWidth="1"/>
    <col min="12519" max="12529" width="9" style="106"/>
    <col min="12530" max="12530" width="12.7109375" style="106" bestFit="1" customWidth="1"/>
    <col min="12531" max="12535" width="9" style="106"/>
    <col min="12536" max="12536" width="12" style="106" bestFit="1" customWidth="1"/>
    <col min="12537" max="12537" width="13.5703125" style="106" bestFit="1" customWidth="1"/>
    <col min="12538" max="12770" width="9" style="106"/>
    <col min="12771" max="12771" width="9.85546875" style="106" bestFit="1" customWidth="1"/>
    <col min="12772" max="12772" width="13.5703125" style="106" bestFit="1" customWidth="1"/>
    <col min="12773" max="12773" width="12" style="106" bestFit="1" customWidth="1"/>
    <col min="12774" max="12774" width="6.85546875" style="106" bestFit="1" customWidth="1"/>
    <col min="12775" max="12785" width="9" style="106"/>
    <col min="12786" max="12786" width="12.7109375" style="106" bestFit="1" customWidth="1"/>
    <col min="12787" max="12791" width="9" style="106"/>
    <col min="12792" max="12792" width="12" style="106" bestFit="1" customWidth="1"/>
    <col min="12793" max="12793" width="13.5703125" style="106" bestFit="1" customWidth="1"/>
    <col min="12794" max="13026" width="9" style="106"/>
    <col min="13027" max="13027" width="9.85546875" style="106" bestFit="1" customWidth="1"/>
    <col min="13028" max="13028" width="13.5703125" style="106" bestFit="1" customWidth="1"/>
    <col min="13029" max="13029" width="12" style="106" bestFit="1" customWidth="1"/>
    <col min="13030" max="13030" width="6.85546875" style="106" bestFit="1" customWidth="1"/>
    <col min="13031" max="13041" width="9" style="106"/>
    <col min="13042" max="13042" width="12.7109375" style="106" bestFit="1" customWidth="1"/>
    <col min="13043" max="13047" width="9" style="106"/>
    <col min="13048" max="13048" width="12" style="106" bestFit="1" customWidth="1"/>
    <col min="13049" max="13049" width="13.5703125" style="106" bestFit="1" customWidth="1"/>
    <col min="13050" max="13282" width="9" style="106"/>
    <col min="13283" max="13283" width="9.85546875" style="106" bestFit="1" customWidth="1"/>
    <col min="13284" max="13284" width="13.5703125" style="106" bestFit="1" customWidth="1"/>
    <col min="13285" max="13285" width="12" style="106" bestFit="1" customWidth="1"/>
    <col min="13286" max="13286" width="6.85546875" style="106" bestFit="1" customWidth="1"/>
    <col min="13287" max="13297" width="9" style="106"/>
    <col min="13298" max="13298" width="12.7109375" style="106" bestFit="1" customWidth="1"/>
    <col min="13299" max="13303" width="9" style="106"/>
    <col min="13304" max="13304" width="12" style="106" bestFit="1" customWidth="1"/>
    <col min="13305" max="13305" width="13.5703125" style="106" bestFit="1" customWidth="1"/>
    <col min="13306" max="13538" width="9" style="106"/>
    <col min="13539" max="13539" width="9.85546875" style="106" bestFit="1" customWidth="1"/>
    <col min="13540" max="13540" width="13.5703125" style="106" bestFit="1" customWidth="1"/>
    <col min="13541" max="13541" width="12" style="106" bestFit="1" customWidth="1"/>
    <col min="13542" max="13542" width="6.85546875" style="106" bestFit="1" customWidth="1"/>
    <col min="13543" max="13553" width="9" style="106"/>
    <col min="13554" max="13554" width="12.7109375" style="106" bestFit="1" customWidth="1"/>
    <col min="13555" max="13559" width="9" style="106"/>
    <col min="13560" max="13560" width="12" style="106" bestFit="1" customWidth="1"/>
    <col min="13561" max="13561" width="13.5703125" style="106" bestFit="1" customWidth="1"/>
    <col min="13562" max="13794" width="9" style="106"/>
    <col min="13795" max="13795" width="9.85546875" style="106" bestFit="1" customWidth="1"/>
    <col min="13796" max="13796" width="13.5703125" style="106" bestFit="1" customWidth="1"/>
    <col min="13797" max="13797" width="12" style="106" bestFit="1" customWidth="1"/>
    <col min="13798" max="13798" width="6.85546875" style="106" bestFit="1" customWidth="1"/>
    <col min="13799" max="13809" width="9" style="106"/>
    <col min="13810" max="13810" width="12.7109375" style="106" bestFit="1" customWidth="1"/>
    <col min="13811" max="13815" width="9" style="106"/>
    <col min="13816" max="13816" width="12" style="106" bestFit="1" customWidth="1"/>
    <col min="13817" max="13817" width="13.5703125" style="106" bestFit="1" customWidth="1"/>
    <col min="13818" max="14050" width="9" style="106"/>
    <col min="14051" max="14051" width="9.85546875" style="106" bestFit="1" customWidth="1"/>
    <col min="14052" max="14052" width="13.5703125" style="106" bestFit="1" customWidth="1"/>
    <col min="14053" max="14053" width="12" style="106" bestFit="1" customWidth="1"/>
    <col min="14054" max="14054" width="6.85546875" style="106" bestFit="1" customWidth="1"/>
    <col min="14055" max="14065" width="9" style="106"/>
    <col min="14066" max="14066" width="12.7109375" style="106" bestFit="1" customWidth="1"/>
    <col min="14067" max="14071" width="9" style="106"/>
    <col min="14072" max="14072" width="12" style="106" bestFit="1" customWidth="1"/>
    <col min="14073" max="14073" width="13.5703125" style="106" bestFit="1" customWidth="1"/>
    <col min="14074" max="14306" width="9" style="106"/>
    <col min="14307" max="14307" width="9.85546875" style="106" bestFit="1" customWidth="1"/>
    <col min="14308" max="14308" width="13.5703125" style="106" bestFit="1" customWidth="1"/>
    <col min="14309" max="14309" width="12" style="106" bestFit="1" customWidth="1"/>
    <col min="14310" max="14310" width="6.85546875" style="106" bestFit="1" customWidth="1"/>
    <col min="14311" max="14321" width="9" style="106"/>
    <col min="14322" max="14322" width="12.7109375" style="106" bestFit="1" customWidth="1"/>
    <col min="14323" max="14327" width="9" style="106"/>
    <col min="14328" max="14328" width="12" style="106" bestFit="1" customWidth="1"/>
    <col min="14329" max="14329" width="13.5703125" style="106" bestFit="1" customWidth="1"/>
    <col min="14330" max="14562" width="9" style="106"/>
    <col min="14563" max="14563" width="9.85546875" style="106" bestFit="1" customWidth="1"/>
    <col min="14564" max="14564" width="13.5703125" style="106" bestFit="1" customWidth="1"/>
    <col min="14565" max="14565" width="12" style="106" bestFit="1" customWidth="1"/>
    <col min="14566" max="14566" width="6.85546875" style="106" bestFit="1" customWidth="1"/>
    <col min="14567" max="14577" width="9" style="106"/>
    <col min="14578" max="14578" width="12.7109375" style="106" bestFit="1" customWidth="1"/>
    <col min="14579" max="14583" width="9" style="106"/>
    <col min="14584" max="14584" width="12" style="106" bestFit="1" customWidth="1"/>
    <col min="14585" max="14585" width="13.5703125" style="106" bestFit="1" customWidth="1"/>
    <col min="14586" max="14818" width="9" style="106"/>
    <col min="14819" max="14819" width="9.85546875" style="106" bestFit="1" customWidth="1"/>
    <col min="14820" max="14820" width="13.5703125" style="106" bestFit="1" customWidth="1"/>
    <col min="14821" max="14821" width="12" style="106" bestFit="1" customWidth="1"/>
    <col min="14822" max="14822" width="6.85546875" style="106" bestFit="1" customWidth="1"/>
    <col min="14823" max="14833" width="9" style="106"/>
    <col min="14834" max="14834" width="12.7109375" style="106" bestFit="1" customWidth="1"/>
    <col min="14835" max="14839" width="9" style="106"/>
    <col min="14840" max="14840" width="12" style="106" bestFit="1" customWidth="1"/>
    <col min="14841" max="14841" width="13.5703125" style="106" bestFit="1" customWidth="1"/>
    <col min="14842" max="15074" width="9" style="106"/>
    <col min="15075" max="15075" width="9.85546875" style="106" bestFit="1" customWidth="1"/>
    <col min="15076" max="15076" width="13.5703125" style="106" bestFit="1" customWidth="1"/>
    <col min="15077" max="15077" width="12" style="106" bestFit="1" customWidth="1"/>
    <col min="15078" max="15078" width="6.85546875" style="106" bestFit="1" customWidth="1"/>
    <col min="15079" max="15089" width="9" style="106"/>
    <col min="15090" max="15090" width="12.7109375" style="106" bestFit="1" customWidth="1"/>
    <col min="15091" max="15095" width="9" style="106"/>
    <col min="15096" max="15096" width="12" style="106" bestFit="1" customWidth="1"/>
    <col min="15097" max="15097" width="13.5703125" style="106" bestFit="1" customWidth="1"/>
    <col min="15098" max="15330" width="9" style="106"/>
    <col min="15331" max="15331" width="9.85546875" style="106" bestFit="1" customWidth="1"/>
    <col min="15332" max="15332" width="13.5703125" style="106" bestFit="1" customWidth="1"/>
    <col min="15333" max="15333" width="12" style="106" bestFit="1" customWidth="1"/>
    <col min="15334" max="15334" width="6.85546875" style="106" bestFit="1" customWidth="1"/>
    <col min="15335" max="15345" width="9" style="106"/>
    <col min="15346" max="15346" width="12.7109375" style="106" bestFit="1" customWidth="1"/>
    <col min="15347" max="15351" width="9" style="106"/>
    <col min="15352" max="15352" width="12" style="106" bestFit="1" customWidth="1"/>
    <col min="15353" max="15353" width="13.5703125" style="106" bestFit="1" customWidth="1"/>
    <col min="15354" max="15586" width="9" style="106"/>
    <col min="15587" max="15587" width="9.85546875" style="106" bestFit="1" customWidth="1"/>
    <col min="15588" max="15588" width="13.5703125" style="106" bestFit="1" customWidth="1"/>
    <col min="15589" max="15589" width="12" style="106" bestFit="1" customWidth="1"/>
    <col min="15590" max="15590" width="6.85546875" style="106" bestFit="1" customWidth="1"/>
    <col min="15591" max="15601" width="9" style="106"/>
    <col min="15602" max="15602" width="12.7109375" style="106" bestFit="1" customWidth="1"/>
    <col min="15603" max="15607" width="9" style="106"/>
    <col min="15608" max="15608" width="12" style="106" bestFit="1" customWidth="1"/>
    <col min="15609" max="15609" width="13.5703125" style="106" bestFit="1" customWidth="1"/>
    <col min="15610" max="15842" width="9" style="106"/>
    <col min="15843" max="15843" width="9.85546875" style="106" bestFit="1" customWidth="1"/>
    <col min="15844" max="15844" width="13.5703125" style="106" bestFit="1" customWidth="1"/>
    <col min="15845" max="15845" width="12" style="106" bestFit="1" customWidth="1"/>
    <col min="15846" max="15846" width="6.85546875" style="106" bestFit="1" customWidth="1"/>
    <col min="15847" max="15857" width="9" style="106"/>
    <col min="15858" max="15858" width="12.7109375" style="106" bestFit="1" customWidth="1"/>
    <col min="15859" max="15863" width="9" style="106"/>
    <col min="15864" max="15864" width="12" style="106" bestFit="1" customWidth="1"/>
    <col min="15865" max="15865" width="13.5703125" style="106" bestFit="1" customWidth="1"/>
    <col min="15866" max="16098" width="9" style="106"/>
    <col min="16099" max="16099" width="9.85546875" style="106" bestFit="1" customWidth="1"/>
    <col min="16100" max="16100" width="13.5703125" style="106" bestFit="1" customWidth="1"/>
    <col min="16101" max="16101" width="12" style="106" bestFit="1" customWidth="1"/>
    <col min="16102" max="16102" width="6.85546875" style="106" bestFit="1" customWidth="1"/>
    <col min="16103" max="16113" width="9" style="106"/>
    <col min="16114" max="16114" width="12.7109375" style="106" bestFit="1" customWidth="1"/>
    <col min="16115" max="16119" width="9" style="106"/>
    <col min="16120" max="16120" width="12" style="106" bestFit="1" customWidth="1"/>
    <col min="16121" max="16121" width="13.5703125" style="106" bestFit="1" customWidth="1"/>
    <col min="16122" max="16384" width="9" style="106"/>
  </cols>
  <sheetData>
    <row r="1" spans="1:11" x14ac:dyDescent="0.25">
      <c r="A1" s="76" t="s">
        <v>2</v>
      </c>
      <c r="B1" s="77" t="s">
        <v>1810</v>
      </c>
      <c r="C1" s="179" t="s">
        <v>479</v>
      </c>
    </row>
    <row r="2" spans="1:11" x14ac:dyDescent="0.25">
      <c r="A2" s="76" t="s">
        <v>3</v>
      </c>
      <c r="B2" s="78" t="s">
        <v>1811</v>
      </c>
    </row>
    <row r="3" spans="1:11" x14ac:dyDescent="0.25">
      <c r="A3" s="76" t="s">
        <v>4</v>
      </c>
      <c r="B3" s="79" t="s">
        <v>495</v>
      </c>
    </row>
    <row r="4" spans="1:11" x14ac:dyDescent="0.25">
      <c r="A4" s="76" t="s">
        <v>5</v>
      </c>
      <c r="B4" s="79" t="s">
        <v>496</v>
      </c>
    </row>
    <row r="5" spans="1:11" x14ac:dyDescent="0.25">
      <c r="A5" s="76" t="s">
        <v>6</v>
      </c>
      <c r="B5" s="76"/>
    </row>
    <row r="6" spans="1:11" x14ac:dyDescent="0.25">
      <c r="A6" s="76" t="s">
        <v>7</v>
      </c>
      <c r="B6" s="76"/>
    </row>
    <row r="15" spans="1:11" ht="63" x14ac:dyDescent="0.25">
      <c r="F15" s="108" t="s">
        <v>493</v>
      </c>
      <c r="G15" s="108"/>
      <c r="H15" s="108"/>
      <c r="I15" s="108" t="s">
        <v>494</v>
      </c>
      <c r="J15" s="108"/>
    </row>
    <row r="16" spans="1:11" ht="78.75" x14ac:dyDescent="0.25">
      <c r="E16" s="107"/>
      <c r="F16" s="108" t="s">
        <v>1711</v>
      </c>
      <c r="G16" s="108" t="s">
        <v>1695</v>
      </c>
      <c r="H16" s="108" t="s">
        <v>1696</v>
      </c>
      <c r="I16" s="108" t="s">
        <v>1713</v>
      </c>
      <c r="J16" s="108" t="s">
        <v>1697</v>
      </c>
      <c r="K16" s="108" t="s">
        <v>1698</v>
      </c>
    </row>
    <row r="17" spans="4:15" ht="31.5" x14ac:dyDescent="0.25">
      <c r="E17" s="107"/>
      <c r="F17" s="108" t="s">
        <v>491</v>
      </c>
      <c r="G17" s="108"/>
      <c r="H17" s="108"/>
      <c r="I17" s="108" t="s">
        <v>492</v>
      </c>
      <c r="J17" s="108"/>
      <c r="K17" s="108"/>
    </row>
    <row r="18" spans="4:15" x14ac:dyDescent="0.25">
      <c r="F18" s="106" t="s">
        <v>1712</v>
      </c>
      <c r="G18" s="106" t="s">
        <v>1699</v>
      </c>
      <c r="H18" s="109" t="s">
        <v>1700</v>
      </c>
      <c r="I18" s="106" t="s">
        <v>1714</v>
      </c>
      <c r="J18" s="106" t="s">
        <v>1701</v>
      </c>
      <c r="K18" s="106" t="s">
        <v>1702</v>
      </c>
    </row>
    <row r="19" spans="4:15" x14ac:dyDescent="0.25">
      <c r="D19" s="106" t="s">
        <v>275</v>
      </c>
      <c r="E19" s="106" t="s">
        <v>276</v>
      </c>
      <c r="F19" s="190">
        <v>74.528211402752703</v>
      </c>
      <c r="G19" s="190">
        <v>26.7</v>
      </c>
      <c r="H19" s="190">
        <v>9.9</v>
      </c>
      <c r="I19" s="190">
        <v>91.410257213433596</v>
      </c>
      <c r="J19" s="190">
        <v>68.91</v>
      </c>
      <c r="K19" s="190">
        <v>54.59</v>
      </c>
      <c r="L19" s="190"/>
      <c r="M19" s="243"/>
      <c r="N19" s="243"/>
      <c r="O19" s="243"/>
    </row>
    <row r="20" spans="4:15" x14ac:dyDescent="0.25">
      <c r="D20" s="106" t="s">
        <v>44</v>
      </c>
      <c r="E20" s="106" t="s">
        <v>44</v>
      </c>
      <c r="F20" s="190">
        <v>73.885501544126896</v>
      </c>
      <c r="G20" s="190">
        <v>30.6</v>
      </c>
      <c r="H20" s="190">
        <v>14.6</v>
      </c>
      <c r="I20" s="190">
        <v>87.267016035263595</v>
      </c>
      <c r="J20" s="190">
        <v>78.56</v>
      </c>
      <c r="K20" s="190">
        <v>97.03</v>
      </c>
      <c r="L20" s="190"/>
      <c r="M20" s="243"/>
      <c r="N20" s="243"/>
      <c r="O20" s="243"/>
    </row>
    <row r="21" spans="4:15" x14ac:dyDescent="0.25">
      <c r="D21" s="106" t="s">
        <v>273</v>
      </c>
      <c r="E21" s="106" t="s">
        <v>274</v>
      </c>
      <c r="F21" s="190">
        <v>71.755242544344995</v>
      </c>
      <c r="G21" s="190">
        <v>34.5</v>
      </c>
      <c r="H21" s="190">
        <v>19.3</v>
      </c>
      <c r="I21" s="190">
        <v>75.583875665642594</v>
      </c>
      <c r="J21" s="190">
        <v>64.31</v>
      </c>
      <c r="K21" s="190">
        <v>50.6</v>
      </c>
      <c r="L21" s="190"/>
      <c r="M21" s="243"/>
      <c r="N21" s="243"/>
      <c r="O21" s="243"/>
    </row>
    <row r="22" spans="4:15" x14ac:dyDescent="0.25">
      <c r="D22" s="106" t="s">
        <v>279</v>
      </c>
      <c r="E22" s="106" t="s">
        <v>280</v>
      </c>
      <c r="F22" s="190">
        <v>72.548971900613196</v>
      </c>
      <c r="G22" s="190">
        <v>27.7</v>
      </c>
      <c r="H22" s="190">
        <v>25.9</v>
      </c>
      <c r="I22" s="190">
        <v>87.631713207939001</v>
      </c>
      <c r="J22" s="190">
        <v>73.819999999999993</v>
      </c>
      <c r="K22" s="190">
        <v>59.15</v>
      </c>
      <c r="L22" s="190"/>
      <c r="M22" s="243"/>
      <c r="N22" s="243"/>
      <c r="O22" s="243"/>
    </row>
    <row r="23" spans="4:15" x14ac:dyDescent="0.25">
      <c r="D23" s="106" t="s">
        <v>277</v>
      </c>
      <c r="E23" s="106" t="s">
        <v>278</v>
      </c>
      <c r="F23" s="190">
        <v>63.791999274067201</v>
      </c>
      <c r="G23" s="190">
        <v>26.2</v>
      </c>
      <c r="H23" s="190">
        <v>10.4</v>
      </c>
      <c r="I23" s="190">
        <v>87.9689366424832</v>
      </c>
      <c r="J23" s="190">
        <v>70.41</v>
      </c>
      <c r="K23" s="190">
        <v>59.94</v>
      </c>
      <c r="L23" s="190"/>
      <c r="M23" s="243"/>
      <c r="N23" s="243"/>
      <c r="O23" s="243"/>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dimension ref="A1:J86"/>
  <sheetViews>
    <sheetView zoomScale="85" zoomScaleNormal="85" workbookViewId="0"/>
  </sheetViews>
  <sheetFormatPr defaultColWidth="9.140625" defaultRowHeight="15.75" x14ac:dyDescent="0.25"/>
  <cols>
    <col min="1" max="1" width="14" style="45" customWidth="1"/>
    <col min="2" max="2" width="79.7109375" style="45" customWidth="1"/>
    <col min="3" max="6" width="9.140625" style="45"/>
    <col min="7" max="7" width="11.85546875" style="45" bestFit="1" customWidth="1"/>
    <col min="8" max="10" width="9.28515625" style="45" bestFit="1" customWidth="1"/>
    <col min="11" max="16384" width="9.140625" style="45"/>
  </cols>
  <sheetData>
    <row r="1" spans="1:10" x14ac:dyDescent="0.25">
      <c r="A1" s="35" t="s">
        <v>2</v>
      </c>
      <c r="B1" s="36" t="s">
        <v>697</v>
      </c>
      <c r="C1" s="183" t="s">
        <v>479</v>
      </c>
    </row>
    <row r="2" spans="1:10" ht="18" x14ac:dyDescent="0.35">
      <c r="A2" s="35" t="s">
        <v>3</v>
      </c>
      <c r="B2" s="231" t="s">
        <v>696</v>
      </c>
      <c r="C2" s="208"/>
    </row>
    <row r="3" spans="1:10" ht="18" x14ac:dyDescent="0.35">
      <c r="A3" s="29" t="s">
        <v>4</v>
      </c>
      <c r="B3" s="29" t="s">
        <v>8</v>
      </c>
      <c r="C3" s="208"/>
    </row>
    <row r="4" spans="1:10" ht="18" x14ac:dyDescent="0.35">
      <c r="A4" s="29" t="s">
        <v>5</v>
      </c>
      <c r="B4" s="29" t="s">
        <v>11</v>
      </c>
      <c r="C4" s="208"/>
    </row>
    <row r="5" spans="1:10" ht="18" x14ac:dyDescent="0.35">
      <c r="A5" s="27" t="s">
        <v>6</v>
      </c>
      <c r="B5" s="15" t="s">
        <v>1765</v>
      </c>
      <c r="C5" s="208"/>
    </row>
    <row r="6" spans="1:10" ht="18" x14ac:dyDescent="0.35">
      <c r="A6" s="27" t="s">
        <v>7</v>
      </c>
      <c r="B6" s="15" t="s">
        <v>1766</v>
      </c>
      <c r="C6" s="208"/>
      <c r="H6" s="45" t="s">
        <v>1767</v>
      </c>
      <c r="I6" s="45" t="s">
        <v>1769</v>
      </c>
      <c r="J6" s="45" t="s">
        <v>1768</v>
      </c>
    </row>
    <row r="7" spans="1:10" x14ac:dyDescent="0.25">
      <c r="H7" s="45" t="s">
        <v>1757</v>
      </c>
      <c r="I7" s="45" t="s">
        <v>1758</v>
      </c>
      <c r="J7" s="45" t="s">
        <v>1759</v>
      </c>
    </row>
    <row r="8" spans="1:10" x14ac:dyDescent="0.25">
      <c r="G8" s="250">
        <v>42005</v>
      </c>
      <c r="H8" s="209">
        <v>131.83115944196217</v>
      </c>
      <c r="I8" s="209">
        <v>135.65690997100339</v>
      </c>
      <c r="J8" s="209">
        <v>128.15013259722221</v>
      </c>
    </row>
    <row r="9" spans="1:10" x14ac:dyDescent="0.25">
      <c r="G9" s="250">
        <v>42036</v>
      </c>
      <c r="H9" s="209">
        <v>132.87668828197323</v>
      </c>
      <c r="I9" s="209">
        <v>137.63311477447428</v>
      </c>
      <c r="J9" s="209">
        <v>128.30019186093853</v>
      </c>
    </row>
    <row r="10" spans="1:10" x14ac:dyDescent="0.25">
      <c r="G10" s="250">
        <v>42064</v>
      </c>
      <c r="H10" s="209">
        <v>133.03630898901685</v>
      </c>
      <c r="I10" s="209">
        <v>137.3981456790498</v>
      </c>
      <c r="J10" s="209">
        <v>128.83947549804512</v>
      </c>
    </row>
    <row r="11" spans="1:10" x14ac:dyDescent="0.25">
      <c r="G11" s="250">
        <v>42095</v>
      </c>
      <c r="H11" s="209">
        <v>134.78408095261244</v>
      </c>
      <c r="I11" s="209">
        <v>138.64091324828271</v>
      </c>
      <c r="J11" s="209">
        <v>131.07314812825487</v>
      </c>
    </row>
    <row r="12" spans="1:10" x14ac:dyDescent="0.25">
      <c r="G12" s="250">
        <v>42125</v>
      </c>
      <c r="H12" s="209">
        <v>134.2717875706044</v>
      </c>
      <c r="I12" s="209">
        <v>137.82733968501302</v>
      </c>
      <c r="J12" s="209">
        <v>130.85073784933829</v>
      </c>
    </row>
    <row r="13" spans="1:10" x14ac:dyDescent="0.25">
      <c r="G13" s="250">
        <v>42156</v>
      </c>
      <c r="H13" s="209">
        <v>136.95686085009478</v>
      </c>
      <c r="I13" s="209">
        <v>142.05354557348528</v>
      </c>
      <c r="J13" s="209">
        <v>132.05297777053642</v>
      </c>
    </row>
    <row r="14" spans="1:10" x14ac:dyDescent="0.25">
      <c r="G14" s="250">
        <v>42186</v>
      </c>
      <c r="H14" s="209">
        <v>137.55378505723436</v>
      </c>
      <c r="I14" s="209">
        <v>142.71371209777146</v>
      </c>
      <c r="J14" s="209">
        <v>132.58905204368975</v>
      </c>
    </row>
    <row r="15" spans="1:10" x14ac:dyDescent="0.25">
      <c r="G15" s="250">
        <v>42217</v>
      </c>
      <c r="H15" s="209">
        <v>137.15484110694342</v>
      </c>
      <c r="I15" s="209">
        <v>141.43919871423546</v>
      </c>
      <c r="J15" s="209">
        <v>133.03255575530019</v>
      </c>
    </row>
    <row r="16" spans="1:10" x14ac:dyDescent="0.25">
      <c r="G16" s="250">
        <v>42248</v>
      </c>
      <c r="H16" s="209">
        <v>137.59990467847317</v>
      </c>
      <c r="I16" s="209">
        <v>142.09030662572476</v>
      </c>
      <c r="J16" s="209">
        <v>133.27936940414409</v>
      </c>
    </row>
    <row r="17" spans="7:10" x14ac:dyDescent="0.25">
      <c r="G17" s="250">
        <v>42278</v>
      </c>
      <c r="H17" s="209">
        <v>135.61357775155227</v>
      </c>
      <c r="I17" s="209">
        <v>135.19016501900552</v>
      </c>
      <c r="J17" s="209">
        <v>136.02097327383683</v>
      </c>
    </row>
    <row r="18" spans="7:10" x14ac:dyDescent="0.25">
      <c r="G18" s="250">
        <v>42309</v>
      </c>
      <c r="H18" s="209">
        <v>136.1470940065625</v>
      </c>
      <c r="I18" s="209">
        <v>137.35874912923524</v>
      </c>
      <c r="J18" s="209">
        <v>134.98127438521811</v>
      </c>
    </row>
    <row r="19" spans="7:10" x14ac:dyDescent="0.25">
      <c r="G19" s="250">
        <v>42339</v>
      </c>
      <c r="H19" s="209">
        <v>137.55311199196666</v>
      </c>
      <c r="I19" s="209">
        <v>138.50937613842473</v>
      </c>
      <c r="J19" s="209">
        <v>136.6330222038182</v>
      </c>
    </row>
    <row r="20" spans="7:10" x14ac:dyDescent="0.25">
      <c r="G20" s="250">
        <v>42370</v>
      </c>
      <c r="H20" s="209">
        <v>138.92968578955629</v>
      </c>
      <c r="I20" s="209">
        <v>141.20939095429756</v>
      </c>
      <c r="J20" s="209">
        <v>136.73621921461785</v>
      </c>
    </row>
    <row r="21" spans="7:10" x14ac:dyDescent="0.25">
      <c r="G21" s="250">
        <v>42401</v>
      </c>
      <c r="H21" s="209">
        <v>141.70596863106095</v>
      </c>
      <c r="I21" s="209">
        <v>144.75286482368395</v>
      </c>
      <c r="J21" s="209">
        <v>138.77433297080472</v>
      </c>
    </row>
    <row r="22" spans="7:10" x14ac:dyDescent="0.25">
      <c r="G22" s="250">
        <v>42430</v>
      </c>
      <c r="H22" s="209">
        <v>140.67746037227477</v>
      </c>
      <c r="I22" s="209">
        <v>142.15616661038976</v>
      </c>
      <c r="J22" s="209">
        <v>139.25469186798614</v>
      </c>
    </row>
    <row r="23" spans="7:10" x14ac:dyDescent="0.25">
      <c r="G23" s="250">
        <v>42461</v>
      </c>
      <c r="H23" s="209">
        <v>140.87343224189959</v>
      </c>
      <c r="I23" s="209">
        <v>143.55952348249562</v>
      </c>
      <c r="J23" s="209">
        <v>138.28895270278738</v>
      </c>
    </row>
    <row r="24" spans="7:10" x14ac:dyDescent="0.25">
      <c r="G24" s="250">
        <v>42491</v>
      </c>
      <c r="H24" s="209">
        <v>142.65393046126482</v>
      </c>
      <c r="I24" s="209">
        <v>145.43287322657085</v>
      </c>
      <c r="J24" s="209">
        <v>139.9801118624209</v>
      </c>
    </row>
    <row r="25" spans="7:10" x14ac:dyDescent="0.25">
      <c r="G25" s="250">
        <v>42522</v>
      </c>
      <c r="H25" s="209">
        <v>142.64280865052442</v>
      </c>
      <c r="I25" s="209">
        <v>144.41479615803678</v>
      </c>
      <c r="J25" s="209">
        <v>140.93785336549396</v>
      </c>
    </row>
    <row r="26" spans="7:10" x14ac:dyDescent="0.25">
      <c r="G26" s="250">
        <v>42552</v>
      </c>
      <c r="H26" s="209">
        <v>146.07131084643834</v>
      </c>
      <c r="I26" s="209">
        <v>150.26911044499863</v>
      </c>
      <c r="J26" s="209">
        <v>142.03230911492409</v>
      </c>
    </row>
    <row r="27" spans="7:10" x14ac:dyDescent="0.25">
      <c r="G27" s="250">
        <v>42583</v>
      </c>
      <c r="H27" s="209">
        <v>147.43390817483458</v>
      </c>
      <c r="I27" s="209">
        <v>151.10911600496937</v>
      </c>
      <c r="J27" s="209">
        <v>143.89772917413137</v>
      </c>
    </row>
    <row r="28" spans="7:10" x14ac:dyDescent="0.25">
      <c r="G28" s="250">
        <v>42614</v>
      </c>
      <c r="H28" s="209">
        <v>148.30777351281918</v>
      </c>
      <c r="I28" s="209">
        <v>151.61889078783085</v>
      </c>
      <c r="J28" s="209">
        <v>145.1219119458197</v>
      </c>
    </row>
    <row r="29" spans="7:10" x14ac:dyDescent="0.25">
      <c r="G29" s="250">
        <v>42644</v>
      </c>
      <c r="H29" s="209">
        <v>151.17998401718827</v>
      </c>
      <c r="I29" s="209">
        <v>159.51943246126856</v>
      </c>
      <c r="J29" s="209">
        <v>143.15600718964595</v>
      </c>
    </row>
    <row r="30" spans="7:10" x14ac:dyDescent="0.25">
      <c r="G30" s="250">
        <v>42675</v>
      </c>
      <c r="H30" s="209">
        <v>151.11673262772797</v>
      </c>
      <c r="I30" s="209">
        <v>155.4308843880118</v>
      </c>
      <c r="J30" s="209">
        <v>146.96578020118102</v>
      </c>
    </row>
    <row r="31" spans="7:10" x14ac:dyDescent="0.25">
      <c r="G31" s="250">
        <v>42705</v>
      </c>
      <c r="H31" s="209">
        <v>153.39972409248003</v>
      </c>
      <c r="I31" s="209">
        <v>160.24650816876809</v>
      </c>
      <c r="J31" s="209">
        <v>146.81194587912367</v>
      </c>
    </row>
    <row r="32" spans="7:10" x14ac:dyDescent="0.25">
      <c r="G32" s="250">
        <v>42736</v>
      </c>
      <c r="H32" s="209">
        <v>153.50424417371906</v>
      </c>
      <c r="I32" s="209">
        <v>159.77631843529787</v>
      </c>
      <c r="J32" s="209">
        <v>147.4694351725006</v>
      </c>
    </row>
    <row r="33" spans="7:10" x14ac:dyDescent="0.25">
      <c r="G33" s="250">
        <v>42767</v>
      </c>
      <c r="H33" s="209">
        <v>153.45163645151089</v>
      </c>
      <c r="I33" s="209">
        <v>159.28721637668048</v>
      </c>
      <c r="J33" s="209">
        <v>147.83680971460964</v>
      </c>
    </row>
    <row r="34" spans="7:10" x14ac:dyDescent="0.25">
      <c r="G34" s="250">
        <v>42795</v>
      </c>
      <c r="H34" s="209">
        <v>156.47780717158926</v>
      </c>
      <c r="I34" s="209">
        <v>163.30435285175818</v>
      </c>
      <c r="J34" s="209">
        <v>149.909501759411</v>
      </c>
    </row>
    <row r="35" spans="7:10" x14ac:dyDescent="0.25">
      <c r="G35" s="250">
        <v>42826</v>
      </c>
      <c r="H35" s="209">
        <v>156.4171626396016</v>
      </c>
      <c r="I35" s="209">
        <v>162.12896143914807</v>
      </c>
      <c r="J35" s="209">
        <v>150.92143453258538</v>
      </c>
    </row>
    <row r="36" spans="7:10" x14ac:dyDescent="0.25">
      <c r="G36" s="250">
        <v>42856</v>
      </c>
      <c r="H36" s="209">
        <v>154.97983095538987</v>
      </c>
      <c r="I36" s="209">
        <v>158.34914415434338</v>
      </c>
      <c r="J36" s="209">
        <v>151.73797494843461</v>
      </c>
    </row>
    <row r="37" spans="7:10" x14ac:dyDescent="0.25">
      <c r="G37" s="250">
        <v>42887</v>
      </c>
      <c r="H37" s="209">
        <v>159.27533997449748</v>
      </c>
      <c r="I37" s="209">
        <v>165.73640295368006</v>
      </c>
      <c r="J37" s="209">
        <v>153.05869147863049</v>
      </c>
    </row>
    <row r="38" spans="7:10" x14ac:dyDescent="0.25">
      <c r="G38" s="250">
        <v>42917</v>
      </c>
      <c r="H38" s="209">
        <v>157.13616777004208</v>
      </c>
      <c r="I38" s="209">
        <v>160.58981483998534</v>
      </c>
      <c r="J38" s="209">
        <v>153.8131681441609</v>
      </c>
    </row>
    <row r="39" spans="7:10" x14ac:dyDescent="0.25">
      <c r="G39" s="250">
        <v>42948</v>
      </c>
      <c r="H39" s="209">
        <v>158.76619818579354</v>
      </c>
      <c r="I39" s="209">
        <v>163.91768426604096</v>
      </c>
      <c r="J39" s="209">
        <v>153.80958682084722</v>
      </c>
    </row>
    <row r="40" spans="7:10" x14ac:dyDescent="0.25">
      <c r="G40" s="250">
        <v>42979</v>
      </c>
      <c r="H40" s="209">
        <v>159.22997665836496</v>
      </c>
      <c r="I40" s="209">
        <v>164.31062190262423</v>
      </c>
      <c r="J40" s="209">
        <v>154.34152630313341</v>
      </c>
    </row>
    <row r="41" spans="7:10" x14ac:dyDescent="0.25">
      <c r="G41" s="250">
        <v>43009</v>
      </c>
      <c r="H41" s="209">
        <v>158.47299236578365</v>
      </c>
      <c r="I41" s="209">
        <v>161.20693366624263</v>
      </c>
      <c r="J41" s="209">
        <v>155.8424728788126</v>
      </c>
    </row>
    <row r="42" spans="7:10" x14ac:dyDescent="0.25">
      <c r="G42" s="250">
        <v>43040</v>
      </c>
      <c r="H42" s="209">
        <v>162.17968855808999</v>
      </c>
      <c r="I42" s="209">
        <v>168.06134299133217</v>
      </c>
      <c r="J42" s="209">
        <v>156.52053025806509</v>
      </c>
    </row>
    <row r="43" spans="7:10" x14ac:dyDescent="0.25">
      <c r="G43" s="250">
        <v>43070</v>
      </c>
      <c r="H43" s="209">
        <v>161.02840915433296</v>
      </c>
      <c r="I43" s="209">
        <v>164.74801377726288</v>
      </c>
      <c r="J43" s="209">
        <v>157.44951283976971</v>
      </c>
    </row>
    <row r="44" spans="7:10" x14ac:dyDescent="0.25">
      <c r="G44" s="250">
        <v>43101</v>
      </c>
      <c r="H44" s="209">
        <v>162.84754704408667</v>
      </c>
      <c r="I44" s="209">
        <v>166.47616885417384</v>
      </c>
      <c r="J44" s="209">
        <v>159.35619176858017</v>
      </c>
    </row>
    <row r="45" spans="7:10" x14ac:dyDescent="0.25">
      <c r="G45" s="250">
        <v>43132</v>
      </c>
      <c r="H45" s="209">
        <v>163.89522563479048</v>
      </c>
      <c r="I45" s="209">
        <v>168.08796832917574</v>
      </c>
      <c r="J45" s="209">
        <v>159.86108951065924</v>
      </c>
    </row>
    <row r="46" spans="7:10" x14ac:dyDescent="0.25">
      <c r="G46" s="250">
        <v>43160</v>
      </c>
      <c r="H46" s="209">
        <v>162.11631295266145</v>
      </c>
      <c r="I46" s="209">
        <v>164.6236186608798</v>
      </c>
      <c r="J46" s="209">
        <v>159.70385569757892</v>
      </c>
    </row>
    <row r="47" spans="7:10" x14ac:dyDescent="0.25">
      <c r="G47" s="250">
        <v>43191</v>
      </c>
      <c r="H47" s="209">
        <v>166.20813218372132</v>
      </c>
      <c r="I47" s="209">
        <v>170.95429881961689</v>
      </c>
      <c r="J47" s="209">
        <v>161.64150750087279</v>
      </c>
    </row>
    <row r="48" spans="7:10" x14ac:dyDescent="0.25">
      <c r="G48" s="250">
        <v>43221</v>
      </c>
      <c r="H48" s="209">
        <v>165.11089323668548</v>
      </c>
      <c r="I48" s="209">
        <v>168.93609010352839</v>
      </c>
      <c r="J48" s="209">
        <v>161.43039910974809</v>
      </c>
    </row>
    <row r="49" spans="7:10" x14ac:dyDescent="0.25">
      <c r="G49" s="250">
        <v>43252</v>
      </c>
      <c r="H49" s="209">
        <v>162.97458928405791</v>
      </c>
      <c r="I49" s="209">
        <v>165.20980285568288</v>
      </c>
      <c r="J49" s="209">
        <v>160.82393123711503</v>
      </c>
    </row>
    <row r="50" spans="7:10" x14ac:dyDescent="0.25">
      <c r="G50" s="250">
        <v>43282</v>
      </c>
      <c r="H50" s="209">
        <v>165.58289560749864</v>
      </c>
      <c r="I50" s="209">
        <v>169.77938244965117</v>
      </c>
      <c r="J50" s="209">
        <v>161.545156972347</v>
      </c>
    </row>
    <row r="51" spans="7:10" x14ac:dyDescent="0.25">
      <c r="G51" s="250">
        <v>43313</v>
      </c>
      <c r="H51" s="209">
        <v>163.38397779430554</v>
      </c>
      <c r="I51" s="209">
        <v>164.60346038531128</v>
      </c>
      <c r="J51" s="209">
        <v>162.21062680863363</v>
      </c>
    </row>
    <row r="52" spans="7:10" x14ac:dyDescent="0.25">
      <c r="G52" s="250">
        <v>43344</v>
      </c>
      <c r="H52" s="209">
        <v>164.45579672580268</v>
      </c>
      <c r="I52" s="209">
        <v>165.50181167367236</v>
      </c>
      <c r="J52" s="209">
        <v>163.4493513044718</v>
      </c>
    </row>
    <row r="53" spans="7:10" x14ac:dyDescent="0.25">
      <c r="G53" s="250">
        <v>43374</v>
      </c>
      <c r="H53" s="209">
        <v>164.85767102365892</v>
      </c>
      <c r="I53" s="209">
        <v>165.80009942508298</v>
      </c>
      <c r="J53" s="209">
        <v>163.95089359043294</v>
      </c>
    </row>
    <row r="54" spans="7:10" x14ac:dyDescent="0.25">
      <c r="G54" s="250">
        <v>43405</v>
      </c>
      <c r="H54" s="209">
        <v>165.6429543536417</v>
      </c>
      <c r="I54" s="209">
        <v>168.10281916702002</v>
      </c>
      <c r="J54" s="209">
        <v>163.27614335963102</v>
      </c>
    </row>
    <row r="55" spans="7:10" x14ac:dyDescent="0.25">
      <c r="G55" s="250">
        <v>43435</v>
      </c>
      <c r="H55" s="209">
        <v>165.96202937133464</v>
      </c>
      <c r="I55" s="209">
        <v>168.59448804693932</v>
      </c>
      <c r="J55" s="209">
        <v>163.42915353977904</v>
      </c>
    </row>
    <row r="56" spans="7:10" x14ac:dyDescent="0.25">
      <c r="G56" s="250">
        <v>43466</v>
      </c>
      <c r="H56" s="209">
        <v>165.29855234861648</v>
      </c>
      <c r="I56" s="209">
        <v>168.13691144550373</v>
      </c>
      <c r="J56" s="209">
        <v>162.56756506877622</v>
      </c>
    </row>
    <row r="57" spans="7:10" x14ac:dyDescent="0.25">
      <c r="G57" s="250">
        <v>43497</v>
      </c>
      <c r="H57" s="209">
        <v>166.87588711623735</v>
      </c>
      <c r="I57" s="209">
        <v>171.1091294561358</v>
      </c>
      <c r="J57" s="209">
        <v>162.80278340098778</v>
      </c>
    </row>
    <row r="58" spans="7:10" x14ac:dyDescent="0.25">
      <c r="G58" s="250">
        <v>43525</v>
      </c>
      <c r="H58" s="209">
        <v>165.26149781868156</v>
      </c>
      <c r="I58" s="209">
        <v>165.48855184921641</v>
      </c>
      <c r="J58" s="209">
        <v>165.04303297753194</v>
      </c>
    </row>
    <row r="59" spans="7:10" x14ac:dyDescent="0.25">
      <c r="G59" s="250">
        <v>43556</v>
      </c>
      <c r="H59" s="209">
        <v>168.5356506231484</v>
      </c>
      <c r="I59" s="209">
        <v>172.50357767016547</v>
      </c>
      <c r="J59" s="209">
        <v>164.71782563242689</v>
      </c>
    </row>
    <row r="60" spans="7:10" x14ac:dyDescent="0.25">
      <c r="G60" s="250">
        <v>43586</v>
      </c>
      <c r="H60" s="209">
        <v>164.98633285473926</v>
      </c>
      <c r="I60" s="209">
        <v>166.19046585966396</v>
      </c>
      <c r="J60" s="209">
        <v>163.82775079819413</v>
      </c>
    </row>
    <row r="61" spans="7:10" x14ac:dyDescent="0.25">
      <c r="G61" s="250">
        <v>43617</v>
      </c>
      <c r="H61" s="209">
        <v>168.19673197302444</v>
      </c>
      <c r="I61" s="209">
        <v>171.26040228821361</v>
      </c>
      <c r="J61" s="209">
        <v>165.2489567357116</v>
      </c>
    </row>
    <row r="62" spans="7:10" x14ac:dyDescent="0.25">
      <c r="G62" s="250">
        <v>43647</v>
      </c>
      <c r="H62" s="209">
        <v>164.39548355569781</v>
      </c>
      <c r="I62" s="209">
        <v>165.15259869710417</v>
      </c>
      <c r="J62" s="209">
        <v>163.66700919781169</v>
      </c>
    </row>
    <row r="63" spans="7:10" x14ac:dyDescent="0.25">
      <c r="G63" s="250">
        <v>43678</v>
      </c>
      <c r="H63" s="209">
        <v>167.2256581980642</v>
      </c>
      <c r="I63" s="209">
        <v>172.45743556179701</v>
      </c>
      <c r="J63" s="209">
        <v>162.19179287532194</v>
      </c>
    </row>
    <row r="64" spans="7:10" x14ac:dyDescent="0.25">
      <c r="G64" s="250">
        <v>43709</v>
      </c>
      <c r="H64" s="209">
        <v>166.0407375394613</v>
      </c>
      <c r="I64" s="209">
        <v>168.83876072132551</v>
      </c>
      <c r="J64" s="209">
        <v>163.34856031398286</v>
      </c>
    </row>
    <row r="65" spans="7:10" x14ac:dyDescent="0.25">
      <c r="G65" s="250">
        <v>43739</v>
      </c>
      <c r="H65" s="209">
        <v>171.83368504978694</v>
      </c>
      <c r="I65" s="209">
        <v>182.20098158129593</v>
      </c>
      <c r="J65" s="209">
        <v>161.85857126487733</v>
      </c>
    </row>
    <row r="66" spans="7:10" x14ac:dyDescent="0.25">
      <c r="G66" s="250">
        <v>43770</v>
      </c>
      <c r="H66" s="209">
        <v>172.56131570230792</v>
      </c>
      <c r="I66" s="209">
        <v>185.50043105871347</v>
      </c>
      <c r="J66" s="209">
        <v>160.11167200166327</v>
      </c>
    </row>
    <row r="67" spans="7:10" x14ac:dyDescent="0.25">
      <c r="G67" s="250">
        <v>43800</v>
      </c>
      <c r="H67" s="209">
        <v>173.65884604692832</v>
      </c>
      <c r="I67" s="209">
        <v>187.28586227906985</v>
      </c>
      <c r="J67" s="209">
        <v>160.54732395905415</v>
      </c>
    </row>
    <row r="68" spans="7:10" x14ac:dyDescent="0.25">
      <c r="G68" s="250">
        <v>43831</v>
      </c>
      <c r="H68" s="209">
        <v>176.69329325882495</v>
      </c>
      <c r="I68" s="209">
        <v>194.05013668878593</v>
      </c>
      <c r="J68" s="209">
        <v>159.99303898959354</v>
      </c>
    </row>
    <row r="69" spans="7:10" x14ac:dyDescent="0.25">
      <c r="G69" s="250">
        <v>43862</v>
      </c>
      <c r="H69" s="209">
        <v>174.38805703038102</v>
      </c>
      <c r="I69" s="209">
        <v>188.7725350000313</v>
      </c>
      <c r="J69" s="209">
        <v>160.54772709984499</v>
      </c>
    </row>
    <row r="70" spans="7:10" x14ac:dyDescent="0.25">
      <c r="G70" s="250">
        <v>43891</v>
      </c>
      <c r="H70" s="209">
        <v>61.225372557749012</v>
      </c>
      <c r="I70" s="209">
        <v>51.380693550669513</v>
      </c>
      <c r="J70" s="209">
        <v>70.697638830163115</v>
      </c>
    </row>
    <row r="71" spans="7:10" x14ac:dyDescent="0.25">
      <c r="G71" s="250">
        <v>43922</v>
      </c>
      <c r="H71" s="209">
        <v>5.7649969767767866</v>
      </c>
      <c r="I71" s="209">
        <v>2.4127559727714791</v>
      </c>
      <c r="J71" s="209">
        <v>8.9904266100242118</v>
      </c>
    </row>
    <row r="72" spans="7:10" x14ac:dyDescent="0.25">
      <c r="G72" s="250">
        <v>43952</v>
      </c>
      <c r="H72" s="209">
        <v>12.899264896389759</v>
      </c>
      <c r="I72" s="209">
        <v>2.4656194019595095</v>
      </c>
      <c r="J72" s="209">
        <v>22.938217740270833</v>
      </c>
    </row>
    <row r="73" spans="7:10" x14ac:dyDescent="0.25">
      <c r="G73" s="250">
        <v>43983</v>
      </c>
      <c r="H73" s="209">
        <v>44.243652568510292</v>
      </c>
      <c r="I73" s="209">
        <v>11.843884605388357</v>
      </c>
      <c r="J73" s="209">
        <v>75.417775065589765</v>
      </c>
    </row>
    <row r="74" spans="7:10" x14ac:dyDescent="0.25">
      <c r="G74" s="250">
        <v>44013</v>
      </c>
      <c r="H74" s="209">
        <v>86.183747049686446</v>
      </c>
      <c r="I74" s="209">
        <v>40.158893338054149</v>
      </c>
      <c r="J74" s="209">
        <v>130.46753417895505</v>
      </c>
    </row>
    <row r="75" spans="7:10" x14ac:dyDescent="0.25">
      <c r="G75" s="250">
        <v>44044</v>
      </c>
      <c r="H75" s="209">
        <v>98.325014725290671</v>
      </c>
      <c r="I75" s="209">
        <v>47.818760522685338</v>
      </c>
      <c r="J75" s="209">
        <v>146.92067618721123</v>
      </c>
    </row>
    <row r="76" spans="7:10" x14ac:dyDescent="0.25">
      <c r="G76" s="250">
        <v>44075</v>
      </c>
      <c r="H76" s="209">
        <v>83.927949990648415</v>
      </c>
      <c r="I76" s="209">
        <v>14.013106698005107</v>
      </c>
      <c r="J76" s="209">
        <v>151.19799623449086</v>
      </c>
    </row>
    <row r="77" spans="7:10" x14ac:dyDescent="0.25">
      <c r="G77" s="250">
        <v>44105</v>
      </c>
      <c r="H77" s="209">
        <v>63.012015522721391</v>
      </c>
      <c r="I77" s="209">
        <v>13.503655126349905</v>
      </c>
      <c r="J77" s="209">
        <v>110.64753233823525</v>
      </c>
    </row>
    <row r="78" spans="7:10" x14ac:dyDescent="0.25">
      <c r="G78" s="250">
        <v>44136</v>
      </c>
      <c r="H78" s="209">
        <v>23.918721335575228</v>
      </c>
      <c r="I78" s="209">
        <v>13.168778181030305</v>
      </c>
      <c r="J78" s="209">
        <v>34.262006667675884</v>
      </c>
    </row>
    <row r="79" spans="7:10" x14ac:dyDescent="0.25">
      <c r="G79" s="250">
        <v>44166</v>
      </c>
      <c r="H79" s="209">
        <v>12.875124335542807</v>
      </c>
      <c r="I79" s="209">
        <v>7.9425504078012024</v>
      </c>
      <c r="J79" s="209">
        <v>17.621104739610509</v>
      </c>
    </row>
    <row r="80" spans="7:10" x14ac:dyDescent="0.25">
      <c r="G80" s="250">
        <v>44197</v>
      </c>
      <c r="H80" s="209">
        <v>17.076976747803311</v>
      </c>
      <c r="I80" s="209">
        <v>12.857164185190605</v>
      </c>
      <c r="J80" s="209">
        <v>21.137158718591962</v>
      </c>
    </row>
    <row r="81" spans="7:10" x14ac:dyDescent="0.25">
      <c r="G81" s="250">
        <v>44228</v>
      </c>
      <c r="H81" s="209">
        <v>18.459849305728419</v>
      </c>
      <c r="I81" s="209">
        <v>13.046312236785459</v>
      </c>
      <c r="J81" s="209">
        <v>23.668598575840381</v>
      </c>
    </row>
    <row r="82" spans="7:10" x14ac:dyDescent="0.25">
      <c r="G82" s="250">
        <v>44256</v>
      </c>
      <c r="H82" s="209">
        <v>19.697965458009961</v>
      </c>
      <c r="I82" s="209">
        <v>13.493649490463662</v>
      </c>
      <c r="J82" s="209">
        <v>25.667579382499245</v>
      </c>
    </row>
    <row r="83" spans="7:10" x14ac:dyDescent="0.25">
      <c r="G83" s="250">
        <v>44287</v>
      </c>
      <c r="H83" s="209">
        <v>19.917633117775566</v>
      </c>
      <c r="I83" s="209">
        <v>12.576875078210961</v>
      </c>
      <c r="J83" s="209">
        <v>26.980698835014032</v>
      </c>
    </row>
    <row r="84" spans="7:10" x14ac:dyDescent="0.25">
      <c r="G84" s="250">
        <v>44317</v>
      </c>
      <c r="H84" s="209">
        <v>42.914842158373581</v>
      </c>
      <c r="I84" s="209">
        <v>13.404173313449203</v>
      </c>
      <c r="J84" s="209">
        <v>71.30915679018041</v>
      </c>
    </row>
    <row r="85" spans="7:10" x14ac:dyDescent="0.25">
      <c r="G85" s="250">
        <v>44348</v>
      </c>
      <c r="H85" s="209">
        <v>80.377536454393862</v>
      </c>
      <c r="I85" s="209">
        <v>26.499024870814441</v>
      </c>
      <c r="J85" s="209">
        <v>132.21788673031534</v>
      </c>
    </row>
    <row r="86" spans="7:10" x14ac:dyDescent="0.25">
      <c r="G86" s="250">
        <v>44378</v>
      </c>
      <c r="H86" s="209">
        <v>91.792433484766562</v>
      </c>
      <c r="I86" s="209">
        <v>47.225684451637818</v>
      </c>
      <c r="J86" s="209">
        <v>134.67327433636515</v>
      </c>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J62"/>
  <sheetViews>
    <sheetView zoomScale="75" zoomScaleNormal="75" workbookViewId="0"/>
  </sheetViews>
  <sheetFormatPr defaultColWidth="9" defaultRowHeight="15.75" x14ac:dyDescent="0.25"/>
  <cols>
    <col min="1" max="1" width="15" style="106" customWidth="1"/>
    <col min="2" max="2" width="105" style="106" customWidth="1"/>
    <col min="3" max="3" width="12" style="106" bestFit="1" customWidth="1"/>
    <col min="4" max="5" width="12" style="106" customWidth="1"/>
    <col min="6" max="6" width="12.7109375" style="106" bestFit="1" customWidth="1"/>
    <col min="7" max="7" width="13.42578125" style="106" customWidth="1"/>
    <col min="8" max="8" width="14.5703125" style="106" customWidth="1"/>
    <col min="9" max="9" width="16.140625" style="106" bestFit="1" customWidth="1"/>
    <col min="10" max="227" width="9" style="106"/>
    <col min="228" max="228" width="9.85546875" style="106" bestFit="1" customWidth="1"/>
    <col min="229" max="229" width="13.5703125" style="106" bestFit="1" customWidth="1"/>
    <col min="230" max="230" width="12" style="106" bestFit="1" customWidth="1"/>
    <col min="231" max="231" width="6.85546875" style="106" bestFit="1" customWidth="1"/>
    <col min="232" max="242" width="9" style="106"/>
    <col min="243" max="243" width="12.7109375" style="106" bestFit="1" customWidth="1"/>
    <col min="244" max="248" width="9" style="106"/>
    <col min="249" max="249" width="12" style="106" bestFit="1" customWidth="1"/>
    <col min="250" max="250" width="13.5703125" style="106" bestFit="1" customWidth="1"/>
    <col min="251" max="483" width="9" style="106"/>
    <col min="484" max="484" width="9.85546875" style="106" bestFit="1" customWidth="1"/>
    <col min="485" max="485" width="13.5703125" style="106" bestFit="1" customWidth="1"/>
    <col min="486" max="486" width="12" style="106" bestFit="1" customWidth="1"/>
    <col min="487" max="487" width="6.85546875" style="106" bestFit="1" customWidth="1"/>
    <col min="488" max="498" width="9" style="106"/>
    <col min="499" max="499" width="12.7109375" style="106" bestFit="1" customWidth="1"/>
    <col min="500" max="504" width="9" style="106"/>
    <col min="505" max="505" width="12" style="106" bestFit="1" customWidth="1"/>
    <col min="506" max="506" width="13.5703125" style="106" bestFit="1" customWidth="1"/>
    <col min="507" max="739" width="9" style="106"/>
    <col min="740" max="740" width="9.85546875" style="106" bestFit="1" customWidth="1"/>
    <col min="741" max="741" width="13.5703125" style="106" bestFit="1" customWidth="1"/>
    <col min="742" max="742" width="12" style="106" bestFit="1" customWidth="1"/>
    <col min="743" max="743" width="6.85546875" style="106" bestFit="1" customWidth="1"/>
    <col min="744" max="754" width="9" style="106"/>
    <col min="755" max="755" width="12.7109375" style="106" bestFit="1" customWidth="1"/>
    <col min="756" max="760" width="9" style="106"/>
    <col min="761" max="761" width="12" style="106" bestFit="1" customWidth="1"/>
    <col min="762" max="762" width="13.5703125" style="106" bestFit="1" customWidth="1"/>
    <col min="763" max="995" width="9" style="106"/>
    <col min="996" max="996" width="9.85546875" style="106" bestFit="1" customWidth="1"/>
    <col min="997" max="997" width="13.5703125" style="106" bestFit="1" customWidth="1"/>
    <col min="998" max="998" width="12" style="106" bestFit="1" customWidth="1"/>
    <col min="999" max="999" width="6.85546875" style="106" bestFit="1" customWidth="1"/>
    <col min="1000" max="1010" width="9" style="106"/>
    <col min="1011" max="1011" width="12.7109375" style="106" bestFit="1" customWidth="1"/>
    <col min="1012" max="1016" width="9" style="106"/>
    <col min="1017" max="1017" width="12" style="106" bestFit="1" customWidth="1"/>
    <col min="1018" max="1018" width="13.5703125" style="106" bestFit="1" customWidth="1"/>
    <col min="1019" max="1251" width="9" style="106"/>
    <col min="1252" max="1252" width="9.85546875" style="106" bestFit="1" customWidth="1"/>
    <col min="1253" max="1253" width="13.5703125" style="106" bestFit="1" customWidth="1"/>
    <col min="1254" max="1254" width="12" style="106" bestFit="1" customWidth="1"/>
    <col min="1255" max="1255" width="6.85546875" style="106" bestFit="1" customWidth="1"/>
    <col min="1256" max="1266" width="9" style="106"/>
    <col min="1267" max="1267" width="12.7109375" style="106" bestFit="1" customWidth="1"/>
    <col min="1268" max="1272" width="9" style="106"/>
    <col min="1273" max="1273" width="12" style="106" bestFit="1" customWidth="1"/>
    <col min="1274" max="1274" width="13.5703125" style="106" bestFit="1" customWidth="1"/>
    <col min="1275" max="1507" width="9" style="106"/>
    <col min="1508" max="1508" width="9.85546875" style="106" bestFit="1" customWidth="1"/>
    <col min="1509" max="1509" width="13.5703125" style="106" bestFit="1" customWidth="1"/>
    <col min="1510" max="1510" width="12" style="106" bestFit="1" customWidth="1"/>
    <col min="1511" max="1511" width="6.85546875" style="106" bestFit="1" customWidth="1"/>
    <col min="1512" max="1522" width="9" style="106"/>
    <col min="1523" max="1523" width="12.7109375" style="106" bestFit="1" customWidth="1"/>
    <col min="1524" max="1528" width="9" style="106"/>
    <col min="1529" max="1529" width="12" style="106" bestFit="1" customWidth="1"/>
    <col min="1530" max="1530" width="13.5703125" style="106" bestFit="1" customWidth="1"/>
    <col min="1531" max="1763" width="9" style="106"/>
    <col min="1764" max="1764" width="9.85546875" style="106" bestFit="1" customWidth="1"/>
    <col min="1765" max="1765" width="13.5703125" style="106" bestFit="1" customWidth="1"/>
    <col min="1766" max="1766" width="12" style="106" bestFit="1" customWidth="1"/>
    <col min="1767" max="1767" width="6.85546875" style="106" bestFit="1" customWidth="1"/>
    <col min="1768" max="1778" width="9" style="106"/>
    <col min="1779" max="1779" width="12.7109375" style="106" bestFit="1" customWidth="1"/>
    <col min="1780" max="1784" width="9" style="106"/>
    <col min="1785" max="1785" width="12" style="106" bestFit="1" customWidth="1"/>
    <col min="1786" max="1786" width="13.5703125" style="106" bestFit="1" customWidth="1"/>
    <col min="1787" max="2019" width="9" style="106"/>
    <col min="2020" max="2020" width="9.85546875" style="106" bestFit="1" customWidth="1"/>
    <col min="2021" max="2021" width="13.5703125" style="106" bestFit="1" customWidth="1"/>
    <col min="2022" max="2022" width="12" style="106" bestFit="1" customWidth="1"/>
    <col min="2023" max="2023" width="6.85546875" style="106" bestFit="1" customWidth="1"/>
    <col min="2024" max="2034" width="9" style="106"/>
    <col min="2035" max="2035" width="12.7109375" style="106" bestFit="1" customWidth="1"/>
    <col min="2036" max="2040" width="9" style="106"/>
    <col min="2041" max="2041" width="12" style="106" bestFit="1" customWidth="1"/>
    <col min="2042" max="2042" width="13.5703125" style="106" bestFit="1" customWidth="1"/>
    <col min="2043" max="2275" width="9" style="106"/>
    <col min="2276" max="2276" width="9.85546875" style="106" bestFit="1" customWidth="1"/>
    <col min="2277" max="2277" width="13.5703125" style="106" bestFit="1" customWidth="1"/>
    <col min="2278" max="2278" width="12" style="106" bestFit="1" customWidth="1"/>
    <col min="2279" max="2279" width="6.85546875" style="106" bestFit="1" customWidth="1"/>
    <col min="2280" max="2290" width="9" style="106"/>
    <col min="2291" max="2291" width="12.7109375" style="106" bestFit="1" customWidth="1"/>
    <col min="2292" max="2296" width="9" style="106"/>
    <col min="2297" max="2297" width="12" style="106" bestFit="1" customWidth="1"/>
    <col min="2298" max="2298" width="13.5703125" style="106" bestFit="1" customWidth="1"/>
    <col min="2299" max="2531" width="9" style="106"/>
    <col min="2532" max="2532" width="9.85546875" style="106" bestFit="1" customWidth="1"/>
    <col min="2533" max="2533" width="13.5703125" style="106" bestFit="1" customWidth="1"/>
    <col min="2534" max="2534" width="12" style="106" bestFit="1" customWidth="1"/>
    <col min="2535" max="2535" width="6.85546875" style="106" bestFit="1" customWidth="1"/>
    <col min="2536" max="2546" width="9" style="106"/>
    <col min="2547" max="2547" width="12.7109375" style="106" bestFit="1" customWidth="1"/>
    <col min="2548" max="2552" width="9" style="106"/>
    <col min="2553" max="2553" width="12" style="106" bestFit="1" customWidth="1"/>
    <col min="2554" max="2554" width="13.5703125" style="106" bestFit="1" customWidth="1"/>
    <col min="2555" max="2787" width="9" style="106"/>
    <col min="2788" max="2788" width="9.85546875" style="106" bestFit="1" customWidth="1"/>
    <col min="2789" max="2789" width="13.5703125" style="106" bestFit="1" customWidth="1"/>
    <col min="2790" max="2790" width="12" style="106" bestFit="1" customWidth="1"/>
    <col min="2791" max="2791" width="6.85546875" style="106" bestFit="1" customWidth="1"/>
    <col min="2792" max="2802" width="9" style="106"/>
    <col min="2803" max="2803" width="12.7109375" style="106" bestFit="1" customWidth="1"/>
    <col min="2804" max="2808" width="9" style="106"/>
    <col min="2809" max="2809" width="12" style="106" bestFit="1" customWidth="1"/>
    <col min="2810" max="2810" width="13.5703125" style="106" bestFit="1" customWidth="1"/>
    <col min="2811" max="3043" width="9" style="106"/>
    <col min="3044" max="3044" width="9.85546875" style="106" bestFit="1" customWidth="1"/>
    <col min="3045" max="3045" width="13.5703125" style="106" bestFit="1" customWidth="1"/>
    <col min="3046" max="3046" width="12" style="106" bestFit="1" customWidth="1"/>
    <col min="3047" max="3047" width="6.85546875" style="106" bestFit="1" customWidth="1"/>
    <col min="3048" max="3058" width="9" style="106"/>
    <col min="3059" max="3059" width="12.7109375" style="106" bestFit="1" customWidth="1"/>
    <col min="3060" max="3064" width="9" style="106"/>
    <col min="3065" max="3065" width="12" style="106" bestFit="1" customWidth="1"/>
    <col min="3066" max="3066" width="13.5703125" style="106" bestFit="1" customWidth="1"/>
    <col min="3067" max="3299" width="9" style="106"/>
    <col min="3300" max="3300" width="9.85546875" style="106" bestFit="1" customWidth="1"/>
    <col min="3301" max="3301" width="13.5703125" style="106" bestFit="1" customWidth="1"/>
    <col min="3302" max="3302" width="12" style="106" bestFit="1" customWidth="1"/>
    <col min="3303" max="3303" width="6.85546875" style="106" bestFit="1" customWidth="1"/>
    <col min="3304" max="3314" width="9" style="106"/>
    <col min="3315" max="3315" width="12.7109375" style="106" bestFit="1" customWidth="1"/>
    <col min="3316" max="3320" width="9" style="106"/>
    <col min="3321" max="3321" width="12" style="106" bestFit="1" customWidth="1"/>
    <col min="3322" max="3322" width="13.5703125" style="106" bestFit="1" customWidth="1"/>
    <col min="3323" max="3555" width="9" style="106"/>
    <col min="3556" max="3556" width="9.85546875" style="106" bestFit="1" customWidth="1"/>
    <col min="3557" max="3557" width="13.5703125" style="106" bestFit="1" customWidth="1"/>
    <col min="3558" max="3558" width="12" style="106" bestFit="1" customWidth="1"/>
    <col min="3559" max="3559" width="6.85546875" style="106" bestFit="1" customWidth="1"/>
    <col min="3560" max="3570" width="9" style="106"/>
    <col min="3571" max="3571" width="12.7109375" style="106" bestFit="1" customWidth="1"/>
    <col min="3572" max="3576" width="9" style="106"/>
    <col min="3577" max="3577" width="12" style="106" bestFit="1" customWidth="1"/>
    <col min="3578" max="3578" width="13.5703125" style="106" bestFit="1" customWidth="1"/>
    <col min="3579" max="3811" width="9" style="106"/>
    <col min="3812" max="3812" width="9.85546875" style="106" bestFit="1" customWidth="1"/>
    <col min="3813" max="3813" width="13.5703125" style="106" bestFit="1" customWidth="1"/>
    <col min="3814" max="3814" width="12" style="106" bestFit="1" customWidth="1"/>
    <col min="3815" max="3815" width="6.85546875" style="106" bestFit="1" customWidth="1"/>
    <col min="3816" max="3826" width="9" style="106"/>
    <col min="3827" max="3827" width="12.7109375" style="106" bestFit="1" customWidth="1"/>
    <col min="3828" max="3832" width="9" style="106"/>
    <col min="3833" max="3833" width="12" style="106" bestFit="1" customWidth="1"/>
    <col min="3834" max="3834" width="13.5703125" style="106" bestFit="1" customWidth="1"/>
    <col min="3835" max="4067" width="9" style="106"/>
    <col min="4068" max="4068" width="9.85546875" style="106" bestFit="1" customWidth="1"/>
    <col min="4069" max="4069" width="13.5703125" style="106" bestFit="1" customWidth="1"/>
    <col min="4070" max="4070" width="12" style="106" bestFit="1" customWidth="1"/>
    <col min="4071" max="4071" width="6.85546875" style="106" bestFit="1" customWidth="1"/>
    <col min="4072" max="4082" width="9" style="106"/>
    <col min="4083" max="4083" width="12.7109375" style="106" bestFit="1" customWidth="1"/>
    <col min="4084" max="4088" width="9" style="106"/>
    <col min="4089" max="4089" width="12" style="106" bestFit="1" customWidth="1"/>
    <col min="4090" max="4090" width="13.5703125" style="106" bestFit="1" customWidth="1"/>
    <col min="4091" max="4323" width="9" style="106"/>
    <col min="4324" max="4324" width="9.85546875" style="106" bestFit="1" customWidth="1"/>
    <col min="4325" max="4325" width="13.5703125" style="106" bestFit="1" customWidth="1"/>
    <col min="4326" max="4326" width="12" style="106" bestFit="1" customWidth="1"/>
    <col min="4327" max="4327" width="6.85546875" style="106" bestFit="1" customWidth="1"/>
    <col min="4328" max="4338" width="9" style="106"/>
    <col min="4339" max="4339" width="12.7109375" style="106" bestFit="1" customWidth="1"/>
    <col min="4340" max="4344" width="9" style="106"/>
    <col min="4345" max="4345" width="12" style="106" bestFit="1" customWidth="1"/>
    <col min="4346" max="4346" width="13.5703125" style="106" bestFit="1" customWidth="1"/>
    <col min="4347" max="4579" width="9" style="106"/>
    <col min="4580" max="4580" width="9.85546875" style="106" bestFit="1" customWidth="1"/>
    <col min="4581" max="4581" width="13.5703125" style="106" bestFit="1" customWidth="1"/>
    <col min="4582" max="4582" width="12" style="106" bestFit="1" customWidth="1"/>
    <col min="4583" max="4583" width="6.85546875" style="106" bestFit="1" customWidth="1"/>
    <col min="4584" max="4594" width="9" style="106"/>
    <col min="4595" max="4595" width="12.7109375" style="106" bestFit="1" customWidth="1"/>
    <col min="4596" max="4600" width="9" style="106"/>
    <col min="4601" max="4601" width="12" style="106" bestFit="1" customWidth="1"/>
    <col min="4602" max="4602" width="13.5703125" style="106" bestFit="1" customWidth="1"/>
    <col min="4603" max="4835" width="9" style="106"/>
    <col min="4836" max="4836" width="9.85546875" style="106" bestFit="1" customWidth="1"/>
    <col min="4837" max="4837" width="13.5703125" style="106" bestFit="1" customWidth="1"/>
    <col min="4838" max="4838" width="12" style="106" bestFit="1" customWidth="1"/>
    <col min="4839" max="4839" width="6.85546875" style="106" bestFit="1" customWidth="1"/>
    <col min="4840" max="4850" width="9" style="106"/>
    <col min="4851" max="4851" width="12.7109375" style="106" bestFit="1" customWidth="1"/>
    <col min="4852" max="4856" width="9" style="106"/>
    <col min="4857" max="4857" width="12" style="106" bestFit="1" customWidth="1"/>
    <col min="4858" max="4858" width="13.5703125" style="106" bestFit="1" customWidth="1"/>
    <col min="4859" max="5091" width="9" style="106"/>
    <col min="5092" max="5092" width="9.85546875" style="106" bestFit="1" customWidth="1"/>
    <col min="5093" max="5093" width="13.5703125" style="106" bestFit="1" customWidth="1"/>
    <col min="5094" max="5094" width="12" style="106" bestFit="1" customWidth="1"/>
    <col min="5095" max="5095" width="6.85546875" style="106" bestFit="1" customWidth="1"/>
    <col min="5096" max="5106" width="9" style="106"/>
    <col min="5107" max="5107" width="12.7109375" style="106" bestFit="1" customWidth="1"/>
    <col min="5108" max="5112" width="9" style="106"/>
    <col min="5113" max="5113" width="12" style="106" bestFit="1" customWidth="1"/>
    <col min="5114" max="5114" width="13.5703125" style="106" bestFit="1" customWidth="1"/>
    <col min="5115" max="5347" width="9" style="106"/>
    <col min="5348" max="5348" width="9.85546875" style="106" bestFit="1" customWidth="1"/>
    <col min="5349" max="5349" width="13.5703125" style="106" bestFit="1" customWidth="1"/>
    <col min="5350" max="5350" width="12" style="106" bestFit="1" customWidth="1"/>
    <col min="5351" max="5351" width="6.85546875" style="106" bestFit="1" customWidth="1"/>
    <col min="5352" max="5362" width="9" style="106"/>
    <col min="5363" max="5363" width="12.7109375" style="106" bestFit="1" customWidth="1"/>
    <col min="5364" max="5368" width="9" style="106"/>
    <col min="5369" max="5369" width="12" style="106" bestFit="1" customWidth="1"/>
    <col min="5370" max="5370" width="13.5703125" style="106" bestFit="1" customWidth="1"/>
    <col min="5371" max="5603" width="9" style="106"/>
    <col min="5604" max="5604" width="9.85546875" style="106" bestFit="1" customWidth="1"/>
    <col min="5605" max="5605" width="13.5703125" style="106" bestFit="1" customWidth="1"/>
    <col min="5606" max="5606" width="12" style="106" bestFit="1" customWidth="1"/>
    <col min="5607" max="5607" width="6.85546875" style="106" bestFit="1" customWidth="1"/>
    <col min="5608" max="5618" width="9" style="106"/>
    <col min="5619" max="5619" width="12.7109375" style="106" bestFit="1" customWidth="1"/>
    <col min="5620" max="5624" width="9" style="106"/>
    <col min="5625" max="5625" width="12" style="106" bestFit="1" customWidth="1"/>
    <col min="5626" max="5626" width="13.5703125" style="106" bestFit="1" customWidth="1"/>
    <col min="5627" max="5859" width="9" style="106"/>
    <col min="5860" max="5860" width="9.85546875" style="106" bestFit="1" customWidth="1"/>
    <col min="5861" max="5861" width="13.5703125" style="106" bestFit="1" customWidth="1"/>
    <col min="5862" max="5862" width="12" style="106" bestFit="1" customWidth="1"/>
    <col min="5863" max="5863" width="6.85546875" style="106" bestFit="1" customWidth="1"/>
    <col min="5864" max="5874" width="9" style="106"/>
    <col min="5875" max="5875" width="12.7109375" style="106" bestFit="1" customWidth="1"/>
    <col min="5876" max="5880" width="9" style="106"/>
    <col min="5881" max="5881" width="12" style="106" bestFit="1" customWidth="1"/>
    <col min="5882" max="5882" width="13.5703125" style="106" bestFit="1" customWidth="1"/>
    <col min="5883" max="6115" width="9" style="106"/>
    <col min="6116" max="6116" width="9.85546875" style="106" bestFit="1" customWidth="1"/>
    <col min="6117" max="6117" width="13.5703125" style="106" bestFit="1" customWidth="1"/>
    <col min="6118" max="6118" width="12" style="106" bestFit="1" customWidth="1"/>
    <col min="6119" max="6119" width="6.85546875" style="106" bestFit="1" customWidth="1"/>
    <col min="6120" max="6130" width="9" style="106"/>
    <col min="6131" max="6131" width="12.7109375" style="106" bestFit="1" customWidth="1"/>
    <col min="6132" max="6136" width="9" style="106"/>
    <col min="6137" max="6137" width="12" style="106" bestFit="1" customWidth="1"/>
    <col min="6138" max="6138" width="13.5703125" style="106" bestFit="1" customWidth="1"/>
    <col min="6139" max="6371" width="9" style="106"/>
    <col min="6372" max="6372" width="9.85546875" style="106" bestFit="1" customWidth="1"/>
    <col min="6373" max="6373" width="13.5703125" style="106" bestFit="1" customWidth="1"/>
    <col min="6374" max="6374" width="12" style="106" bestFit="1" customWidth="1"/>
    <col min="6375" max="6375" width="6.85546875" style="106" bestFit="1" customWidth="1"/>
    <col min="6376" max="6386" width="9" style="106"/>
    <col min="6387" max="6387" width="12.7109375" style="106" bestFit="1" customWidth="1"/>
    <col min="6388" max="6392" width="9" style="106"/>
    <col min="6393" max="6393" width="12" style="106" bestFit="1" customWidth="1"/>
    <col min="6394" max="6394" width="13.5703125" style="106" bestFit="1" customWidth="1"/>
    <col min="6395" max="6627" width="9" style="106"/>
    <col min="6628" max="6628" width="9.85546875" style="106" bestFit="1" customWidth="1"/>
    <col min="6629" max="6629" width="13.5703125" style="106" bestFit="1" customWidth="1"/>
    <col min="6630" max="6630" width="12" style="106" bestFit="1" customWidth="1"/>
    <col min="6631" max="6631" width="6.85546875" style="106" bestFit="1" customWidth="1"/>
    <col min="6632" max="6642" width="9" style="106"/>
    <col min="6643" max="6643" width="12.7109375" style="106" bestFit="1" customWidth="1"/>
    <col min="6644" max="6648" width="9" style="106"/>
    <col min="6649" max="6649" width="12" style="106" bestFit="1" customWidth="1"/>
    <col min="6650" max="6650" width="13.5703125" style="106" bestFit="1" customWidth="1"/>
    <col min="6651" max="6883" width="9" style="106"/>
    <col min="6884" max="6884" width="9.85546875" style="106" bestFit="1" customWidth="1"/>
    <col min="6885" max="6885" width="13.5703125" style="106" bestFit="1" customWidth="1"/>
    <col min="6886" max="6886" width="12" style="106" bestFit="1" customWidth="1"/>
    <col min="6887" max="6887" width="6.85546875" style="106" bestFit="1" customWidth="1"/>
    <col min="6888" max="6898" width="9" style="106"/>
    <col min="6899" max="6899" width="12.7109375" style="106" bestFit="1" customWidth="1"/>
    <col min="6900" max="6904" width="9" style="106"/>
    <col min="6905" max="6905" width="12" style="106" bestFit="1" customWidth="1"/>
    <col min="6906" max="6906" width="13.5703125" style="106" bestFit="1" customWidth="1"/>
    <col min="6907" max="7139" width="9" style="106"/>
    <col min="7140" max="7140" width="9.85546875" style="106" bestFit="1" customWidth="1"/>
    <col min="7141" max="7141" width="13.5703125" style="106" bestFit="1" customWidth="1"/>
    <col min="7142" max="7142" width="12" style="106" bestFit="1" customWidth="1"/>
    <col min="7143" max="7143" width="6.85546875" style="106" bestFit="1" customWidth="1"/>
    <col min="7144" max="7154" width="9" style="106"/>
    <col min="7155" max="7155" width="12.7109375" style="106" bestFit="1" customWidth="1"/>
    <col min="7156" max="7160" width="9" style="106"/>
    <col min="7161" max="7161" width="12" style="106" bestFit="1" customWidth="1"/>
    <col min="7162" max="7162" width="13.5703125" style="106" bestFit="1" customWidth="1"/>
    <col min="7163" max="7395" width="9" style="106"/>
    <col min="7396" max="7396" width="9.85546875" style="106" bestFit="1" customWidth="1"/>
    <col min="7397" max="7397" width="13.5703125" style="106" bestFit="1" customWidth="1"/>
    <col min="7398" max="7398" width="12" style="106" bestFit="1" customWidth="1"/>
    <col min="7399" max="7399" width="6.85546875" style="106" bestFit="1" customWidth="1"/>
    <col min="7400" max="7410" width="9" style="106"/>
    <col min="7411" max="7411" width="12.7109375" style="106" bestFit="1" customWidth="1"/>
    <col min="7412" max="7416" width="9" style="106"/>
    <col min="7417" max="7417" width="12" style="106" bestFit="1" customWidth="1"/>
    <col min="7418" max="7418" width="13.5703125" style="106" bestFit="1" customWidth="1"/>
    <col min="7419" max="7651" width="9" style="106"/>
    <col min="7652" max="7652" width="9.85546875" style="106" bestFit="1" customWidth="1"/>
    <col min="7653" max="7653" width="13.5703125" style="106" bestFit="1" customWidth="1"/>
    <col min="7654" max="7654" width="12" style="106" bestFit="1" customWidth="1"/>
    <col min="7655" max="7655" width="6.85546875" style="106" bestFit="1" customWidth="1"/>
    <col min="7656" max="7666" width="9" style="106"/>
    <col min="7667" max="7667" width="12.7109375" style="106" bestFit="1" customWidth="1"/>
    <col min="7668" max="7672" width="9" style="106"/>
    <col min="7673" max="7673" width="12" style="106" bestFit="1" customWidth="1"/>
    <col min="7674" max="7674" width="13.5703125" style="106" bestFit="1" customWidth="1"/>
    <col min="7675" max="7907" width="9" style="106"/>
    <col min="7908" max="7908" width="9.85546875" style="106" bestFit="1" customWidth="1"/>
    <col min="7909" max="7909" width="13.5703125" style="106" bestFit="1" customWidth="1"/>
    <col min="7910" max="7910" width="12" style="106" bestFit="1" customWidth="1"/>
    <col min="7911" max="7911" width="6.85546875" style="106" bestFit="1" customWidth="1"/>
    <col min="7912" max="7922" width="9" style="106"/>
    <col min="7923" max="7923" width="12.7109375" style="106" bestFit="1" customWidth="1"/>
    <col min="7924" max="7928" width="9" style="106"/>
    <col min="7929" max="7929" width="12" style="106" bestFit="1" customWidth="1"/>
    <col min="7930" max="7930" width="13.5703125" style="106" bestFit="1" customWidth="1"/>
    <col min="7931" max="8163" width="9" style="106"/>
    <col min="8164" max="8164" width="9.85546875" style="106" bestFit="1" customWidth="1"/>
    <col min="8165" max="8165" width="13.5703125" style="106" bestFit="1" customWidth="1"/>
    <col min="8166" max="8166" width="12" style="106" bestFit="1" customWidth="1"/>
    <col min="8167" max="8167" width="6.85546875" style="106" bestFit="1" customWidth="1"/>
    <col min="8168" max="8178" width="9" style="106"/>
    <col min="8179" max="8179" width="12.7109375" style="106" bestFit="1" customWidth="1"/>
    <col min="8180" max="8184" width="9" style="106"/>
    <col min="8185" max="8185" width="12" style="106" bestFit="1" customWidth="1"/>
    <col min="8186" max="8186" width="13.5703125" style="106" bestFit="1" customWidth="1"/>
    <col min="8187" max="8419" width="9" style="106"/>
    <col min="8420" max="8420" width="9.85546875" style="106" bestFit="1" customWidth="1"/>
    <col min="8421" max="8421" width="13.5703125" style="106" bestFit="1" customWidth="1"/>
    <col min="8422" max="8422" width="12" style="106" bestFit="1" customWidth="1"/>
    <col min="8423" max="8423" width="6.85546875" style="106" bestFit="1" customWidth="1"/>
    <col min="8424" max="8434" width="9" style="106"/>
    <col min="8435" max="8435" width="12.7109375" style="106" bestFit="1" customWidth="1"/>
    <col min="8436" max="8440" width="9" style="106"/>
    <col min="8441" max="8441" width="12" style="106" bestFit="1" customWidth="1"/>
    <col min="8442" max="8442" width="13.5703125" style="106" bestFit="1" customWidth="1"/>
    <col min="8443" max="8675" width="9" style="106"/>
    <col min="8676" max="8676" width="9.85546875" style="106" bestFit="1" customWidth="1"/>
    <col min="8677" max="8677" width="13.5703125" style="106" bestFit="1" customWidth="1"/>
    <col min="8678" max="8678" width="12" style="106" bestFit="1" customWidth="1"/>
    <col min="8679" max="8679" width="6.85546875" style="106" bestFit="1" customWidth="1"/>
    <col min="8680" max="8690" width="9" style="106"/>
    <col min="8691" max="8691" width="12.7109375" style="106" bestFit="1" customWidth="1"/>
    <col min="8692" max="8696" width="9" style="106"/>
    <col min="8697" max="8697" width="12" style="106" bestFit="1" customWidth="1"/>
    <col min="8698" max="8698" width="13.5703125" style="106" bestFit="1" customWidth="1"/>
    <col min="8699" max="8931" width="9" style="106"/>
    <col min="8932" max="8932" width="9.85546875" style="106" bestFit="1" customWidth="1"/>
    <col min="8933" max="8933" width="13.5703125" style="106" bestFit="1" customWidth="1"/>
    <col min="8934" max="8934" width="12" style="106" bestFit="1" customWidth="1"/>
    <col min="8935" max="8935" width="6.85546875" style="106" bestFit="1" customWidth="1"/>
    <col min="8936" max="8946" width="9" style="106"/>
    <col min="8947" max="8947" width="12.7109375" style="106" bestFit="1" customWidth="1"/>
    <col min="8948" max="8952" width="9" style="106"/>
    <col min="8953" max="8953" width="12" style="106" bestFit="1" customWidth="1"/>
    <col min="8954" max="8954" width="13.5703125" style="106" bestFit="1" customWidth="1"/>
    <col min="8955" max="9187" width="9" style="106"/>
    <col min="9188" max="9188" width="9.85546875" style="106" bestFit="1" customWidth="1"/>
    <col min="9189" max="9189" width="13.5703125" style="106" bestFit="1" customWidth="1"/>
    <col min="9190" max="9190" width="12" style="106" bestFit="1" customWidth="1"/>
    <col min="9191" max="9191" width="6.85546875" style="106" bestFit="1" customWidth="1"/>
    <col min="9192" max="9202" width="9" style="106"/>
    <col min="9203" max="9203" width="12.7109375" style="106" bestFit="1" customWidth="1"/>
    <col min="9204" max="9208" width="9" style="106"/>
    <col min="9209" max="9209" width="12" style="106" bestFit="1" customWidth="1"/>
    <col min="9210" max="9210" width="13.5703125" style="106" bestFit="1" customWidth="1"/>
    <col min="9211" max="9443" width="9" style="106"/>
    <col min="9444" max="9444" width="9.85546875" style="106" bestFit="1" customWidth="1"/>
    <col min="9445" max="9445" width="13.5703125" style="106" bestFit="1" customWidth="1"/>
    <col min="9446" max="9446" width="12" style="106" bestFit="1" customWidth="1"/>
    <col min="9447" max="9447" width="6.85546875" style="106" bestFit="1" customWidth="1"/>
    <col min="9448" max="9458" width="9" style="106"/>
    <col min="9459" max="9459" width="12.7109375" style="106" bestFit="1" customWidth="1"/>
    <col min="9460" max="9464" width="9" style="106"/>
    <col min="9465" max="9465" width="12" style="106" bestFit="1" customWidth="1"/>
    <col min="9466" max="9466" width="13.5703125" style="106" bestFit="1" customWidth="1"/>
    <col min="9467" max="9699" width="9" style="106"/>
    <col min="9700" max="9700" width="9.85546875" style="106" bestFit="1" customWidth="1"/>
    <col min="9701" max="9701" width="13.5703125" style="106" bestFit="1" customWidth="1"/>
    <col min="9702" max="9702" width="12" style="106" bestFit="1" customWidth="1"/>
    <col min="9703" max="9703" width="6.85546875" style="106" bestFit="1" customWidth="1"/>
    <col min="9704" max="9714" width="9" style="106"/>
    <col min="9715" max="9715" width="12.7109375" style="106" bestFit="1" customWidth="1"/>
    <col min="9716" max="9720" width="9" style="106"/>
    <col min="9721" max="9721" width="12" style="106" bestFit="1" customWidth="1"/>
    <col min="9722" max="9722" width="13.5703125" style="106" bestFit="1" customWidth="1"/>
    <col min="9723" max="9955" width="9" style="106"/>
    <col min="9956" max="9956" width="9.85546875" style="106" bestFit="1" customWidth="1"/>
    <col min="9957" max="9957" width="13.5703125" style="106" bestFit="1" customWidth="1"/>
    <col min="9958" max="9958" width="12" style="106" bestFit="1" customWidth="1"/>
    <col min="9959" max="9959" width="6.85546875" style="106" bestFit="1" customWidth="1"/>
    <col min="9960" max="9970" width="9" style="106"/>
    <col min="9971" max="9971" width="12.7109375" style="106" bestFit="1" customWidth="1"/>
    <col min="9972" max="9976" width="9" style="106"/>
    <col min="9977" max="9977" width="12" style="106" bestFit="1" customWidth="1"/>
    <col min="9978" max="9978" width="13.5703125" style="106" bestFit="1" customWidth="1"/>
    <col min="9979" max="10211" width="9" style="106"/>
    <col min="10212" max="10212" width="9.85546875" style="106" bestFit="1" customWidth="1"/>
    <col min="10213" max="10213" width="13.5703125" style="106" bestFit="1" customWidth="1"/>
    <col min="10214" max="10214" width="12" style="106" bestFit="1" customWidth="1"/>
    <col min="10215" max="10215" width="6.85546875" style="106" bestFit="1" customWidth="1"/>
    <col min="10216" max="10226" width="9" style="106"/>
    <col min="10227" max="10227" width="12.7109375" style="106" bestFit="1" customWidth="1"/>
    <col min="10228" max="10232" width="9" style="106"/>
    <col min="10233" max="10233" width="12" style="106" bestFit="1" customWidth="1"/>
    <col min="10234" max="10234" width="13.5703125" style="106" bestFit="1" customWidth="1"/>
    <col min="10235" max="10467" width="9" style="106"/>
    <col min="10468" max="10468" width="9.85546875" style="106" bestFit="1" customWidth="1"/>
    <col min="10469" max="10469" width="13.5703125" style="106" bestFit="1" customWidth="1"/>
    <col min="10470" max="10470" width="12" style="106" bestFit="1" customWidth="1"/>
    <col min="10471" max="10471" width="6.85546875" style="106" bestFit="1" customWidth="1"/>
    <col min="10472" max="10482" width="9" style="106"/>
    <col min="10483" max="10483" width="12.7109375" style="106" bestFit="1" customWidth="1"/>
    <col min="10484" max="10488" width="9" style="106"/>
    <col min="10489" max="10489" width="12" style="106" bestFit="1" customWidth="1"/>
    <col min="10490" max="10490" width="13.5703125" style="106" bestFit="1" customWidth="1"/>
    <col min="10491" max="10723" width="9" style="106"/>
    <col min="10724" max="10724" width="9.85546875" style="106" bestFit="1" customWidth="1"/>
    <col min="10725" max="10725" width="13.5703125" style="106" bestFit="1" customWidth="1"/>
    <col min="10726" max="10726" width="12" style="106" bestFit="1" customWidth="1"/>
    <col min="10727" max="10727" width="6.85546875" style="106" bestFit="1" customWidth="1"/>
    <col min="10728" max="10738" width="9" style="106"/>
    <col min="10739" max="10739" width="12.7109375" style="106" bestFit="1" customWidth="1"/>
    <col min="10740" max="10744" width="9" style="106"/>
    <col min="10745" max="10745" width="12" style="106" bestFit="1" customWidth="1"/>
    <col min="10746" max="10746" width="13.5703125" style="106" bestFit="1" customWidth="1"/>
    <col min="10747" max="10979" width="9" style="106"/>
    <col min="10980" max="10980" width="9.85546875" style="106" bestFit="1" customWidth="1"/>
    <col min="10981" max="10981" width="13.5703125" style="106" bestFit="1" customWidth="1"/>
    <col min="10982" max="10982" width="12" style="106" bestFit="1" customWidth="1"/>
    <col min="10983" max="10983" width="6.85546875" style="106" bestFit="1" customWidth="1"/>
    <col min="10984" max="10994" width="9" style="106"/>
    <col min="10995" max="10995" width="12.7109375" style="106" bestFit="1" customWidth="1"/>
    <col min="10996" max="11000" width="9" style="106"/>
    <col min="11001" max="11001" width="12" style="106" bestFit="1" customWidth="1"/>
    <col min="11002" max="11002" width="13.5703125" style="106" bestFit="1" customWidth="1"/>
    <col min="11003" max="11235" width="9" style="106"/>
    <col min="11236" max="11236" width="9.85546875" style="106" bestFit="1" customWidth="1"/>
    <col min="11237" max="11237" width="13.5703125" style="106" bestFit="1" customWidth="1"/>
    <col min="11238" max="11238" width="12" style="106" bestFit="1" customWidth="1"/>
    <col min="11239" max="11239" width="6.85546875" style="106" bestFit="1" customWidth="1"/>
    <col min="11240" max="11250" width="9" style="106"/>
    <col min="11251" max="11251" width="12.7109375" style="106" bestFit="1" customWidth="1"/>
    <col min="11252" max="11256" width="9" style="106"/>
    <col min="11257" max="11257" width="12" style="106" bestFit="1" customWidth="1"/>
    <col min="11258" max="11258" width="13.5703125" style="106" bestFit="1" customWidth="1"/>
    <col min="11259" max="11491" width="9" style="106"/>
    <col min="11492" max="11492" width="9.85546875" style="106" bestFit="1" customWidth="1"/>
    <col min="11493" max="11493" width="13.5703125" style="106" bestFit="1" customWidth="1"/>
    <col min="11494" max="11494" width="12" style="106" bestFit="1" customWidth="1"/>
    <col min="11495" max="11495" width="6.85546875" style="106" bestFit="1" customWidth="1"/>
    <col min="11496" max="11506" width="9" style="106"/>
    <col min="11507" max="11507" width="12.7109375" style="106" bestFit="1" customWidth="1"/>
    <col min="11508" max="11512" width="9" style="106"/>
    <col min="11513" max="11513" width="12" style="106" bestFit="1" customWidth="1"/>
    <col min="11514" max="11514" width="13.5703125" style="106" bestFit="1" customWidth="1"/>
    <col min="11515" max="11747" width="9" style="106"/>
    <col min="11748" max="11748" width="9.85546875" style="106" bestFit="1" customWidth="1"/>
    <col min="11749" max="11749" width="13.5703125" style="106" bestFit="1" customWidth="1"/>
    <col min="11750" max="11750" width="12" style="106" bestFit="1" customWidth="1"/>
    <col min="11751" max="11751" width="6.85546875" style="106" bestFit="1" customWidth="1"/>
    <col min="11752" max="11762" width="9" style="106"/>
    <col min="11763" max="11763" width="12.7109375" style="106" bestFit="1" customWidth="1"/>
    <col min="11764" max="11768" width="9" style="106"/>
    <col min="11769" max="11769" width="12" style="106" bestFit="1" customWidth="1"/>
    <col min="11770" max="11770" width="13.5703125" style="106" bestFit="1" customWidth="1"/>
    <col min="11771" max="12003" width="9" style="106"/>
    <col min="12004" max="12004" width="9.85546875" style="106" bestFit="1" customWidth="1"/>
    <col min="12005" max="12005" width="13.5703125" style="106" bestFit="1" customWidth="1"/>
    <col min="12006" max="12006" width="12" style="106" bestFit="1" customWidth="1"/>
    <col min="12007" max="12007" width="6.85546875" style="106" bestFit="1" customWidth="1"/>
    <col min="12008" max="12018" width="9" style="106"/>
    <col min="12019" max="12019" width="12.7109375" style="106" bestFit="1" customWidth="1"/>
    <col min="12020" max="12024" width="9" style="106"/>
    <col min="12025" max="12025" width="12" style="106" bestFit="1" customWidth="1"/>
    <col min="12026" max="12026" width="13.5703125" style="106" bestFit="1" customWidth="1"/>
    <col min="12027" max="12259" width="9" style="106"/>
    <col min="12260" max="12260" width="9.85546875" style="106" bestFit="1" customWidth="1"/>
    <col min="12261" max="12261" width="13.5703125" style="106" bestFit="1" customWidth="1"/>
    <col min="12262" max="12262" width="12" style="106" bestFit="1" customWidth="1"/>
    <col min="12263" max="12263" width="6.85546875" style="106" bestFit="1" customWidth="1"/>
    <col min="12264" max="12274" width="9" style="106"/>
    <col min="12275" max="12275" width="12.7109375" style="106" bestFit="1" customWidth="1"/>
    <col min="12276" max="12280" width="9" style="106"/>
    <col min="12281" max="12281" width="12" style="106" bestFit="1" customWidth="1"/>
    <col min="12282" max="12282" width="13.5703125" style="106" bestFit="1" customWidth="1"/>
    <col min="12283" max="12515" width="9" style="106"/>
    <col min="12516" max="12516" width="9.85546875" style="106" bestFit="1" customWidth="1"/>
    <col min="12517" max="12517" width="13.5703125" style="106" bestFit="1" customWidth="1"/>
    <col min="12518" max="12518" width="12" style="106" bestFit="1" customWidth="1"/>
    <col min="12519" max="12519" width="6.85546875" style="106" bestFit="1" customWidth="1"/>
    <col min="12520" max="12530" width="9" style="106"/>
    <col min="12531" max="12531" width="12.7109375" style="106" bestFit="1" customWidth="1"/>
    <col min="12532" max="12536" width="9" style="106"/>
    <col min="12537" max="12537" width="12" style="106" bestFit="1" customWidth="1"/>
    <col min="12538" max="12538" width="13.5703125" style="106" bestFit="1" customWidth="1"/>
    <col min="12539" max="12771" width="9" style="106"/>
    <col min="12772" max="12772" width="9.85546875" style="106" bestFit="1" customWidth="1"/>
    <col min="12773" max="12773" width="13.5703125" style="106" bestFit="1" customWidth="1"/>
    <col min="12774" max="12774" width="12" style="106" bestFit="1" customWidth="1"/>
    <col min="12775" max="12775" width="6.85546875" style="106" bestFit="1" customWidth="1"/>
    <col min="12776" max="12786" width="9" style="106"/>
    <col min="12787" max="12787" width="12.7109375" style="106" bestFit="1" customWidth="1"/>
    <col min="12788" max="12792" width="9" style="106"/>
    <col min="12793" max="12793" width="12" style="106" bestFit="1" customWidth="1"/>
    <col min="12794" max="12794" width="13.5703125" style="106" bestFit="1" customWidth="1"/>
    <col min="12795" max="13027" width="9" style="106"/>
    <col min="13028" max="13028" width="9.85546875" style="106" bestFit="1" customWidth="1"/>
    <col min="13029" max="13029" width="13.5703125" style="106" bestFit="1" customWidth="1"/>
    <col min="13030" max="13030" width="12" style="106" bestFit="1" customWidth="1"/>
    <col min="13031" max="13031" width="6.85546875" style="106" bestFit="1" customWidth="1"/>
    <col min="13032" max="13042" width="9" style="106"/>
    <col min="13043" max="13043" width="12.7109375" style="106" bestFit="1" customWidth="1"/>
    <col min="13044" max="13048" width="9" style="106"/>
    <col min="13049" max="13049" width="12" style="106" bestFit="1" customWidth="1"/>
    <col min="13050" max="13050" width="13.5703125" style="106" bestFit="1" customWidth="1"/>
    <col min="13051" max="13283" width="9" style="106"/>
    <col min="13284" max="13284" width="9.85546875" style="106" bestFit="1" customWidth="1"/>
    <col min="13285" max="13285" width="13.5703125" style="106" bestFit="1" customWidth="1"/>
    <col min="13286" max="13286" width="12" style="106" bestFit="1" customWidth="1"/>
    <col min="13287" max="13287" width="6.85546875" style="106" bestFit="1" customWidth="1"/>
    <col min="13288" max="13298" width="9" style="106"/>
    <col min="13299" max="13299" width="12.7109375" style="106" bestFit="1" customWidth="1"/>
    <col min="13300" max="13304" width="9" style="106"/>
    <col min="13305" max="13305" width="12" style="106" bestFit="1" customWidth="1"/>
    <col min="13306" max="13306" width="13.5703125" style="106" bestFit="1" customWidth="1"/>
    <col min="13307" max="13539" width="9" style="106"/>
    <col min="13540" max="13540" width="9.85546875" style="106" bestFit="1" customWidth="1"/>
    <col min="13541" max="13541" width="13.5703125" style="106" bestFit="1" customWidth="1"/>
    <col min="13542" max="13542" width="12" style="106" bestFit="1" customWidth="1"/>
    <col min="13543" max="13543" width="6.85546875" style="106" bestFit="1" customWidth="1"/>
    <col min="13544" max="13554" width="9" style="106"/>
    <col min="13555" max="13555" width="12.7109375" style="106" bestFit="1" customWidth="1"/>
    <col min="13556" max="13560" width="9" style="106"/>
    <col min="13561" max="13561" width="12" style="106" bestFit="1" customWidth="1"/>
    <col min="13562" max="13562" width="13.5703125" style="106" bestFit="1" customWidth="1"/>
    <col min="13563" max="13795" width="9" style="106"/>
    <col min="13796" max="13796" width="9.85546875" style="106" bestFit="1" customWidth="1"/>
    <col min="13797" max="13797" width="13.5703125" style="106" bestFit="1" customWidth="1"/>
    <col min="13798" max="13798" width="12" style="106" bestFit="1" customWidth="1"/>
    <col min="13799" max="13799" width="6.85546875" style="106" bestFit="1" customWidth="1"/>
    <col min="13800" max="13810" width="9" style="106"/>
    <col min="13811" max="13811" width="12.7109375" style="106" bestFit="1" customWidth="1"/>
    <col min="13812" max="13816" width="9" style="106"/>
    <col min="13817" max="13817" width="12" style="106" bestFit="1" customWidth="1"/>
    <col min="13818" max="13818" width="13.5703125" style="106" bestFit="1" customWidth="1"/>
    <col min="13819" max="14051" width="9" style="106"/>
    <col min="14052" max="14052" width="9.85546875" style="106" bestFit="1" customWidth="1"/>
    <col min="14053" max="14053" width="13.5703125" style="106" bestFit="1" customWidth="1"/>
    <col min="14054" max="14054" width="12" style="106" bestFit="1" customWidth="1"/>
    <col min="14055" max="14055" width="6.85546875" style="106" bestFit="1" customWidth="1"/>
    <col min="14056" max="14066" width="9" style="106"/>
    <col min="14067" max="14067" width="12.7109375" style="106" bestFit="1" customWidth="1"/>
    <col min="14068" max="14072" width="9" style="106"/>
    <col min="14073" max="14073" width="12" style="106" bestFit="1" customWidth="1"/>
    <col min="14074" max="14074" width="13.5703125" style="106" bestFit="1" customWidth="1"/>
    <col min="14075" max="14307" width="9" style="106"/>
    <col min="14308" max="14308" width="9.85546875" style="106" bestFit="1" customWidth="1"/>
    <col min="14309" max="14309" width="13.5703125" style="106" bestFit="1" customWidth="1"/>
    <col min="14310" max="14310" width="12" style="106" bestFit="1" customWidth="1"/>
    <col min="14311" max="14311" width="6.85546875" style="106" bestFit="1" customWidth="1"/>
    <col min="14312" max="14322" width="9" style="106"/>
    <col min="14323" max="14323" width="12.7109375" style="106" bestFit="1" customWidth="1"/>
    <col min="14324" max="14328" width="9" style="106"/>
    <col min="14329" max="14329" width="12" style="106" bestFit="1" customWidth="1"/>
    <col min="14330" max="14330" width="13.5703125" style="106" bestFit="1" customWidth="1"/>
    <col min="14331" max="14563" width="9" style="106"/>
    <col min="14564" max="14564" width="9.85546875" style="106" bestFit="1" customWidth="1"/>
    <col min="14565" max="14565" width="13.5703125" style="106" bestFit="1" customWidth="1"/>
    <col min="14566" max="14566" width="12" style="106" bestFit="1" customWidth="1"/>
    <col min="14567" max="14567" width="6.85546875" style="106" bestFit="1" customWidth="1"/>
    <col min="14568" max="14578" width="9" style="106"/>
    <col min="14579" max="14579" width="12.7109375" style="106" bestFit="1" customWidth="1"/>
    <col min="14580" max="14584" width="9" style="106"/>
    <col min="14585" max="14585" width="12" style="106" bestFit="1" customWidth="1"/>
    <col min="14586" max="14586" width="13.5703125" style="106" bestFit="1" customWidth="1"/>
    <col min="14587" max="14819" width="9" style="106"/>
    <col min="14820" max="14820" width="9.85546875" style="106" bestFit="1" customWidth="1"/>
    <col min="14821" max="14821" width="13.5703125" style="106" bestFit="1" customWidth="1"/>
    <col min="14822" max="14822" width="12" style="106" bestFit="1" customWidth="1"/>
    <col min="14823" max="14823" width="6.85546875" style="106" bestFit="1" customWidth="1"/>
    <col min="14824" max="14834" width="9" style="106"/>
    <col min="14835" max="14835" width="12.7109375" style="106" bestFit="1" customWidth="1"/>
    <col min="14836" max="14840" width="9" style="106"/>
    <col min="14841" max="14841" width="12" style="106" bestFit="1" customWidth="1"/>
    <col min="14842" max="14842" width="13.5703125" style="106" bestFit="1" customWidth="1"/>
    <col min="14843" max="15075" width="9" style="106"/>
    <col min="15076" max="15076" width="9.85546875" style="106" bestFit="1" customWidth="1"/>
    <col min="15077" max="15077" width="13.5703125" style="106" bestFit="1" customWidth="1"/>
    <col min="15078" max="15078" width="12" style="106" bestFit="1" customWidth="1"/>
    <col min="15079" max="15079" width="6.85546875" style="106" bestFit="1" customWidth="1"/>
    <col min="15080" max="15090" width="9" style="106"/>
    <col min="15091" max="15091" width="12.7109375" style="106" bestFit="1" customWidth="1"/>
    <col min="15092" max="15096" width="9" style="106"/>
    <col min="15097" max="15097" width="12" style="106" bestFit="1" customWidth="1"/>
    <col min="15098" max="15098" width="13.5703125" style="106" bestFit="1" customWidth="1"/>
    <col min="15099" max="15331" width="9" style="106"/>
    <col min="15332" max="15332" width="9.85546875" style="106" bestFit="1" customWidth="1"/>
    <col min="15333" max="15333" width="13.5703125" style="106" bestFit="1" customWidth="1"/>
    <col min="15334" max="15334" width="12" style="106" bestFit="1" customWidth="1"/>
    <col min="15335" max="15335" width="6.85546875" style="106" bestFit="1" customWidth="1"/>
    <col min="15336" max="15346" width="9" style="106"/>
    <col min="15347" max="15347" width="12.7109375" style="106" bestFit="1" customWidth="1"/>
    <col min="15348" max="15352" width="9" style="106"/>
    <col min="15353" max="15353" width="12" style="106" bestFit="1" customWidth="1"/>
    <col min="15354" max="15354" width="13.5703125" style="106" bestFit="1" customWidth="1"/>
    <col min="15355" max="15587" width="9" style="106"/>
    <col min="15588" max="15588" width="9.85546875" style="106" bestFit="1" customWidth="1"/>
    <col min="15589" max="15589" width="13.5703125" style="106" bestFit="1" customWidth="1"/>
    <col min="15590" max="15590" width="12" style="106" bestFit="1" customWidth="1"/>
    <col min="15591" max="15591" width="6.85546875" style="106" bestFit="1" customWidth="1"/>
    <col min="15592" max="15602" width="9" style="106"/>
    <col min="15603" max="15603" width="12.7109375" style="106" bestFit="1" customWidth="1"/>
    <col min="15604" max="15608" width="9" style="106"/>
    <col min="15609" max="15609" width="12" style="106" bestFit="1" customWidth="1"/>
    <col min="15610" max="15610" width="13.5703125" style="106" bestFit="1" customWidth="1"/>
    <col min="15611" max="15843" width="9" style="106"/>
    <col min="15844" max="15844" width="9.85546875" style="106" bestFit="1" customWidth="1"/>
    <col min="15845" max="15845" width="13.5703125" style="106" bestFit="1" customWidth="1"/>
    <col min="15846" max="15846" width="12" style="106" bestFit="1" customWidth="1"/>
    <col min="15847" max="15847" width="6.85546875" style="106" bestFit="1" customWidth="1"/>
    <col min="15848" max="15858" width="9" style="106"/>
    <col min="15859" max="15859" width="12.7109375" style="106" bestFit="1" customWidth="1"/>
    <col min="15860" max="15864" width="9" style="106"/>
    <col min="15865" max="15865" width="12" style="106" bestFit="1" customWidth="1"/>
    <col min="15866" max="15866" width="13.5703125" style="106" bestFit="1" customWidth="1"/>
    <col min="15867" max="16099" width="9" style="106"/>
    <col min="16100" max="16100" width="9.85546875" style="106" bestFit="1" customWidth="1"/>
    <col min="16101" max="16101" width="13.5703125" style="106" bestFit="1" customWidth="1"/>
    <col min="16102" max="16102" width="12" style="106" bestFit="1" customWidth="1"/>
    <col min="16103" max="16103" width="6.85546875" style="106" bestFit="1" customWidth="1"/>
    <col min="16104" max="16114" width="9" style="106"/>
    <col min="16115" max="16115" width="12.7109375" style="106" bestFit="1" customWidth="1"/>
    <col min="16116" max="16120" width="9" style="106"/>
    <col min="16121" max="16121" width="12" style="106" bestFit="1" customWidth="1"/>
    <col min="16122" max="16122" width="13.5703125" style="106" bestFit="1" customWidth="1"/>
    <col min="16123" max="16384" width="9" style="106"/>
  </cols>
  <sheetData>
    <row r="1" spans="1:10" x14ac:dyDescent="0.25">
      <c r="A1" s="76" t="s">
        <v>2</v>
      </c>
      <c r="B1" s="77" t="s">
        <v>1707</v>
      </c>
      <c r="C1" s="179" t="s">
        <v>479</v>
      </c>
      <c r="D1" s="179"/>
      <c r="E1" s="179"/>
    </row>
    <row r="2" spans="1:10" x14ac:dyDescent="0.25">
      <c r="A2" s="76" t="s">
        <v>3</v>
      </c>
      <c r="B2" s="78" t="s">
        <v>1708</v>
      </c>
    </row>
    <row r="3" spans="1:10" x14ac:dyDescent="0.25">
      <c r="A3" s="76" t="s">
        <v>4</v>
      </c>
      <c r="B3" s="79" t="s">
        <v>8</v>
      </c>
    </row>
    <row r="4" spans="1:10" x14ac:dyDescent="0.25">
      <c r="A4" s="76" t="s">
        <v>5</v>
      </c>
      <c r="B4" s="79" t="s">
        <v>11</v>
      </c>
    </row>
    <row r="5" spans="1:10" x14ac:dyDescent="0.25">
      <c r="A5" s="76" t="s">
        <v>6</v>
      </c>
      <c r="B5" s="76" t="s">
        <v>1705</v>
      </c>
    </row>
    <row r="6" spans="1:10" x14ac:dyDescent="0.25">
      <c r="A6" s="76" t="s">
        <v>7</v>
      </c>
      <c r="B6" s="76" t="s">
        <v>1706</v>
      </c>
    </row>
    <row r="13" spans="1:10" ht="78.75" x14ac:dyDescent="0.25">
      <c r="H13" s="108" t="s">
        <v>630</v>
      </c>
      <c r="I13" s="108" t="s">
        <v>1704</v>
      </c>
    </row>
    <row r="14" spans="1:10" ht="78.75" x14ac:dyDescent="0.25">
      <c r="H14" s="108" t="s">
        <v>622</v>
      </c>
      <c r="I14" s="108" t="s">
        <v>1703</v>
      </c>
    </row>
    <row r="15" spans="1:10" x14ac:dyDescent="0.25">
      <c r="D15" s="211">
        <v>2018</v>
      </c>
      <c r="E15" s="211" t="s">
        <v>617</v>
      </c>
      <c r="F15" s="211">
        <v>2018</v>
      </c>
      <c r="G15" s="211" t="s">
        <v>1616</v>
      </c>
      <c r="H15" s="213">
        <v>54.55</v>
      </c>
      <c r="I15" s="213">
        <v>59.039114186554428</v>
      </c>
    </row>
    <row r="16" spans="1:10" x14ac:dyDescent="0.25">
      <c r="D16" s="211"/>
      <c r="E16" s="212" t="s">
        <v>618</v>
      </c>
      <c r="F16" s="211"/>
      <c r="G16" s="212" t="s">
        <v>1617</v>
      </c>
      <c r="H16" s="213">
        <v>54.517000000000003</v>
      </c>
      <c r="I16" s="213">
        <v>57.62034563764071</v>
      </c>
      <c r="J16" s="108"/>
    </row>
    <row r="17" spans="4:10" x14ac:dyDescent="0.25">
      <c r="D17" s="211"/>
      <c r="E17" s="212" t="s">
        <v>623</v>
      </c>
      <c r="F17" s="211"/>
      <c r="G17" s="212" t="s">
        <v>1618</v>
      </c>
      <c r="H17" s="213">
        <v>55.548000000000002</v>
      </c>
      <c r="I17" s="213">
        <v>74.857197589063958</v>
      </c>
      <c r="J17" s="108"/>
    </row>
    <row r="18" spans="4:10" x14ac:dyDescent="0.25">
      <c r="D18" s="211"/>
      <c r="E18" s="211" t="s">
        <v>624</v>
      </c>
      <c r="F18" s="211"/>
      <c r="G18" s="211" t="s">
        <v>1619</v>
      </c>
      <c r="H18" s="214">
        <v>57.398000000000003</v>
      </c>
      <c r="I18" s="214">
        <v>85.355907078387332</v>
      </c>
    </row>
    <row r="19" spans="4:10" x14ac:dyDescent="0.25">
      <c r="D19" s="211"/>
      <c r="E19" s="211" t="s">
        <v>625</v>
      </c>
      <c r="F19" s="211"/>
      <c r="G19" s="211" t="s">
        <v>1620</v>
      </c>
      <c r="H19" s="214">
        <v>58.472999999999999</v>
      </c>
      <c r="I19" s="214">
        <v>98.21663607812053</v>
      </c>
      <c r="J19" s="190"/>
    </row>
    <row r="20" spans="4:10" x14ac:dyDescent="0.25">
      <c r="D20" s="211"/>
      <c r="E20" s="211" t="s">
        <v>626</v>
      </c>
      <c r="F20" s="211"/>
      <c r="G20" s="211" t="s">
        <v>1621</v>
      </c>
      <c r="H20" s="214">
        <v>59.814</v>
      </c>
      <c r="I20" s="214">
        <v>99.2060619081022</v>
      </c>
      <c r="J20" s="190"/>
    </row>
    <row r="21" spans="4:10" x14ac:dyDescent="0.25">
      <c r="D21" s="211"/>
      <c r="E21" s="211" t="s">
        <v>627</v>
      </c>
      <c r="F21" s="211"/>
      <c r="G21" s="211" t="s">
        <v>1622</v>
      </c>
      <c r="H21" s="214">
        <v>61.539000000000001</v>
      </c>
      <c r="I21" s="214">
        <v>118.94854895748257</v>
      </c>
      <c r="J21" s="190"/>
    </row>
    <row r="22" spans="4:10" x14ac:dyDescent="0.25">
      <c r="D22" s="211"/>
      <c r="E22" s="211" t="s">
        <v>619</v>
      </c>
      <c r="F22" s="211"/>
      <c r="G22" s="211" t="s">
        <v>1623</v>
      </c>
      <c r="H22" s="214">
        <v>61.554000000000002</v>
      </c>
      <c r="I22" s="214">
        <v>127.13176983455222</v>
      </c>
      <c r="J22" s="190"/>
    </row>
    <row r="23" spans="4:10" x14ac:dyDescent="0.25">
      <c r="D23" s="211"/>
      <c r="E23" s="211" t="s">
        <v>628</v>
      </c>
      <c r="F23" s="211"/>
      <c r="G23" s="211" t="s">
        <v>1624</v>
      </c>
      <c r="H23" s="214">
        <v>59.973999999999997</v>
      </c>
      <c r="I23" s="214">
        <v>106.05208620429349</v>
      </c>
      <c r="J23" s="190"/>
    </row>
    <row r="24" spans="4:10" x14ac:dyDescent="0.25">
      <c r="D24" s="211"/>
      <c r="E24" s="211" t="s">
        <v>629</v>
      </c>
      <c r="F24" s="211"/>
      <c r="G24" s="211" t="s">
        <v>1625</v>
      </c>
      <c r="H24" s="214">
        <v>57.831000000000003</v>
      </c>
      <c r="I24" s="214">
        <v>101.93568568622106</v>
      </c>
    </row>
    <row r="25" spans="4:10" x14ac:dyDescent="0.25">
      <c r="D25" s="211"/>
      <c r="E25" s="211" t="s">
        <v>620</v>
      </c>
      <c r="F25" s="211"/>
      <c r="G25" s="211" t="s">
        <v>1626</v>
      </c>
      <c r="H25" s="214">
        <v>56.472999999999999</v>
      </c>
      <c r="I25" s="214">
        <v>83.536578508526475</v>
      </c>
    </row>
    <row r="26" spans="4:10" x14ac:dyDescent="0.25">
      <c r="D26" s="211"/>
      <c r="E26" s="211" t="s">
        <v>621</v>
      </c>
      <c r="F26" s="211"/>
      <c r="G26" s="211" t="s">
        <v>1627</v>
      </c>
      <c r="H26" s="214">
        <v>55.933999999999997</v>
      </c>
      <c r="I26" s="214">
        <v>84.51816684181685</v>
      </c>
    </row>
    <row r="27" spans="4:10" x14ac:dyDescent="0.25">
      <c r="D27" s="211">
        <v>2019</v>
      </c>
      <c r="E27" s="211" t="s">
        <v>617</v>
      </c>
      <c r="F27" s="211">
        <v>2019</v>
      </c>
      <c r="G27" s="211" t="s">
        <v>1616</v>
      </c>
      <c r="H27" s="214">
        <v>55.506999999999998</v>
      </c>
      <c r="I27" s="214">
        <v>65.236701886128131</v>
      </c>
    </row>
    <row r="28" spans="4:10" x14ac:dyDescent="0.25">
      <c r="D28" s="211"/>
      <c r="E28" s="212" t="s">
        <v>618</v>
      </c>
      <c r="F28" s="211"/>
      <c r="G28" s="212" t="s">
        <v>1617</v>
      </c>
      <c r="H28" s="214">
        <v>55.027999999999999</v>
      </c>
      <c r="I28" s="214">
        <v>62.600340927876772</v>
      </c>
    </row>
    <row r="29" spans="4:10" x14ac:dyDescent="0.25">
      <c r="D29" s="211"/>
      <c r="E29" s="212" t="s">
        <v>623</v>
      </c>
      <c r="F29" s="211"/>
      <c r="G29" s="212" t="s">
        <v>1618</v>
      </c>
      <c r="H29" s="214">
        <v>55.807000000000002</v>
      </c>
      <c r="I29" s="214">
        <v>77.684768278088981</v>
      </c>
    </row>
    <row r="30" spans="4:10" x14ac:dyDescent="0.25">
      <c r="D30" s="211"/>
      <c r="E30" s="211" t="s">
        <v>624</v>
      </c>
      <c r="F30" s="211"/>
      <c r="G30" s="211" t="s">
        <v>1619</v>
      </c>
      <c r="H30" s="214">
        <v>57.616</v>
      </c>
      <c r="I30" s="214">
        <v>93.895421620709868</v>
      </c>
    </row>
    <row r="31" spans="4:10" x14ac:dyDescent="0.25">
      <c r="D31" s="211"/>
      <c r="E31" s="211" t="s">
        <v>625</v>
      </c>
      <c r="F31" s="211"/>
      <c r="G31" s="211" t="s">
        <v>1620</v>
      </c>
      <c r="H31" s="214">
        <v>58.808</v>
      </c>
      <c r="I31" s="214">
        <v>108.35183200798934</v>
      </c>
    </row>
    <row r="32" spans="4:10" x14ac:dyDescent="0.25">
      <c r="D32" s="211"/>
      <c r="E32" s="211" t="s">
        <v>626</v>
      </c>
      <c r="F32" s="211"/>
      <c r="G32" s="211" t="s">
        <v>1621</v>
      </c>
      <c r="H32" s="214">
        <v>60.323999999999998</v>
      </c>
      <c r="I32" s="214">
        <v>112.83867776522291</v>
      </c>
    </row>
    <row r="33" spans="4:9" x14ac:dyDescent="0.25">
      <c r="D33" s="211"/>
      <c r="E33" s="211" t="s">
        <v>627</v>
      </c>
      <c r="F33" s="211"/>
      <c r="G33" s="211" t="s">
        <v>1622</v>
      </c>
      <c r="H33" s="214">
        <v>61.695999999999998</v>
      </c>
      <c r="I33" s="214">
        <v>125.37625776664396</v>
      </c>
    </row>
    <row r="34" spans="4:9" x14ac:dyDescent="0.25">
      <c r="D34" s="211"/>
      <c r="E34" s="211" t="s">
        <v>619</v>
      </c>
      <c r="F34" s="211"/>
      <c r="G34" s="211" t="s">
        <v>1623</v>
      </c>
      <c r="H34" s="214">
        <v>61.924999999999997</v>
      </c>
      <c r="I34" s="214">
        <v>138.53637138967852</v>
      </c>
    </row>
    <row r="35" spans="4:9" x14ac:dyDescent="0.25">
      <c r="D35" s="211"/>
      <c r="E35" s="211" t="s">
        <v>628</v>
      </c>
      <c r="F35" s="211"/>
      <c r="G35" s="211" t="s">
        <v>1624</v>
      </c>
      <c r="H35" s="214">
        <v>60.146000000000001</v>
      </c>
      <c r="I35" s="214">
        <v>114.45185788997392</v>
      </c>
    </row>
    <row r="36" spans="4:9" x14ac:dyDescent="0.25">
      <c r="D36" s="211"/>
      <c r="E36" s="211" t="s">
        <v>629</v>
      </c>
      <c r="F36" s="211"/>
      <c r="G36" s="211" t="s">
        <v>1625</v>
      </c>
      <c r="H36" s="214">
        <v>58.716999999999999</v>
      </c>
      <c r="I36" s="214">
        <v>111.30059568123416</v>
      </c>
    </row>
    <row r="37" spans="4:9" x14ac:dyDescent="0.25">
      <c r="D37" s="211"/>
      <c r="E37" s="211" t="s">
        <v>620</v>
      </c>
      <c r="F37" s="211"/>
      <c r="G37" s="211" t="s">
        <v>1626</v>
      </c>
      <c r="H37" s="214">
        <v>57.18</v>
      </c>
      <c r="I37" s="214">
        <v>91.838652746267172</v>
      </c>
    </row>
    <row r="38" spans="4:9" x14ac:dyDescent="0.25">
      <c r="D38" s="211"/>
      <c r="E38" s="211" t="s">
        <v>621</v>
      </c>
      <c r="F38" s="211"/>
      <c r="G38" s="211" t="s">
        <v>1627</v>
      </c>
      <c r="H38" s="214">
        <v>56.914999999999999</v>
      </c>
      <c r="I38" s="214">
        <v>97.888522040186288</v>
      </c>
    </row>
    <row r="39" spans="4:9" x14ac:dyDescent="0.25">
      <c r="D39" s="211">
        <v>2020</v>
      </c>
      <c r="E39" s="211" t="s">
        <v>617</v>
      </c>
      <c r="F39" s="211">
        <v>2020</v>
      </c>
      <c r="G39" s="211" t="s">
        <v>1616</v>
      </c>
      <c r="H39" s="214">
        <v>56.436</v>
      </c>
      <c r="I39" s="214">
        <v>76.063639246001486</v>
      </c>
    </row>
    <row r="40" spans="4:9" x14ac:dyDescent="0.25">
      <c r="D40" s="211"/>
      <c r="E40" s="212" t="s">
        <v>618</v>
      </c>
      <c r="F40" s="211"/>
      <c r="G40" s="212" t="s">
        <v>1617</v>
      </c>
      <c r="H40" s="214">
        <v>55.98</v>
      </c>
      <c r="I40" s="214">
        <v>74.073552064668931</v>
      </c>
    </row>
    <row r="41" spans="4:9" x14ac:dyDescent="0.25">
      <c r="D41" s="211"/>
      <c r="E41" s="212" t="s">
        <v>623</v>
      </c>
      <c r="F41" s="211"/>
      <c r="G41" s="212" t="s">
        <v>1618</v>
      </c>
      <c r="H41" s="214">
        <v>53.875</v>
      </c>
      <c r="I41" s="214">
        <v>32.287308742738055</v>
      </c>
    </row>
    <row r="42" spans="4:9" x14ac:dyDescent="0.25">
      <c r="D42" s="211"/>
      <c r="E42" s="211" t="s">
        <v>624</v>
      </c>
      <c r="F42" s="211"/>
      <c r="G42" s="211" t="s">
        <v>1619</v>
      </c>
      <c r="H42" s="214">
        <v>26.474</v>
      </c>
      <c r="I42" s="214">
        <v>2.0340774323844157</v>
      </c>
    </row>
    <row r="43" spans="4:9" x14ac:dyDescent="0.25">
      <c r="D43" s="211"/>
      <c r="E43" s="211" t="s">
        <v>625</v>
      </c>
      <c r="F43" s="211"/>
      <c r="G43" s="211" t="s">
        <v>1620</v>
      </c>
      <c r="H43" s="214">
        <v>34.429000000000002</v>
      </c>
      <c r="I43" s="214">
        <v>5.9145877070252997</v>
      </c>
    </row>
    <row r="44" spans="4:9" x14ac:dyDescent="0.25">
      <c r="D44" s="211"/>
      <c r="E44" s="211" t="s">
        <v>626</v>
      </c>
      <c r="F44" s="211"/>
      <c r="G44" s="211" t="s">
        <v>1621</v>
      </c>
      <c r="H44" s="214">
        <v>44.369</v>
      </c>
      <c r="I44" s="214">
        <v>24.392210325924495</v>
      </c>
    </row>
    <row r="45" spans="4:9" x14ac:dyDescent="0.25">
      <c r="D45" s="211"/>
      <c r="E45" s="211" t="s">
        <v>627</v>
      </c>
      <c r="F45" s="211"/>
      <c r="G45" s="211" t="s">
        <v>1622</v>
      </c>
      <c r="H45" s="214">
        <v>51.566000000000003</v>
      </c>
      <c r="I45" s="214">
        <v>71.812693420081658</v>
      </c>
    </row>
    <row r="46" spans="4:9" x14ac:dyDescent="0.25">
      <c r="E46" s="211" t="s">
        <v>619</v>
      </c>
      <c r="F46" s="211"/>
      <c r="G46" s="211" t="s">
        <v>1623</v>
      </c>
      <c r="H46" s="214">
        <v>53.37</v>
      </c>
      <c r="I46" s="214">
        <v>89.99023146619129</v>
      </c>
    </row>
    <row r="47" spans="4:9" x14ac:dyDescent="0.25">
      <c r="E47" s="211" t="s">
        <v>628</v>
      </c>
      <c r="F47" s="211"/>
      <c r="G47" s="211" t="s">
        <v>1624</v>
      </c>
      <c r="H47" s="214">
        <v>50.712000000000003</v>
      </c>
      <c r="I47" s="214">
        <v>38.811494326683352</v>
      </c>
    </row>
    <row r="48" spans="4:9" x14ac:dyDescent="0.25">
      <c r="E48" s="211" t="s">
        <v>629</v>
      </c>
      <c r="F48" s="211"/>
      <c r="G48" s="211" t="s">
        <v>1625</v>
      </c>
      <c r="H48" s="214">
        <v>46.87</v>
      </c>
      <c r="I48" s="214">
        <v>35.938613412658142</v>
      </c>
    </row>
    <row r="49" spans="4:9" x14ac:dyDescent="0.25">
      <c r="E49" s="211" t="s">
        <v>620</v>
      </c>
      <c r="F49" s="211"/>
      <c r="G49" s="211" t="s">
        <v>1626</v>
      </c>
      <c r="H49" s="214">
        <v>41.064999999999998</v>
      </c>
      <c r="I49" s="214">
        <v>13.234865322008535</v>
      </c>
    </row>
    <row r="50" spans="4:9" x14ac:dyDescent="0.25">
      <c r="E50" s="211" t="s">
        <v>621</v>
      </c>
      <c r="F50" s="211"/>
      <c r="G50" s="211" t="s">
        <v>1627</v>
      </c>
      <c r="H50" s="214">
        <v>27.827999999999999</v>
      </c>
      <c r="I50" s="214">
        <v>5.8588121472899424</v>
      </c>
    </row>
    <row r="51" spans="4:9" x14ac:dyDescent="0.25">
      <c r="D51" s="211">
        <v>2021</v>
      </c>
      <c r="E51" s="211" t="s">
        <v>617</v>
      </c>
      <c r="F51" s="211">
        <v>2021</v>
      </c>
      <c r="G51" s="211" t="s">
        <v>1616</v>
      </c>
      <c r="H51" s="214">
        <v>25.742999999999999</v>
      </c>
      <c r="I51" s="214">
        <v>6.1356772884418609</v>
      </c>
    </row>
    <row r="52" spans="4:9" x14ac:dyDescent="0.25">
      <c r="D52" s="211"/>
      <c r="E52" s="212" t="s">
        <v>618</v>
      </c>
      <c r="F52" s="211"/>
      <c r="G52" s="212" t="s">
        <v>1617</v>
      </c>
      <c r="H52" s="214">
        <v>26.05</v>
      </c>
      <c r="I52" s="214">
        <v>6.8675047529759183</v>
      </c>
    </row>
    <row r="53" spans="4:9" x14ac:dyDescent="0.25">
      <c r="D53" s="211"/>
      <c r="E53" s="212" t="s">
        <v>623</v>
      </c>
      <c r="F53" s="211"/>
      <c r="G53" s="212" t="s">
        <v>1618</v>
      </c>
      <c r="H53" s="214">
        <v>27.861000000000001</v>
      </c>
      <c r="I53" s="214">
        <v>8.9071648274720179</v>
      </c>
    </row>
    <row r="54" spans="4:9" x14ac:dyDescent="0.25">
      <c r="D54" s="211"/>
      <c r="E54" s="211" t="s">
        <v>624</v>
      </c>
      <c r="F54" s="211"/>
      <c r="G54" s="211" t="s">
        <v>1619</v>
      </c>
      <c r="H54" s="214">
        <v>26.818000000000001</v>
      </c>
      <c r="I54" s="214">
        <v>8.5948880549470204</v>
      </c>
    </row>
    <row r="55" spans="4:9" x14ac:dyDescent="0.25">
      <c r="D55" s="211"/>
      <c r="E55" s="211" t="s">
        <v>625</v>
      </c>
      <c r="F55" s="211"/>
      <c r="G55" s="211" t="s">
        <v>1620</v>
      </c>
      <c r="H55" s="214">
        <v>41.423000000000002</v>
      </c>
      <c r="I55" s="214">
        <v>25.343952716159642</v>
      </c>
    </row>
    <row r="56" spans="4:9" x14ac:dyDescent="0.25">
      <c r="D56" s="211"/>
      <c r="E56" s="211" t="s">
        <v>626</v>
      </c>
      <c r="F56" s="211"/>
      <c r="G56" s="211" t="s">
        <v>1621</v>
      </c>
      <c r="H56" s="214">
        <v>45.795999999999999</v>
      </c>
      <c r="I56" s="214">
        <v>50.002373934798172</v>
      </c>
    </row>
    <row r="57" spans="4:9" x14ac:dyDescent="0.25">
      <c r="D57" s="211"/>
      <c r="E57" s="211" t="s">
        <v>627</v>
      </c>
      <c r="F57" s="211"/>
      <c r="G57" s="211" t="s">
        <v>1622</v>
      </c>
      <c r="H57" s="214">
        <v>51.133000000000003</v>
      </c>
      <c r="I57" s="214">
        <v>92.130153855436831</v>
      </c>
    </row>
    <row r="58" spans="4:9" x14ac:dyDescent="0.25">
      <c r="E58" s="211"/>
      <c r="F58" s="211"/>
      <c r="G58" s="211"/>
      <c r="H58" s="214"/>
      <c r="I58" s="215"/>
    </row>
    <row r="59" spans="4:9" x14ac:dyDescent="0.25">
      <c r="E59" s="211"/>
      <c r="F59" s="211"/>
      <c r="G59" s="211"/>
      <c r="H59" s="214"/>
      <c r="I59" s="215"/>
    </row>
    <row r="60" spans="4:9" x14ac:dyDescent="0.25">
      <c r="E60" s="211"/>
      <c r="F60" s="211"/>
      <c r="G60" s="211"/>
      <c r="H60" s="214"/>
      <c r="I60" s="215"/>
    </row>
    <row r="61" spans="4:9" x14ac:dyDescent="0.25">
      <c r="E61" s="211"/>
      <c r="F61" s="211"/>
      <c r="G61" s="211"/>
      <c r="H61" s="214"/>
      <c r="I61" s="215"/>
    </row>
    <row r="62" spans="4:9" x14ac:dyDescent="0.25">
      <c r="E62" s="211"/>
      <c r="F62" s="211"/>
      <c r="G62" s="211"/>
      <c r="H62" s="214"/>
      <c r="I62" s="215"/>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O21"/>
  <sheetViews>
    <sheetView zoomScale="75" zoomScaleNormal="75" workbookViewId="0"/>
  </sheetViews>
  <sheetFormatPr defaultRowHeight="15.75" x14ac:dyDescent="0.25"/>
  <cols>
    <col min="1" max="1" width="13.7109375" style="59" bestFit="1" customWidth="1"/>
    <col min="2" max="2" width="76.28515625" style="59" customWidth="1"/>
    <col min="3" max="3" width="11.7109375" style="59" customWidth="1"/>
    <col min="4" max="4" width="13.7109375" style="59" customWidth="1"/>
    <col min="5" max="5" width="9.140625" style="59"/>
    <col min="6" max="6" width="17.85546875" style="59" bestFit="1" customWidth="1"/>
    <col min="7" max="7" width="17.28515625" style="59" bestFit="1" customWidth="1"/>
    <col min="8" max="11" width="5.5703125" style="59" bestFit="1" customWidth="1"/>
    <col min="12" max="12" width="10" style="59" bestFit="1" customWidth="1"/>
    <col min="13" max="13" width="10" style="59" customWidth="1"/>
    <col min="14" max="14" width="12.5703125" style="59" bestFit="1" customWidth="1"/>
    <col min="15" max="252" width="9.140625" style="59"/>
    <col min="253" max="253" width="16.42578125" style="59" customWidth="1"/>
    <col min="254" max="254" width="18.5703125" style="59" customWidth="1"/>
    <col min="255" max="255" width="11.7109375" style="59" customWidth="1"/>
    <col min="256" max="256" width="13.7109375" style="59" customWidth="1"/>
    <col min="257" max="257" width="17" style="59" customWidth="1"/>
    <col min="258" max="258" width="9.140625" style="59"/>
    <col min="259" max="259" width="11.85546875" style="59" bestFit="1" customWidth="1"/>
    <col min="260" max="268" width="9.140625" style="59"/>
    <col min="269" max="269" width="19.42578125" style="59" bestFit="1" customWidth="1"/>
    <col min="270" max="508" width="9.140625" style="59"/>
    <col min="509" max="509" width="16.42578125" style="59" customWidth="1"/>
    <col min="510" max="510" width="18.5703125" style="59" customWidth="1"/>
    <col min="511" max="511" width="11.7109375" style="59" customWidth="1"/>
    <col min="512" max="512" width="13.7109375" style="59" customWidth="1"/>
    <col min="513" max="513" width="17" style="59" customWidth="1"/>
    <col min="514" max="514" width="9.140625" style="59"/>
    <col min="515" max="515" width="11.85546875" style="59" bestFit="1" customWidth="1"/>
    <col min="516" max="524" width="9.140625" style="59"/>
    <col min="525" max="525" width="19.42578125" style="59" bestFit="1" customWidth="1"/>
    <col min="526" max="764" width="9.140625" style="59"/>
    <col min="765" max="765" width="16.42578125" style="59" customWidth="1"/>
    <col min="766" max="766" width="18.5703125" style="59" customWidth="1"/>
    <col min="767" max="767" width="11.7109375" style="59" customWidth="1"/>
    <col min="768" max="768" width="13.7109375" style="59" customWidth="1"/>
    <col min="769" max="769" width="17" style="59" customWidth="1"/>
    <col min="770" max="770" width="9.140625" style="59"/>
    <col min="771" max="771" width="11.85546875" style="59" bestFit="1" customWidth="1"/>
    <col min="772" max="780" width="9.140625" style="59"/>
    <col min="781" max="781" width="19.42578125" style="59" bestFit="1" customWidth="1"/>
    <col min="782" max="1020" width="9.140625" style="59"/>
    <col min="1021" max="1021" width="16.42578125" style="59" customWidth="1"/>
    <col min="1022" max="1022" width="18.5703125" style="59" customWidth="1"/>
    <col min="1023" max="1023" width="11.7109375" style="59" customWidth="1"/>
    <col min="1024" max="1024" width="13.7109375" style="59" customWidth="1"/>
    <col min="1025" max="1025" width="17" style="59" customWidth="1"/>
    <col min="1026" max="1026" width="9.140625" style="59"/>
    <col min="1027" max="1027" width="11.85546875" style="59" bestFit="1" customWidth="1"/>
    <col min="1028" max="1036" width="9.140625" style="59"/>
    <col min="1037" max="1037" width="19.42578125" style="59" bestFit="1" customWidth="1"/>
    <col min="1038" max="1276" width="9.140625" style="59"/>
    <col min="1277" max="1277" width="16.42578125" style="59" customWidth="1"/>
    <col min="1278" max="1278" width="18.5703125" style="59" customWidth="1"/>
    <col min="1279" max="1279" width="11.7109375" style="59" customWidth="1"/>
    <col min="1280" max="1280" width="13.7109375" style="59" customWidth="1"/>
    <col min="1281" max="1281" width="17" style="59" customWidth="1"/>
    <col min="1282" max="1282" width="9.140625" style="59"/>
    <col min="1283" max="1283" width="11.85546875" style="59" bestFit="1" customWidth="1"/>
    <col min="1284" max="1292" width="9.140625" style="59"/>
    <col min="1293" max="1293" width="19.42578125" style="59" bestFit="1" customWidth="1"/>
    <col min="1294" max="1532" width="9.140625" style="59"/>
    <col min="1533" max="1533" width="16.42578125" style="59" customWidth="1"/>
    <col min="1534" max="1534" width="18.5703125" style="59" customWidth="1"/>
    <col min="1535" max="1535" width="11.7109375" style="59" customWidth="1"/>
    <col min="1536" max="1536" width="13.7109375" style="59" customWidth="1"/>
    <col min="1537" max="1537" width="17" style="59" customWidth="1"/>
    <col min="1538" max="1538" width="9.140625" style="59"/>
    <col min="1539" max="1539" width="11.85546875" style="59" bestFit="1" customWidth="1"/>
    <col min="1540" max="1548" width="9.140625" style="59"/>
    <col min="1549" max="1549" width="19.42578125" style="59" bestFit="1" customWidth="1"/>
    <col min="1550" max="1788" width="9.140625" style="59"/>
    <col min="1789" max="1789" width="16.42578125" style="59" customWidth="1"/>
    <col min="1790" max="1790" width="18.5703125" style="59" customWidth="1"/>
    <col min="1791" max="1791" width="11.7109375" style="59" customWidth="1"/>
    <col min="1792" max="1792" width="13.7109375" style="59" customWidth="1"/>
    <col min="1793" max="1793" width="17" style="59" customWidth="1"/>
    <col min="1794" max="1794" width="9.140625" style="59"/>
    <col min="1795" max="1795" width="11.85546875" style="59" bestFit="1" customWidth="1"/>
    <col min="1796" max="1804" width="9.140625" style="59"/>
    <col min="1805" max="1805" width="19.42578125" style="59" bestFit="1" customWidth="1"/>
    <col min="1806" max="2044" width="9.140625" style="59"/>
    <col min="2045" max="2045" width="16.42578125" style="59" customWidth="1"/>
    <col min="2046" max="2046" width="18.5703125" style="59" customWidth="1"/>
    <col min="2047" max="2047" width="11.7109375" style="59" customWidth="1"/>
    <col min="2048" max="2048" width="13.7109375" style="59" customWidth="1"/>
    <col min="2049" max="2049" width="17" style="59" customWidth="1"/>
    <col min="2050" max="2050" width="9.140625" style="59"/>
    <col min="2051" max="2051" width="11.85546875" style="59" bestFit="1" customWidth="1"/>
    <col min="2052" max="2060" width="9.140625" style="59"/>
    <col min="2061" max="2061" width="19.42578125" style="59" bestFit="1" customWidth="1"/>
    <col min="2062" max="2300" width="9.140625" style="59"/>
    <col min="2301" max="2301" width="16.42578125" style="59" customWidth="1"/>
    <col min="2302" max="2302" width="18.5703125" style="59" customWidth="1"/>
    <col min="2303" max="2303" width="11.7109375" style="59" customWidth="1"/>
    <col min="2304" max="2304" width="13.7109375" style="59" customWidth="1"/>
    <col min="2305" max="2305" width="17" style="59" customWidth="1"/>
    <col min="2306" max="2306" width="9.140625" style="59"/>
    <col min="2307" max="2307" width="11.85546875" style="59" bestFit="1" customWidth="1"/>
    <col min="2308" max="2316" width="9.140625" style="59"/>
    <col min="2317" max="2317" width="19.42578125" style="59" bestFit="1" customWidth="1"/>
    <col min="2318" max="2556" width="9.140625" style="59"/>
    <col min="2557" max="2557" width="16.42578125" style="59" customWidth="1"/>
    <col min="2558" max="2558" width="18.5703125" style="59" customWidth="1"/>
    <col min="2559" max="2559" width="11.7109375" style="59" customWidth="1"/>
    <col min="2560" max="2560" width="13.7109375" style="59" customWidth="1"/>
    <col min="2561" max="2561" width="17" style="59" customWidth="1"/>
    <col min="2562" max="2562" width="9.140625" style="59"/>
    <col min="2563" max="2563" width="11.85546875" style="59" bestFit="1" customWidth="1"/>
    <col min="2564" max="2572" width="9.140625" style="59"/>
    <col min="2573" max="2573" width="19.42578125" style="59" bestFit="1" customWidth="1"/>
    <col min="2574" max="2812" width="9.140625" style="59"/>
    <col min="2813" max="2813" width="16.42578125" style="59" customWidth="1"/>
    <col min="2814" max="2814" width="18.5703125" style="59" customWidth="1"/>
    <col min="2815" max="2815" width="11.7109375" style="59" customWidth="1"/>
    <col min="2816" max="2816" width="13.7109375" style="59" customWidth="1"/>
    <col min="2817" max="2817" width="17" style="59" customWidth="1"/>
    <col min="2818" max="2818" width="9.140625" style="59"/>
    <col min="2819" max="2819" width="11.85546875" style="59" bestFit="1" customWidth="1"/>
    <col min="2820" max="2828" width="9.140625" style="59"/>
    <col min="2829" max="2829" width="19.42578125" style="59" bestFit="1" customWidth="1"/>
    <col min="2830" max="3068" width="9.140625" style="59"/>
    <col min="3069" max="3069" width="16.42578125" style="59" customWidth="1"/>
    <col min="3070" max="3070" width="18.5703125" style="59" customWidth="1"/>
    <col min="3071" max="3071" width="11.7109375" style="59" customWidth="1"/>
    <col min="3072" max="3072" width="13.7109375" style="59" customWidth="1"/>
    <col min="3073" max="3073" width="17" style="59" customWidth="1"/>
    <col min="3074" max="3074" width="9.140625" style="59"/>
    <col min="3075" max="3075" width="11.85546875" style="59" bestFit="1" customWidth="1"/>
    <col min="3076" max="3084" width="9.140625" style="59"/>
    <col min="3085" max="3085" width="19.42578125" style="59" bestFit="1" customWidth="1"/>
    <col min="3086" max="3324" width="9.140625" style="59"/>
    <col min="3325" max="3325" width="16.42578125" style="59" customWidth="1"/>
    <col min="3326" max="3326" width="18.5703125" style="59" customWidth="1"/>
    <col min="3327" max="3327" width="11.7109375" style="59" customWidth="1"/>
    <col min="3328" max="3328" width="13.7109375" style="59" customWidth="1"/>
    <col min="3329" max="3329" width="17" style="59" customWidth="1"/>
    <col min="3330" max="3330" width="9.140625" style="59"/>
    <col min="3331" max="3331" width="11.85546875" style="59" bestFit="1" customWidth="1"/>
    <col min="3332" max="3340" width="9.140625" style="59"/>
    <col min="3341" max="3341" width="19.42578125" style="59" bestFit="1" customWidth="1"/>
    <col min="3342" max="3580" width="9.140625" style="59"/>
    <col min="3581" max="3581" width="16.42578125" style="59" customWidth="1"/>
    <col min="3582" max="3582" width="18.5703125" style="59" customWidth="1"/>
    <col min="3583" max="3583" width="11.7109375" style="59" customWidth="1"/>
    <col min="3584" max="3584" width="13.7109375" style="59" customWidth="1"/>
    <col min="3585" max="3585" width="17" style="59" customWidth="1"/>
    <col min="3586" max="3586" width="9.140625" style="59"/>
    <col min="3587" max="3587" width="11.85546875" style="59" bestFit="1" customWidth="1"/>
    <col min="3588" max="3596" width="9.140625" style="59"/>
    <col min="3597" max="3597" width="19.42578125" style="59" bestFit="1" customWidth="1"/>
    <col min="3598" max="3836" width="9.140625" style="59"/>
    <col min="3837" max="3837" width="16.42578125" style="59" customWidth="1"/>
    <col min="3838" max="3838" width="18.5703125" style="59" customWidth="1"/>
    <col min="3839" max="3839" width="11.7109375" style="59" customWidth="1"/>
    <col min="3840" max="3840" width="13.7109375" style="59" customWidth="1"/>
    <col min="3841" max="3841" width="17" style="59" customWidth="1"/>
    <col min="3842" max="3842" width="9.140625" style="59"/>
    <col min="3843" max="3843" width="11.85546875" style="59" bestFit="1" customWidth="1"/>
    <col min="3844" max="3852" width="9.140625" style="59"/>
    <col min="3853" max="3853" width="19.42578125" style="59" bestFit="1" customWidth="1"/>
    <col min="3854" max="4092" width="9.140625" style="59"/>
    <col min="4093" max="4093" width="16.42578125" style="59" customWidth="1"/>
    <col min="4094" max="4094" width="18.5703125" style="59" customWidth="1"/>
    <col min="4095" max="4095" width="11.7109375" style="59" customWidth="1"/>
    <col min="4096" max="4096" width="13.7109375" style="59" customWidth="1"/>
    <col min="4097" max="4097" width="17" style="59" customWidth="1"/>
    <col min="4098" max="4098" width="9.140625" style="59"/>
    <col min="4099" max="4099" width="11.85546875" style="59" bestFit="1" customWidth="1"/>
    <col min="4100" max="4108" width="9.140625" style="59"/>
    <col min="4109" max="4109" width="19.42578125" style="59" bestFit="1" customWidth="1"/>
    <col min="4110" max="4348" width="9.140625" style="59"/>
    <col min="4349" max="4349" width="16.42578125" style="59" customWidth="1"/>
    <col min="4350" max="4350" width="18.5703125" style="59" customWidth="1"/>
    <col min="4351" max="4351" width="11.7109375" style="59" customWidth="1"/>
    <col min="4352" max="4352" width="13.7109375" style="59" customWidth="1"/>
    <col min="4353" max="4353" width="17" style="59" customWidth="1"/>
    <col min="4354" max="4354" width="9.140625" style="59"/>
    <col min="4355" max="4355" width="11.85546875" style="59" bestFit="1" customWidth="1"/>
    <col min="4356" max="4364" width="9.140625" style="59"/>
    <col min="4365" max="4365" width="19.42578125" style="59" bestFit="1" customWidth="1"/>
    <col min="4366" max="4604" width="9.140625" style="59"/>
    <col min="4605" max="4605" width="16.42578125" style="59" customWidth="1"/>
    <col min="4606" max="4606" width="18.5703125" style="59" customWidth="1"/>
    <col min="4607" max="4607" width="11.7109375" style="59" customWidth="1"/>
    <col min="4608" max="4608" width="13.7109375" style="59" customWidth="1"/>
    <col min="4609" max="4609" width="17" style="59" customWidth="1"/>
    <col min="4610" max="4610" width="9.140625" style="59"/>
    <col min="4611" max="4611" width="11.85546875" style="59" bestFit="1" customWidth="1"/>
    <col min="4612" max="4620" width="9.140625" style="59"/>
    <col min="4621" max="4621" width="19.42578125" style="59" bestFit="1" customWidth="1"/>
    <col min="4622" max="4860" width="9.140625" style="59"/>
    <col min="4861" max="4861" width="16.42578125" style="59" customWidth="1"/>
    <col min="4862" max="4862" width="18.5703125" style="59" customWidth="1"/>
    <col min="4863" max="4863" width="11.7109375" style="59" customWidth="1"/>
    <col min="4864" max="4864" width="13.7109375" style="59" customWidth="1"/>
    <col min="4865" max="4865" width="17" style="59" customWidth="1"/>
    <col min="4866" max="4866" width="9.140625" style="59"/>
    <col min="4867" max="4867" width="11.85546875" style="59" bestFit="1" customWidth="1"/>
    <col min="4868" max="4876" width="9.140625" style="59"/>
    <col min="4877" max="4877" width="19.42578125" style="59" bestFit="1" customWidth="1"/>
    <col min="4878" max="5116" width="9.140625" style="59"/>
    <col min="5117" max="5117" width="16.42578125" style="59" customWidth="1"/>
    <col min="5118" max="5118" width="18.5703125" style="59" customWidth="1"/>
    <col min="5119" max="5119" width="11.7109375" style="59" customWidth="1"/>
    <col min="5120" max="5120" width="13.7109375" style="59" customWidth="1"/>
    <col min="5121" max="5121" width="17" style="59" customWidth="1"/>
    <col min="5122" max="5122" width="9.140625" style="59"/>
    <col min="5123" max="5123" width="11.85546875" style="59" bestFit="1" customWidth="1"/>
    <col min="5124" max="5132" width="9.140625" style="59"/>
    <col min="5133" max="5133" width="19.42578125" style="59" bestFit="1" customWidth="1"/>
    <col min="5134" max="5372" width="9.140625" style="59"/>
    <col min="5373" max="5373" width="16.42578125" style="59" customWidth="1"/>
    <col min="5374" max="5374" width="18.5703125" style="59" customWidth="1"/>
    <col min="5375" max="5375" width="11.7109375" style="59" customWidth="1"/>
    <col min="5376" max="5376" width="13.7109375" style="59" customWidth="1"/>
    <col min="5377" max="5377" width="17" style="59" customWidth="1"/>
    <col min="5378" max="5378" width="9.140625" style="59"/>
    <col min="5379" max="5379" width="11.85546875" style="59" bestFit="1" customWidth="1"/>
    <col min="5380" max="5388" width="9.140625" style="59"/>
    <col min="5389" max="5389" width="19.42578125" style="59" bestFit="1" customWidth="1"/>
    <col min="5390" max="5628" width="9.140625" style="59"/>
    <col min="5629" max="5629" width="16.42578125" style="59" customWidth="1"/>
    <col min="5630" max="5630" width="18.5703125" style="59" customWidth="1"/>
    <col min="5631" max="5631" width="11.7109375" style="59" customWidth="1"/>
    <col min="5632" max="5632" width="13.7109375" style="59" customWidth="1"/>
    <col min="5633" max="5633" width="17" style="59" customWidth="1"/>
    <col min="5634" max="5634" width="9.140625" style="59"/>
    <col min="5635" max="5635" width="11.85546875" style="59" bestFit="1" customWidth="1"/>
    <col min="5636" max="5644" width="9.140625" style="59"/>
    <col min="5645" max="5645" width="19.42578125" style="59" bestFit="1" customWidth="1"/>
    <col min="5646" max="5884" width="9.140625" style="59"/>
    <col min="5885" max="5885" width="16.42578125" style="59" customWidth="1"/>
    <col min="5886" max="5886" width="18.5703125" style="59" customWidth="1"/>
    <col min="5887" max="5887" width="11.7109375" style="59" customWidth="1"/>
    <col min="5888" max="5888" width="13.7109375" style="59" customWidth="1"/>
    <col min="5889" max="5889" width="17" style="59" customWidth="1"/>
    <col min="5890" max="5890" width="9.140625" style="59"/>
    <col min="5891" max="5891" width="11.85546875" style="59" bestFit="1" customWidth="1"/>
    <col min="5892" max="5900" width="9.140625" style="59"/>
    <col min="5901" max="5901" width="19.42578125" style="59" bestFit="1" customWidth="1"/>
    <col min="5902" max="6140" width="9.140625" style="59"/>
    <col min="6141" max="6141" width="16.42578125" style="59" customWidth="1"/>
    <col min="6142" max="6142" width="18.5703125" style="59" customWidth="1"/>
    <col min="6143" max="6143" width="11.7109375" style="59" customWidth="1"/>
    <col min="6144" max="6144" width="13.7109375" style="59" customWidth="1"/>
    <col min="6145" max="6145" width="17" style="59" customWidth="1"/>
    <col min="6146" max="6146" width="9.140625" style="59"/>
    <col min="6147" max="6147" width="11.85546875" style="59" bestFit="1" customWidth="1"/>
    <col min="6148" max="6156" width="9.140625" style="59"/>
    <col min="6157" max="6157" width="19.42578125" style="59" bestFit="1" customWidth="1"/>
    <col min="6158" max="6396" width="9.140625" style="59"/>
    <col min="6397" max="6397" width="16.42578125" style="59" customWidth="1"/>
    <col min="6398" max="6398" width="18.5703125" style="59" customWidth="1"/>
    <col min="6399" max="6399" width="11.7109375" style="59" customWidth="1"/>
    <col min="6400" max="6400" width="13.7109375" style="59" customWidth="1"/>
    <col min="6401" max="6401" width="17" style="59" customWidth="1"/>
    <col min="6402" max="6402" width="9.140625" style="59"/>
    <col min="6403" max="6403" width="11.85546875" style="59" bestFit="1" customWidth="1"/>
    <col min="6404" max="6412" width="9.140625" style="59"/>
    <col min="6413" max="6413" width="19.42578125" style="59" bestFit="1" customWidth="1"/>
    <col min="6414" max="6652" width="9.140625" style="59"/>
    <col min="6653" max="6653" width="16.42578125" style="59" customWidth="1"/>
    <col min="6654" max="6654" width="18.5703125" style="59" customWidth="1"/>
    <col min="6655" max="6655" width="11.7109375" style="59" customWidth="1"/>
    <col min="6656" max="6656" width="13.7109375" style="59" customWidth="1"/>
    <col min="6657" max="6657" width="17" style="59" customWidth="1"/>
    <col min="6658" max="6658" width="9.140625" style="59"/>
    <col min="6659" max="6659" width="11.85546875" style="59" bestFit="1" customWidth="1"/>
    <col min="6660" max="6668" width="9.140625" style="59"/>
    <col min="6669" max="6669" width="19.42578125" style="59" bestFit="1" customWidth="1"/>
    <col min="6670" max="6908" width="9.140625" style="59"/>
    <col min="6909" max="6909" width="16.42578125" style="59" customWidth="1"/>
    <col min="6910" max="6910" width="18.5703125" style="59" customWidth="1"/>
    <col min="6911" max="6911" width="11.7109375" style="59" customWidth="1"/>
    <col min="6912" max="6912" width="13.7109375" style="59" customWidth="1"/>
    <col min="6913" max="6913" width="17" style="59" customWidth="1"/>
    <col min="6914" max="6914" width="9.140625" style="59"/>
    <col min="6915" max="6915" width="11.85546875" style="59" bestFit="1" customWidth="1"/>
    <col min="6916" max="6924" width="9.140625" style="59"/>
    <col min="6925" max="6925" width="19.42578125" style="59" bestFit="1" customWidth="1"/>
    <col min="6926" max="7164" width="9.140625" style="59"/>
    <col min="7165" max="7165" width="16.42578125" style="59" customWidth="1"/>
    <col min="7166" max="7166" width="18.5703125" style="59" customWidth="1"/>
    <col min="7167" max="7167" width="11.7109375" style="59" customWidth="1"/>
    <col min="7168" max="7168" width="13.7109375" style="59" customWidth="1"/>
    <col min="7169" max="7169" width="17" style="59" customWidth="1"/>
    <col min="7170" max="7170" width="9.140625" style="59"/>
    <col min="7171" max="7171" width="11.85546875" style="59" bestFit="1" customWidth="1"/>
    <col min="7172" max="7180" width="9.140625" style="59"/>
    <col min="7181" max="7181" width="19.42578125" style="59" bestFit="1" customWidth="1"/>
    <col min="7182" max="7420" width="9.140625" style="59"/>
    <col min="7421" max="7421" width="16.42578125" style="59" customWidth="1"/>
    <col min="7422" max="7422" width="18.5703125" style="59" customWidth="1"/>
    <col min="7423" max="7423" width="11.7109375" style="59" customWidth="1"/>
    <col min="7424" max="7424" width="13.7109375" style="59" customWidth="1"/>
    <col min="7425" max="7425" width="17" style="59" customWidth="1"/>
    <col min="7426" max="7426" width="9.140625" style="59"/>
    <col min="7427" max="7427" width="11.85546875" style="59" bestFit="1" customWidth="1"/>
    <col min="7428" max="7436" width="9.140625" style="59"/>
    <col min="7437" max="7437" width="19.42578125" style="59" bestFit="1" customWidth="1"/>
    <col min="7438" max="7676" width="9.140625" style="59"/>
    <col min="7677" max="7677" width="16.42578125" style="59" customWidth="1"/>
    <col min="7678" max="7678" width="18.5703125" style="59" customWidth="1"/>
    <col min="7679" max="7679" width="11.7109375" style="59" customWidth="1"/>
    <col min="7680" max="7680" width="13.7109375" style="59" customWidth="1"/>
    <col min="7681" max="7681" width="17" style="59" customWidth="1"/>
    <col min="7682" max="7682" width="9.140625" style="59"/>
    <col min="7683" max="7683" width="11.85546875" style="59" bestFit="1" customWidth="1"/>
    <col min="7684" max="7692" width="9.140625" style="59"/>
    <col min="7693" max="7693" width="19.42578125" style="59" bestFit="1" customWidth="1"/>
    <col min="7694" max="7932" width="9.140625" style="59"/>
    <col min="7933" max="7933" width="16.42578125" style="59" customWidth="1"/>
    <col min="7934" max="7934" width="18.5703125" style="59" customWidth="1"/>
    <col min="7935" max="7935" width="11.7109375" style="59" customWidth="1"/>
    <col min="7936" max="7936" width="13.7109375" style="59" customWidth="1"/>
    <col min="7937" max="7937" width="17" style="59" customWidth="1"/>
    <col min="7938" max="7938" width="9.140625" style="59"/>
    <col min="7939" max="7939" width="11.85546875" style="59" bestFit="1" customWidth="1"/>
    <col min="7940" max="7948" width="9.140625" style="59"/>
    <col min="7949" max="7949" width="19.42578125" style="59" bestFit="1" customWidth="1"/>
    <col min="7950" max="8188" width="9.140625" style="59"/>
    <col min="8189" max="8189" width="16.42578125" style="59" customWidth="1"/>
    <col min="8190" max="8190" width="18.5703125" style="59" customWidth="1"/>
    <col min="8191" max="8191" width="11.7109375" style="59" customWidth="1"/>
    <col min="8192" max="8192" width="13.7109375" style="59" customWidth="1"/>
    <col min="8193" max="8193" width="17" style="59" customWidth="1"/>
    <col min="8194" max="8194" width="9.140625" style="59"/>
    <col min="8195" max="8195" width="11.85546875" style="59" bestFit="1" customWidth="1"/>
    <col min="8196" max="8204" width="9.140625" style="59"/>
    <col min="8205" max="8205" width="19.42578125" style="59" bestFit="1" customWidth="1"/>
    <col min="8206" max="8444" width="9.140625" style="59"/>
    <col min="8445" max="8445" width="16.42578125" style="59" customWidth="1"/>
    <col min="8446" max="8446" width="18.5703125" style="59" customWidth="1"/>
    <col min="8447" max="8447" width="11.7109375" style="59" customWidth="1"/>
    <col min="8448" max="8448" width="13.7109375" style="59" customWidth="1"/>
    <col min="8449" max="8449" width="17" style="59" customWidth="1"/>
    <col min="8450" max="8450" width="9.140625" style="59"/>
    <col min="8451" max="8451" width="11.85546875" style="59" bestFit="1" customWidth="1"/>
    <col min="8452" max="8460" width="9.140625" style="59"/>
    <col min="8461" max="8461" width="19.42578125" style="59" bestFit="1" customWidth="1"/>
    <col min="8462" max="8700" width="9.140625" style="59"/>
    <col min="8701" max="8701" width="16.42578125" style="59" customWidth="1"/>
    <col min="8702" max="8702" width="18.5703125" style="59" customWidth="1"/>
    <col min="8703" max="8703" width="11.7109375" style="59" customWidth="1"/>
    <col min="8704" max="8704" width="13.7109375" style="59" customWidth="1"/>
    <col min="8705" max="8705" width="17" style="59" customWidth="1"/>
    <col min="8706" max="8706" width="9.140625" style="59"/>
    <col min="8707" max="8707" width="11.85546875" style="59" bestFit="1" customWidth="1"/>
    <col min="8708" max="8716" width="9.140625" style="59"/>
    <col min="8717" max="8717" width="19.42578125" style="59" bestFit="1" customWidth="1"/>
    <col min="8718" max="8956" width="9.140625" style="59"/>
    <col min="8957" max="8957" width="16.42578125" style="59" customWidth="1"/>
    <col min="8958" max="8958" width="18.5703125" style="59" customWidth="1"/>
    <col min="8959" max="8959" width="11.7109375" style="59" customWidth="1"/>
    <col min="8960" max="8960" width="13.7109375" style="59" customWidth="1"/>
    <col min="8961" max="8961" width="17" style="59" customWidth="1"/>
    <col min="8962" max="8962" width="9.140625" style="59"/>
    <col min="8963" max="8963" width="11.85546875" style="59" bestFit="1" customWidth="1"/>
    <col min="8964" max="8972" width="9.140625" style="59"/>
    <col min="8973" max="8973" width="19.42578125" style="59" bestFit="1" customWidth="1"/>
    <col min="8974" max="9212" width="9.140625" style="59"/>
    <col min="9213" max="9213" width="16.42578125" style="59" customWidth="1"/>
    <col min="9214" max="9214" width="18.5703125" style="59" customWidth="1"/>
    <col min="9215" max="9215" width="11.7109375" style="59" customWidth="1"/>
    <col min="9216" max="9216" width="13.7109375" style="59" customWidth="1"/>
    <col min="9217" max="9217" width="17" style="59" customWidth="1"/>
    <col min="9218" max="9218" width="9.140625" style="59"/>
    <col min="9219" max="9219" width="11.85546875" style="59" bestFit="1" customWidth="1"/>
    <col min="9220" max="9228" width="9.140625" style="59"/>
    <col min="9229" max="9229" width="19.42578125" style="59" bestFit="1" customWidth="1"/>
    <col min="9230" max="9468" width="9.140625" style="59"/>
    <col min="9469" max="9469" width="16.42578125" style="59" customWidth="1"/>
    <col min="9470" max="9470" width="18.5703125" style="59" customWidth="1"/>
    <col min="9471" max="9471" width="11.7109375" style="59" customWidth="1"/>
    <col min="9472" max="9472" width="13.7109375" style="59" customWidth="1"/>
    <col min="9473" max="9473" width="17" style="59" customWidth="1"/>
    <col min="9474" max="9474" width="9.140625" style="59"/>
    <col min="9475" max="9475" width="11.85546875" style="59" bestFit="1" customWidth="1"/>
    <col min="9476" max="9484" width="9.140625" style="59"/>
    <col min="9485" max="9485" width="19.42578125" style="59" bestFit="1" customWidth="1"/>
    <col min="9486" max="9724" width="9.140625" style="59"/>
    <col min="9725" max="9725" width="16.42578125" style="59" customWidth="1"/>
    <col min="9726" max="9726" width="18.5703125" style="59" customWidth="1"/>
    <col min="9727" max="9727" width="11.7109375" style="59" customWidth="1"/>
    <col min="9728" max="9728" width="13.7109375" style="59" customWidth="1"/>
    <col min="9729" max="9729" width="17" style="59" customWidth="1"/>
    <col min="9730" max="9730" width="9.140625" style="59"/>
    <col min="9731" max="9731" width="11.85546875" style="59" bestFit="1" customWidth="1"/>
    <col min="9732" max="9740" width="9.140625" style="59"/>
    <col min="9741" max="9741" width="19.42578125" style="59" bestFit="1" customWidth="1"/>
    <col min="9742" max="9980" width="9.140625" style="59"/>
    <col min="9981" max="9981" width="16.42578125" style="59" customWidth="1"/>
    <col min="9982" max="9982" width="18.5703125" style="59" customWidth="1"/>
    <col min="9983" max="9983" width="11.7109375" style="59" customWidth="1"/>
    <col min="9984" max="9984" width="13.7109375" style="59" customWidth="1"/>
    <col min="9985" max="9985" width="17" style="59" customWidth="1"/>
    <col min="9986" max="9986" width="9.140625" style="59"/>
    <col min="9987" max="9987" width="11.85546875" style="59" bestFit="1" customWidth="1"/>
    <col min="9988" max="9996" width="9.140625" style="59"/>
    <col min="9997" max="9997" width="19.42578125" style="59" bestFit="1" customWidth="1"/>
    <col min="9998" max="10236" width="9.140625" style="59"/>
    <col min="10237" max="10237" width="16.42578125" style="59" customWidth="1"/>
    <col min="10238" max="10238" width="18.5703125" style="59" customWidth="1"/>
    <col min="10239" max="10239" width="11.7109375" style="59" customWidth="1"/>
    <col min="10240" max="10240" width="13.7109375" style="59" customWidth="1"/>
    <col min="10241" max="10241" width="17" style="59" customWidth="1"/>
    <col min="10242" max="10242" width="9.140625" style="59"/>
    <col min="10243" max="10243" width="11.85546875" style="59" bestFit="1" customWidth="1"/>
    <col min="10244" max="10252" width="9.140625" style="59"/>
    <col min="10253" max="10253" width="19.42578125" style="59" bestFit="1" customWidth="1"/>
    <col min="10254" max="10492" width="9.140625" style="59"/>
    <col min="10493" max="10493" width="16.42578125" style="59" customWidth="1"/>
    <col min="10494" max="10494" width="18.5703125" style="59" customWidth="1"/>
    <col min="10495" max="10495" width="11.7109375" style="59" customWidth="1"/>
    <col min="10496" max="10496" width="13.7109375" style="59" customWidth="1"/>
    <col min="10497" max="10497" width="17" style="59" customWidth="1"/>
    <col min="10498" max="10498" width="9.140625" style="59"/>
    <col min="10499" max="10499" width="11.85546875" style="59" bestFit="1" customWidth="1"/>
    <col min="10500" max="10508" width="9.140625" style="59"/>
    <col min="10509" max="10509" width="19.42578125" style="59" bestFit="1" customWidth="1"/>
    <col min="10510" max="10748" width="9.140625" style="59"/>
    <col min="10749" max="10749" width="16.42578125" style="59" customWidth="1"/>
    <col min="10750" max="10750" width="18.5703125" style="59" customWidth="1"/>
    <col min="10751" max="10751" width="11.7109375" style="59" customWidth="1"/>
    <col min="10752" max="10752" width="13.7109375" style="59" customWidth="1"/>
    <col min="10753" max="10753" width="17" style="59" customWidth="1"/>
    <col min="10754" max="10754" width="9.140625" style="59"/>
    <col min="10755" max="10755" width="11.85546875" style="59" bestFit="1" customWidth="1"/>
    <col min="10756" max="10764" width="9.140625" style="59"/>
    <col min="10765" max="10765" width="19.42578125" style="59" bestFit="1" customWidth="1"/>
    <col min="10766" max="11004" width="9.140625" style="59"/>
    <col min="11005" max="11005" width="16.42578125" style="59" customWidth="1"/>
    <col min="11006" max="11006" width="18.5703125" style="59" customWidth="1"/>
    <col min="11007" max="11007" width="11.7109375" style="59" customWidth="1"/>
    <col min="11008" max="11008" width="13.7109375" style="59" customWidth="1"/>
    <col min="11009" max="11009" width="17" style="59" customWidth="1"/>
    <col min="11010" max="11010" width="9.140625" style="59"/>
    <col min="11011" max="11011" width="11.85546875" style="59" bestFit="1" customWidth="1"/>
    <col min="11012" max="11020" width="9.140625" style="59"/>
    <col min="11021" max="11021" width="19.42578125" style="59" bestFit="1" customWidth="1"/>
    <col min="11022" max="11260" width="9.140625" style="59"/>
    <col min="11261" max="11261" width="16.42578125" style="59" customWidth="1"/>
    <col min="11262" max="11262" width="18.5703125" style="59" customWidth="1"/>
    <col min="11263" max="11263" width="11.7109375" style="59" customWidth="1"/>
    <col min="11264" max="11264" width="13.7109375" style="59" customWidth="1"/>
    <col min="11265" max="11265" width="17" style="59" customWidth="1"/>
    <col min="11266" max="11266" width="9.140625" style="59"/>
    <col min="11267" max="11267" width="11.85546875" style="59" bestFit="1" customWidth="1"/>
    <col min="11268" max="11276" width="9.140625" style="59"/>
    <col min="11277" max="11277" width="19.42578125" style="59" bestFit="1" customWidth="1"/>
    <col min="11278" max="11516" width="9.140625" style="59"/>
    <col min="11517" max="11517" width="16.42578125" style="59" customWidth="1"/>
    <col min="11518" max="11518" width="18.5703125" style="59" customWidth="1"/>
    <col min="11519" max="11519" width="11.7109375" style="59" customWidth="1"/>
    <col min="11520" max="11520" width="13.7109375" style="59" customWidth="1"/>
    <col min="11521" max="11521" width="17" style="59" customWidth="1"/>
    <col min="11522" max="11522" width="9.140625" style="59"/>
    <col min="11523" max="11523" width="11.85546875" style="59" bestFit="1" customWidth="1"/>
    <col min="11524" max="11532" width="9.140625" style="59"/>
    <col min="11533" max="11533" width="19.42578125" style="59" bestFit="1" customWidth="1"/>
    <col min="11534" max="11772" width="9.140625" style="59"/>
    <col min="11773" max="11773" width="16.42578125" style="59" customWidth="1"/>
    <col min="11774" max="11774" width="18.5703125" style="59" customWidth="1"/>
    <col min="11775" max="11775" width="11.7109375" style="59" customWidth="1"/>
    <col min="11776" max="11776" width="13.7109375" style="59" customWidth="1"/>
    <col min="11777" max="11777" width="17" style="59" customWidth="1"/>
    <col min="11778" max="11778" width="9.140625" style="59"/>
    <col min="11779" max="11779" width="11.85546875" style="59" bestFit="1" customWidth="1"/>
    <col min="11780" max="11788" width="9.140625" style="59"/>
    <col min="11789" max="11789" width="19.42578125" style="59" bestFit="1" customWidth="1"/>
    <col min="11790" max="12028" width="9.140625" style="59"/>
    <col min="12029" max="12029" width="16.42578125" style="59" customWidth="1"/>
    <col min="12030" max="12030" width="18.5703125" style="59" customWidth="1"/>
    <col min="12031" max="12031" width="11.7109375" style="59" customWidth="1"/>
    <col min="12032" max="12032" width="13.7109375" style="59" customWidth="1"/>
    <col min="12033" max="12033" width="17" style="59" customWidth="1"/>
    <col min="12034" max="12034" width="9.140625" style="59"/>
    <col min="12035" max="12035" width="11.85546875" style="59" bestFit="1" customWidth="1"/>
    <col min="12036" max="12044" width="9.140625" style="59"/>
    <col min="12045" max="12045" width="19.42578125" style="59" bestFit="1" customWidth="1"/>
    <col min="12046" max="12284" width="9.140625" style="59"/>
    <col min="12285" max="12285" width="16.42578125" style="59" customWidth="1"/>
    <col min="12286" max="12286" width="18.5703125" style="59" customWidth="1"/>
    <col min="12287" max="12287" width="11.7109375" style="59" customWidth="1"/>
    <col min="12288" max="12288" width="13.7109375" style="59" customWidth="1"/>
    <col min="12289" max="12289" width="17" style="59" customWidth="1"/>
    <col min="12290" max="12290" width="9.140625" style="59"/>
    <col min="12291" max="12291" width="11.85546875" style="59" bestFit="1" customWidth="1"/>
    <col min="12292" max="12300" width="9.140625" style="59"/>
    <col min="12301" max="12301" width="19.42578125" style="59" bestFit="1" customWidth="1"/>
    <col min="12302" max="12540" width="9.140625" style="59"/>
    <col min="12541" max="12541" width="16.42578125" style="59" customWidth="1"/>
    <col min="12542" max="12542" width="18.5703125" style="59" customWidth="1"/>
    <col min="12543" max="12543" width="11.7109375" style="59" customWidth="1"/>
    <col min="12544" max="12544" width="13.7109375" style="59" customWidth="1"/>
    <col min="12545" max="12545" width="17" style="59" customWidth="1"/>
    <col min="12546" max="12546" width="9.140625" style="59"/>
    <col min="12547" max="12547" width="11.85546875" style="59" bestFit="1" customWidth="1"/>
    <col min="12548" max="12556" width="9.140625" style="59"/>
    <col min="12557" max="12557" width="19.42578125" style="59" bestFit="1" customWidth="1"/>
    <col min="12558" max="12796" width="9.140625" style="59"/>
    <col min="12797" max="12797" width="16.42578125" style="59" customWidth="1"/>
    <col min="12798" max="12798" width="18.5703125" style="59" customWidth="1"/>
    <col min="12799" max="12799" width="11.7109375" style="59" customWidth="1"/>
    <col min="12800" max="12800" width="13.7109375" style="59" customWidth="1"/>
    <col min="12801" max="12801" width="17" style="59" customWidth="1"/>
    <col min="12802" max="12802" width="9.140625" style="59"/>
    <col min="12803" max="12803" width="11.85546875" style="59" bestFit="1" customWidth="1"/>
    <col min="12804" max="12812" width="9.140625" style="59"/>
    <col min="12813" max="12813" width="19.42578125" style="59" bestFit="1" customWidth="1"/>
    <col min="12814" max="13052" width="9.140625" style="59"/>
    <col min="13053" max="13053" width="16.42578125" style="59" customWidth="1"/>
    <col min="13054" max="13054" width="18.5703125" style="59" customWidth="1"/>
    <col min="13055" max="13055" width="11.7109375" style="59" customWidth="1"/>
    <col min="13056" max="13056" width="13.7109375" style="59" customWidth="1"/>
    <col min="13057" max="13057" width="17" style="59" customWidth="1"/>
    <col min="13058" max="13058" width="9.140625" style="59"/>
    <col min="13059" max="13059" width="11.85546875" style="59" bestFit="1" customWidth="1"/>
    <col min="13060" max="13068" width="9.140625" style="59"/>
    <col min="13069" max="13069" width="19.42578125" style="59" bestFit="1" customWidth="1"/>
    <col min="13070" max="13308" width="9.140625" style="59"/>
    <col min="13309" max="13309" width="16.42578125" style="59" customWidth="1"/>
    <col min="13310" max="13310" width="18.5703125" style="59" customWidth="1"/>
    <col min="13311" max="13311" width="11.7109375" style="59" customWidth="1"/>
    <col min="13312" max="13312" width="13.7109375" style="59" customWidth="1"/>
    <col min="13313" max="13313" width="17" style="59" customWidth="1"/>
    <col min="13314" max="13314" width="9.140625" style="59"/>
    <col min="13315" max="13315" width="11.85546875" style="59" bestFit="1" customWidth="1"/>
    <col min="13316" max="13324" width="9.140625" style="59"/>
    <col min="13325" max="13325" width="19.42578125" style="59" bestFit="1" customWidth="1"/>
    <col min="13326" max="13564" width="9.140625" style="59"/>
    <col min="13565" max="13565" width="16.42578125" style="59" customWidth="1"/>
    <col min="13566" max="13566" width="18.5703125" style="59" customWidth="1"/>
    <col min="13567" max="13567" width="11.7109375" style="59" customWidth="1"/>
    <col min="13568" max="13568" width="13.7109375" style="59" customWidth="1"/>
    <col min="13569" max="13569" width="17" style="59" customWidth="1"/>
    <col min="13570" max="13570" width="9.140625" style="59"/>
    <col min="13571" max="13571" width="11.85546875" style="59" bestFit="1" customWidth="1"/>
    <col min="13572" max="13580" width="9.140625" style="59"/>
    <col min="13581" max="13581" width="19.42578125" style="59" bestFit="1" customWidth="1"/>
    <col min="13582" max="13820" width="9.140625" style="59"/>
    <col min="13821" max="13821" width="16.42578125" style="59" customWidth="1"/>
    <col min="13822" max="13822" width="18.5703125" style="59" customWidth="1"/>
    <col min="13823" max="13823" width="11.7109375" style="59" customWidth="1"/>
    <col min="13824" max="13824" width="13.7109375" style="59" customWidth="1"/>
    <col min="13825" max="13825" width="17" style="59" customWidth="1"/>
    <col min="13826" max="13826" width="9.140625" style="59"/>
    <col min="13827" max="13827" width="11.85546875" style="59" bestFit="1" customWidth="1"/>
    <col min="13828" max="13836" width="9.140625" style="59"/>
    <col min="13837" max="13837" width="19.42578125" style="59" bestFit="1" customWidth="1"/>
    <col min="13838" max="14076" width="9.140625" style="59"/>
    <col min="14077" max="14077" width="16.42578125" style="59" customWidth="1"/>
    <col min="14078" max="14078" width="18.5703125" style="59" customWidth="1"/>
    <col min="14079" max="14079" width="11.7109375" style="59" customWidth="1"/>
    <col min="14080" max="14080" width="13.7109375" style="59" customWidth="1"/>
    <col min="14081" max="14081" width="17" style="59" customWidth="1"/>
    <col min="14082" max="14082" width="9.140625" style="59"/>
    <col min="14083" max="14083" width="11.85546875" style="59" bestFit="1" customWidth="1"/>
    <col min="14084" max="14092" width="9.140625" style="59"/>
    <col min="14093" max="14093" width="19.42578125" style="59" bestFit="1" customWidth="1"/>
    <col min="14094" max="14332" width="9.140625" style="59"/>
    <col min="14333" max="14333" width="16.42578125" style="59" customWidth="1"/>
    <col min="14334" max="14334" width="18.5703125" style="59" customWidth="1"/>
    <col min="14335" max="14335" width="11.7109375" style="59" customWidth="1"/>
    <col min="14336" max="14336" width="13.7109375" style="59" customWidth="1"/>
    <col min="14337" max="14337" width="17" style="59" customWidth="1"/>
    <col min="14338" max="14338" width="9.140625" style="59"/>
    <col min="14339" max="14339" width="11.85546875" style="59" bestFit="1" customWidth="1"/>
    <col min="14340" max="14348" width="9.140625" style="59"/>
    <col min="14349" max="14349" width="19.42578125" style="59" bestFit="1" customWidth="1"/>
    <col min="14350" max="14588" width="9.140625" style="59"/>
    <col min="14589" max="14589" width="16.42578125" style="59" customWidth="1"/>
    <col min="14590" max="14590" width="18.5703125" style="59" customWidth="1"/>
    <col min="14591" max="14591" width="11.7109375" style="59" customWidth="1"/>
    <col min="14592" max="14592" width="13.7109375" style="59" customWidth="1"/>
    <col min="14593" max="14593" width="17" style="59" customWidth="1"/>
    <col min="14594" max="14594" width="9.140625" style="59"/>
    <col min="14595" max="14595" width="11.85546875" style="59" bestFit="1" customWidth="1"/>
    <col min="14596" max="14604" width="9.140625" style="59"/>
    <col min="14605" max="14605" width="19.42578125" style="59" bestFit="1" customWidth="1"/>
    <col min="14606" max="14844" width="9.140625" style="59"/>
    <col min="14845" max="14845" width="16.42578125" style="59" customWidth="1"/>
    <col min="14846" max="14846" width="18.5703125" style="59" customWidth="1"/>
    <col min="14847" max="14847" width="11.7109375" style="59" customWidth="1"/>
    <col min="14848" max="14848" width="13.7109375" style="59" customWidth="1"/>
    <col min="14849" max="14849" width="17" style="59" customWidth="1"/>
    <col min="14850" max="14850" width="9.140625" style="59"/>
    <col min="14851" max="14851" width="11.85546875" style="59" bestFit="1" customWidth="1"/>
    <col min="14852" max="14860" width="9.140625" style="59"/>
    <col min="14861" max="14861" width="19.42578125" style="59" bestFit="1" customWidth="1"/>
    <col min="14862" max="15100" width="9.140625" style="59"/>
    <col min="15101" max="15101" width="16.42578125" style="59" customWidth="1"/>
    <col min="15102" max="15102" width="18.5703125" style="59" customWidth="1"/>
    <col min="15103" max="15103" width="11.7109375" style="59" customWidth="1"/>
    <col min="15104" max="15104" width="13.7109375" style="59" customWidth="1"/>
    <col min="15105" max="15105" width="17" style="59" customWidth="1"/>
    <col min="15106" max="15106" width="9.140625" style="59"/>
    <col min="15107" max="15107" width="11.85546875" style="59" bestFit="1" customWidth="1"/>
    <col min="15108" max="15116" width="9.140625" style="59"/>
    <col min="15117" max="15117" width="19.42578125" style="59" bestFit="1" customWidth="1"/>
    <col min="15118" max="15356" width="9.140625" style="59"/>
    <col min="15357" max="15357" width="16.42578125" style="59" customWidth="1"/>
    <col min="15358" max="15358" width="18.5703125" style="59" customWidth="1"/>
    <col min="15359" max="15359" width="11.7109375" style="59" customWidth="1"/>
    <col min="15360" max="15360" width="13.7109375" style="59" customWidth="1"/>
    <col min="15361" max="15361" width="17" style="59" customWidth="1"/>
    <col min="15362" max="15362" width="9.140625" style="59"/>
    <col min="15363" max="15363" width="11.85546875" style="59" bestFit="1" customWidth="1"/>
    <col min="15364" max="15372" width="9.140625" style="59"/>
    <col min="15373" max="15373" width="19.42578125" style="59" bestFit="1" customWidth="1"/>
    <col min="15374" max="15612" width="9.140625" style="59"/>
    <col min="15613" max="15613" width="16.42578125" style="59" customWidth="1"/>
    <col min="15614" max="15614" width="18.5703125" style="59" customWidth="1"/>
    <col min="15615" max="15615" width="11.7109375" style="59" customWidth="1"/>
    <col min="15616" max="15616" width="13.7109375" style="59" customWidth="1"/>
    <col min="15617" max="15617" width="17" style="59" customWidth="1"/>
    <col min="15618" max="15618" width="9.140625" style="59"/>
    <col min="15619" max="15619" width="11.85546875" style="59" bestFit="1" customWidth="1"/>
    <col min="15620" max="15628" width="9.140625" style="59"/>
    <col min="15629" max="15629" width="19.42578125" style="59" bestFit="1" customWidth="1"/>
    <col min="15630" max="15868" width="9.140625" style="59"/>
    <col min="15869" max="15869" width="16.42578125" style="59" customWidth="1"/>
    <col min="15870" max="15870" width="18.5703125" style="59" customWidth="1"/>
    <col min="15871" max="15871" width="11.7109375" style="59" customWidth="1"/>
    <col min="15872" max="15872" width="13.7109375" style="59" customWidth="1"/>
    <col min="15873" max="15873" width="17" style="59" customWidth="1"/>
    <col min="15874" max="15874" width="9.140625" style="59"/>
    <col min="15875" max="15875" width="11.85546875" style="59" bestFit="1" customWidth="1"/>
    <col min="15876" max="15884" width="9.140625" style="59"/>
    <col min="15885" max="15885" width="19.42578125" style="59" bestFit="1" customWidth="1"/>
    <col min="15886" max="16124" width="9.140625" style="59"/>
    <col min="16125" max="16125" width="16.42578125" style="59" customWidth="1"/>
    <col min="16126" max="16126" width="18.5703125" style="59" customWidth="1"/>
    <col min="16127" max="16127" width="11.7109375" style="59" customWidth="1"/>
    <col min="16128" max="16128" width="13.7109375" style="59" customWidth="1"/>
    <col min="16129" max="16129" width="17" style="59" customWidth="1"/>
    <col min="16130" max="16130" width="9.140625" style="59"/>
    <col min="16131" max="16131" width="11.85546875" style="59" bestFit="1" customWidth="1"/>
    <col min="16132" max="16140" width="9.140625" style="59"/>
    <col min="16141" max="16141" width="19.42578125" style="59" bestFit="1" customWidth="1"/>
    <col min="16142" max="16384" width="9.140625" style="59"/>
  </cols>
  <sheetData>
    <row r="1" spans="1:15" x14ac:dyDescent="0.25">
      <c r="A1" s="59" t="s">
        <v>2</v>
      </c>
      <c r="B1" s="110" t="s">
        <v>220</v>
      </c>
      <c r="C1" s="179" t="s">
        <v>479</v>
      </c>
    </row>
    <row r="2" spans="1:15" x14ac:dyDescent="0.25">
      <c r="A2" s="59" t="s">
        <v>3</v>
      </c>
      <c r="B2" s="63" t="s">
        <v>1680</v>
      </c>
    </row>
    <row r="3" spans="1:15" x14ac:dyDescent="0.25">
      <c r="A3" s="59" t="s">
        <v>4</v>
      </c>
      <c r="B3" s="88" t="s">
        <v>746</v>
      </c>
    </row>
    <row r="4" spans="1:15" x14ac:dyDescent="0.25">
      <c r="A4" s="59" t="s">
        <v>5</v>
      </c>
      <c r="B4" s="88" t="s">
        <v>747</v>
      </c>
    </row>
    <row r="5" spans="1:15" x14ac:dyDescent="0.25">
      <c r="A5" s="59" t="s">
        <v>6</v>
      </c>
      <c r="B5" s="59" t="s">
        <v>1903</v>
      </c>
    </row>
    <row r="6" spans="1:15" x14ac:dyDescent="0.25">
      <c r="A6" s="59" t="s">
        <v>7</v>
      </c>
      <c r="B6" s="59" t="s">
        <v>1904</v>
      </c>
      <c r="E6" s="111"/>
    </row>
    <row r="7" spans="1:15" x14ac:dyDescent="0.25">
      <c r="E7" s="111"/>
    </row>
    <row r="8" spans="1:15" x14ac:dyDescent="0.25">
      <c r="E8" s="111"/>
    </row>
    <row r="9" spans="1:15" x14ac:dyDescent="0.25">
      <c r="E9" s="111"/>
    </row>
    <row r="10" spans="1:15" x14ac:dyDescent="0.25">
      <c r="E10" s="111"/>
    </row>
    <row r="11" spans="1:15" x14ac:dyDescent="0.25">
      <c r="E11" s="111"/>
    </row>
    <row r="12" spans="1:15" x14ac:dyDescent="0.25">
      <c r="E12" s="111"/>
    </row>
    <row r="13" spans="1:15" x14ac:dyDescent="0.25">
      <c r="E13" s="111"/>
    </row>
    <row r="14" spans="1:15" x14ac:dyDescent="0.25">
      <c r="E14" s="111"/>
      <c r="H14" s="59">
        <v>2015</v>
      </c>
      <c r="I14" s="59">
        <v>2016</v>
      </c>
      <c r="J14" s="59">
        <v>2017</v>
      </c>
      <c r="K14" s="59">
        <v>2018</v>
      </c>
      <c r="L14" s="59">
        <v>2019</v>
      </c>
      <c r="M14" s="59">
        <v>2020</v>
      </c>
      <c r="N14" s="59">
        <v>2021</v>
      </c>
      <c r="O14" s="59">
        <v>2022</v>
      </c>
    </row>
    <row r="15" spans="1:15" x14ac:dyDescent="0.25">
      <c r="E15" s="111"/>
      <c r="F15" s="59" t="s">
        <v>1676</v>
      </c>
      <c r="G15" s="59" t="s">
        <v>1677</v>
      </c>
      <c r="H15" s="61">
        <v>252</v>
      </c>
      <c r="I15" s="61">
        <v>136</v>
      </c>
      <c r="J15" s="61">
        <v>343</v>
      </c>
      <c r="K15" s="61">
        <v>582</v>
      </c>
      <c r="L15" s="61">
        <v>1062</v>
      </c>
      <c r="M15" s="61">
        <v>514</v>
      </c>
      <c r="N15" s="59">
        <v>849</v>
      </c>
      <c r="O15" s="61"/>
    </row>
    <row r="16" spans="1:15" x14ac:dyDescent="0.25">
      <c r="F16" s="59" t="s">
        <v>1678</v>
      </c>
      <c r="G16" s="59" t="s">
        <v>1679</v>
      </c>
      <c r="H16" s="61">
        <v>689</v>
      </c>
      <c r="I16" s="61">
        <v>751</v>
      </c>
      <c r="J16" s="61">
        <v>501</v>
      </c>
      <c r="K16" s="61">
        <v>147</v>
      </c>
      <c r="L16" s="61">
        <v>185</v>
      </c>
      <c r="M16" s="61">
        <v>280</v>
      </c>
      <c r="N16" s="59">
        <v>149</v>
      </c>
      <c r="O16" s="61"/>
    </row>
    <row r="17" spans="6:15" x14ac:dyDescent="0.25">
      <c r="F17" s="59" t="s">
        <v>1681</v>
      </c>
      <c r="G17" s="59" t="s">
        <v>1684</v>
      </c>
      <c r="N17" s="59">
        <v>616</v>
      </c>
      <c r="O17" s="59">
        <v>842</v>
      </c>
    </row>
    <row r="18" spans="6:15" x14ac:dyDescent="0.25">
      <c r="F18" s="59" t="s">
        <v>1682</v>
      </c>
      <c r="G18" s="59" t="s">
        <v>1683</v>
      </c>
      <c r="H18" s="61"/>
      <c r="I18" s="61"/>
      <c r="J18" s="61"/>
      <c r="K18" s="61"/>
      <c r="L18" s="61"/>
      <c r="M18" s="61"/>
      <c r="N18" s="61">
        <v>307</v>
      </c>
      <c r="O18" s="59">
        <v>961</v>
      </c>
    </row>
    <row r="19" spans="6:15" x14ac:dyDescent="0.25">
      <c r="H19" s="61"/>
      <c r="I19" s="61"/>
      <c r="J19" s="61"/>
      <c r="K19" s="61"/>
      <c r="L19" s="61"/>
      <c r="M19" s="61"/>
      <c r="N19" s="61"/>
    </row>
    <row r="20" spans="6:15" x14ac:dyDescent="0.25">
      <c r="H20" s="61"/>
      <c r="I20" s="61"/>
      <c r="J20" s="61"/>
      <c r="K20" s="61"/>
      <c r="L20" s="61"/>
      <c r="M20" s="61"/>
      <c r="N20" s="61"/>
    </row>
    <row r="21" spans="6:15" x14ac:dyDescent="0.25">
      <c r="H21" s="61"/>
      <c r="I21" s="61"/>
      <c r="J21" s="61"/>
      <c r="K21" s="61"/>
      <c r="L21" s="61"/>
      <c r="M21" s="61"/>
      <c r="N21" s="61"/>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495D-BFFF-4E7E-B167-F67ACFDA1FC1}">
  <dimension ref="A1:F38"/>
  <sheetViews>
    <sheetView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15.85546875" style="45" bestFit="1" customWidth="1"/>
    <col min="5" max="5" width="16.28515625" style="45" bestFit="1" customWidth="1"/>
    <col min="6" max="6" width="11.5703125" style="45" customWidth="1"/>
    <col min="7" max="16384" width="9.140625" style="45"/>
  </cols>
  <sheetData>
    <row r="1" spans="1:6" x14ac:dyDescent="0.25">
      <c r="A1" s="35" t="s">
        <v>2</v>
      </c>
      <c r="B1" s="36" t="s">
        <v>1715</v>
      </c>
      <c r="C1" s="183" t="s">
        <v>479</v>
      </c>
    </row>
    <row r="2" spans="1:6" ht="18" x14ac:dyDescent="0.35">
      <c r="A2" s="35" t="s">
        <v>3</v>
      </c>
      <c r="B2" s="36" t="s">
        <v>1889</v>
      </c>
      <c r="C2" s="208"/>
    </row>
    <row r="3" spans="1:6" ht="18" x14ac:dyDescent="0.35">
      <c r="A3" s="29" t="s">
        <v>4</v>
      </c>
      <c r="B3" s="29" t="s">
        <v>1716</v>
      </c>
      <c r="C3" s="208"/>
    </row>
    <row r="4" spans="1:6" ht="18" x14ac:dyDescent="0.35">
      <c r="A4" s="29" t="s">
        <v>5</v>
      </c>
      <c r="B4" s="29" t="s">
        <v>1717</v>
      </c>
      <c r="C4" s="208"/>
    </row>
    <row r="5" spans="1:6" ht="18" x14ac:dyDescent="0.35">
      <c r="A5" s="27" t="s">
        <v>6</v>
      </c>
      <c r="B5" s="15" t="s">
        <v>1809</v>
      </c>
      <c r="C5" s="208"/>
    </row>
    <row r="6" spans="1:6" ht="18" x14ac:dyDescent="0.35">
      <c r="A6" s="27" t="s">
        <v>7</v>
      </c>
      <c r="B6" s="15" t="s">
        <v>1890</v>
      </c>
      <c r="C6" s="208"/>
    </row>
    <row r="8" spans="1:6" x14ac:dyDescent="0.25">
      <c r="F8" s="153" t="s">
        <v>1709</v>
      </c>
    </row>
    <row r="9" spans="1:6" x14ac:dyDescent="0.25">
      <c r="F9" s="153" t="s">
        <v>1710</v>
      </c>
    </row>
    <row r="10" spans="1:6" x14ac:dyDescent="0.25">
      <c r="D10" s="45" t="s">
        <v>1735</v>
      </c>
      <c r="E10" s="45" t="s">
        <v>1718</v>
      </c>
      <c r="F10" s="209">
        <v>120.69016623973765</v>
      </c>
    </row>
    <row r="11" spans="1:6" x14ac:dyDescent="0.25">
      <c r="D11" s="45" t="s">
        <v>1736</v>
      </c>
      <c r="E11" s="45" t="s">
        <v>1719</v>
      </c>
      <c r="F11" s="209">
        <v>106.6929326946656</v>
      </c>
    </row>
    <row r="12" spans="1:6" x14ac:dyDescent="0.25">
      <c r="D12" s="45" t="s">
        <v>600</v>
      </c>
      <c r="E12" s="45" t="s">
        <v>1720</v>
      </c>
      <c r="F12" s="209">
        <v>103.19366151800673</v>
      </c>
    </row>
    <row r="13" spans="1:6" x14ac:dyDescent="0.25">
      <c r="D13" s="45" t="s">
        <v>1737</v>
      </c>
      <c r="E13" s="45" t="s">
        <v>1721</v>
      </c>
      <c r="F13" s="209">
        <v>102.10918566300407</v>
      </c>
    </row>
    <row r="14" spans="1:6" x14ac:dyDescent="0.25">
      <c r="D14" s="45" t="s">
        <v>291</v>
      </c>
      <c r="E14" s="45" t="s">
        <v>287</v>
      </c>
      <c r="F14" s="209">
        <v>101.88606354754957</v>
      </c>
    </row>
    <row r="15" spans="1:6" x14ac:dyDescent="0.25">
      <c r="D15" s="45" t="s">
        <v>1738</v>
      </c>
      <c r="E15" s="45" t="s">
        <v>1722</v>
      </c>
      <c r="F15" s="209">
        <v>100.88358640636299</v>
      </c>
    </row>
    <row r="16" spans="1:6" x14ac:dyDescent="0.25">
      <c r="D16" s="45" t="s">
        <v>749</v>
      </c>
      <c r="E16" s="45" t="s">
        <v>748</v>
      </c>
      <c r="F16" s="209">
        <v>100.83953275468134</v>
      </c>
    </row>
    <row r="17" spans="4:6" x14ac:dyDescent="0.25">
      <c r="D17" s="45" t="s">
        <v>252</v>
      </c>
      <c r="E17" s="45" t="s">
        <v>237</v>
      </c>
      <c r="F17" s="209">
        <v>100.66567140655647</v>
      </c>
    </row>
    <row r="18" spans="4:6" x14ac:dyDescent="0.25">
      <c r="D18" s="45" t="s">
        <v>289</v>
      </c>
      <c r="E18" s="45" t="s">
        <v>285</v>
      </c>
      <c r="F18" s="209">
        <v>100.64853837740189</v>
      </c>
    </row>
    <row r="19" spans="4:6" x14ac:dyDescent="0.25">
      <c r="D19" s="45" t="s">
        <v>245</v>
      </c>
      <c r="E19" s="45" t="s">
        <v>232</v>
      </c>
      <c r="F19" s="209">
        <v>100.50412901960055</v>
      </c>
    </row>
    <row r="20" spans="4:6" x14ac:dyDescent="0.25">
      <c r="D20" s="45" t="s">
        <v>1739</v>
      </c>
      <c r="E20" s="45" t="s">
        <v>1723</v>
      </c>
      <c r="F20" s="209">
        <v>100.3256478127612</v>
      </c>
    </row>
    <row r="21" spans="4:6" x14ac:dyDescent="0.25">
      <c r="D21" s="45" t="s">
        <v>1740</v>
      </c>
      <c r="E21" s="45" t="s">
        <v>1724</v>
      </c>
      <c r="F21" s="209">
        <v>99.84561137466774</v>
      </c>
    </row>
    <row r="22" spans="4:6" x14ac:dyDescent="0.25">
      <c r="D22" s="45" t="s">
        <v>1741</v>
      </c>
      <c r="E22" s="45" t="s">
        <v>1725</v>
      </c>
      <c r="F22" s="209">
        <v>99.779552161083146</v>
      </c>
    </row>
    <row r="23" spans="4:6" x14ac:dyDescent="0.25">
      <c r="D23" s="45" t="s">
        <v>292</v>
      </c>
      <c r="E23" s="45" t="s">
        <v>288</v>
      </c>
      <c r="F23" s="209">
        <v>99.279610223889264</v>
      </c>
    </row>
    <row r="24" spans="4:6" x14ac:dyDescent="0.25">
      <c r="D24" s="45" t="s">
        <v>1742</v>
      </c>
      <c r="E24" s="45" t="s">
        <v>599</v>
      </c>
      <c r="F24" s="209">
        <v>99.127620013256518</v>
      </c>
    </row>
    <row r="25" spans="4:6" x14ac:dyDescent="0.25">
      <c r="D25" s="45" t="s">
        <v>1743</v>
      </c>
      <c r="E25" s="45" t="s">
        <v>1726</v>
      </c>
      <c r="F25" s="209">
        <v>98.024390269064625</v>
      </c>
    </row>
    <row r="26" spans="4:6" x14ac:dyDescent="0.25">
      <c r="D26" s="45" t="s">
        <v>290</v>
      </c>
      <c r="E26" s="45" t="s">
        <v>286</v>
      </c>
      <c r="F26" s="209">
        <v>97.932363529301554</v>
      </c>
    </row>
    <row r="27" spans="4:6" x14ac:dyDescent="0.25">
      <c r="D27" s="45" t="s">
        <v>1727</v>
      </c>
      <c r="E27" s="45" t="s">
        <v>1727</v>
      </c>
      <c r="F27" s="209">
        <v>97.812985673417003</v>
      </c>
    </row>
    <row r="28" spans="4:6" x14ac:dyDescent="0.25">
      <c r="D28" s="45" t="s">
        <v>1728</v>
      </c>
      <c r="E28" s="45" t="s">
        <v>1728</v>
      </c>
      <c r="F28" s="209">
        <v>97.784250308239379</v>
      </c>
    </row>
    <row r="29" spans="4:6" x14ac:dyDescent="0.25">
      <c r="D29" s="45" t="s">
        <v>251</v>
      </c>
      <c r="E29" s="45" t="s">
        <v>234</v>
      </c>
      <c r="F29" s="209">
        <v>97.521844316617106</v>
      </c>
    </row>
    <row r="30" spans="4:6" x14ac:dyDescent="0.25">
      <c r="D30" s="45" t="s">
        <v>750</v>
      </c>
      <c r="E30" s="45" t="s">
        <v>1603</v>
      </c>
      <c r="F30" s="209">
        <v>97.464728763733362</v>
      </c>
    </row>
    <row r="31" spans="4:6" x14ac:dyDescent="0.25">
      <c r="D31" s="45" t="s">
        <v>1744</v>
      </c>
      <c r="E31" s="45" t="s">
        <v>1729</v>
      </c>
      <c r="F31" s="209">
        <v>97.432671443939967</v>
      </c>
    </row>
    <row r="32" spans="4:6" x14ac:dyDescent="0.25">
      <c r="D32" s="45" t="s">
        <v>1745</v>
      </c>
      <c r="E32" s="45" t="s">
        <v>1730</v>
      </c>
      <c r="F32" s="209">
        <v>96.799051872521247</v>
      </c>
    </row>
    <row r="33" spans="4:6" x14ac:dyDescent="0.25">
      <c r="D33" s="45" t="s">
        <v>248</v>
      </c>
      <c r="E33" s="45" t="s">
        <v>235</v>
      </c>
      <c r="F33" s="209">
        <v>96.73744966627919</v>
      </c>
    </row>
    <row r="34" spans="4:6" x14ac:dyDescent="0.25">
      <c r="D34" s="45" t="s">
        <v>1746</v>
      </c>
      <c r="E34" s="45" t="s">
        <v>1731</v>
      </c>
      <c r="F34" s="209">
        <v>96.200997358403256</v>
      </c>
    </row>
    <row r="35" spans="4:6" x14ac:dyDescent="0.25">
      <c r="D35" s="45" t="s">
        <v>1747</v>
      </c>
      <c r="E35" s="45" t="s">
        <v>1732</v>
      </c>
      <c r="F35" s="209">
        <v>95.413671024504666</v>
      </c>
    </row>
    <row r="36" spans="4:6" x14ac:dyDescent="0.25">
      <c r="D36" s="45" t="s">
        <v>247</v>
      </c>
      <c r="E36" s="45" t="s">
        <v>236</v>
      </c>
      <c r="F36" s="209">
        <v>95.219827734274062</v>
      </c>
    </row>
    <row r="37" spans="4:6" x14ac:dyDescent="0.25">
      <c r="D37" s="45" t="s">
        <v>1748</v>
      </c>
      <c r="E37" s="45" t="s">
        <v>1733</v>
      </c>
      <c r="F37" s="209">
        <v>93.336147629960195</v>
      </c>
    </row>
    <row r="38" spans="4:6" x14ac:dyDescent="0.25">
      <c r="D38" s="45" t="s">
        <v>1749</v>
      </c>
      <c r="E38" s="45" t="s">
        <v>1734</v>
      </c>
      <c r="F38" s="209">
        <v>93.191432663802004</v>
      </c>
    </row>
  </sheetData>
  <hyperlinks>
    <hyperlink ref="C1" location="Jegyzék_index!A1" display="Vissza a jegyzékre / Return to the Index" xr:uid="{A13089CF-400E-46BA-8304-2DCD1322266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U29"/>
  <sheetViews>
    <sheetView zoomScale="75" zoomScaleNormal="75" workbookViewId="0"/>
  </sheetViews>
  <sheetFormatPr defaultColWidth="9.140625" defaultRowHeight="15.75" x14ac:dyDescent="0.25"/>
  <cols>
    <col min="1" max="1" width="12.5703125" style="76" bestFit="1" customWidth="1"/>
    <col min="2" max="2" width="121" style="76" bestFit="1" customWidth="1"/>
    <col min="3" max="3" width="9.140625" style="76"/>
    <col min="4" max="4" width="32.28515625" style="76" bestFit="1" customWidth="1"/>
    <col min="5" max="5" width="36.140625" style="76" bestFit="1" customWidth="1"/>
    <col min="6" max="16384" width="9.140625" style="76"/>
  </cols>
  <sheetData>
    <row r="1" spans="1:21" x14ac:dyDescent="0.25">
      <c r="A1" s="113" t="s">
        <v>2</v>
      </c>
      <c r="B1" s="114" t="s">
        <v>502</v>
      </c>
      <c r="C1" s="179" t="s">
        <v>479</v>
      </c>
    </row>
    <row r="2" spans="1:21" x14ac:dyDescent="0.25">
      <c r="A2" s="113" t="s">
        <v>3</v>
      </c>
      <c r="B2" s="114" t="s">
        <v>706</v>
      </c>
    </row>
    <row r="3" spans="1:21" x14ac:dyDescent="0.25">
      <c r="A3" s="113" t="s">
        <v>4</v>
      </c>
      <c r="B3" s="115" t="s">
        <v>259</v>
      </c>
    </row>
    <row r="4" spans="1:21" x14ac:dyDescent="0.25">
      <c r="A4" s="113" t="s">
        <v>5</v>
      </c>
      <c r="B4" s="115" t="s">
        <v>260</v>
      </c>
    </row>
    <row r="5" spans="1:21" x14ac:dyDescent="0.25">
      <c r="A5" s="116" t="s">
        <v>6</v>
      </c>
      <c r="B5" s="115"/>
    </row>
    <row r="6" spans="1:21" x14ac:dyDescent="0.25">
      <c r="A6" s="116" t="s">
        <v>7</v>
      </c>
      <c r="B6" s="115"/>
    </row>
    <row r="11" spans="1:21" x14ac:dyDescent="0.25">
      <c r="F11" s="59">
        <v>2007</v>
      </c>
      <c r="G11" s="59">
        <v>2008</v>
      </c>
      <c r="H11" s="59">
        <v>2009</v>
      </c>
      <c r="I11" s="59">
        <v>2010</v>
      </c>
      <c r="J11" s="59">
        <v>2011</v>
      </c>
      <c r="K11" s="59">
        <v>2012</v>
      </c>
      <c r="L11" s="59">
        <v>2013</v>
      </c>
      <c r="M11" s="59">
        <v>2014</v>
      </c>
      <c r="N11" s="59">
        <v>2015</v>
      </c>
      <c r="O11" s="59">
        <v>2016</v>
      </c>
      <c r="P11" s="59">
        <v>2017</v>
      </c>
      <c r="Q11" s="59">
        <v>2018</v>
      </c>
      <c r="R11" s="59">
        <v>2019</v>
      </c>
      <c r="S11" s="76" t="s">
        <v>1635</v>
      </c>
      <c r="T11" s="76">
        <v>2020</v>
      </c>
      <c r="U11" s="76" t="s">
        <v>1629</v>
      </c>
    </row>
    <row r="12" spans="1:21" x14ac:dyDescent="0.25">
      <c r="F12" s="59">
        <v>2007</v>
      </c>
      <c r="G12" s="59">
        <v>2008</v>
      </c>
      <c r="H12" s="59">
        <v>2009</v>
      </c>
      <c r="I12" s="59">
        <v>2010</v>
      </c>
      <c r="J12" s="59">
        <v>2011</v>
      </c>
      <c r="K12" s="59">
        <v>2012</v>
      </c>
      <c r="L12" s="59">
        <v>2013</v>
      </c>
      <c r="M12" s="59">
        <v>2014</v>
      </c>
      <c r="N12" s="59">
        <v>2015</v>
      </c>
      <c r="O12" s="59">
        <v>2016</v>
      </c>
      <c r="P12" s="59">
        <v>2017</v>
      </c>
      <c r="Q12" s="59">
        <v>2018</v>
      </c>
      <c r="R12" s="59">
        <v>2019</v>
      </c>
      <c r="S12" s="76" t="s">
        <v>1636</v>
      </c>
      <c r="T12" s="76">
        <v>2020</v>
      </c>
      <c r="U12" s="76" t="s">
        <v>1630</v>
      </c>
    </row>
    <row r="13" spans="1:21" x14ac:dyDescent="0.25">
      <c r="D13" s="76" t="s">
        <v>226</v>
      </c>
      <c r="E13" s="76" t="s">
        <v>228</v>
      </c>
      <c r="F13" s="86">
        <v>946</v>
      </c>
      <c r="G13" s="86">
        <v>20</v>
      </c>
      <c r="H13" s="86">
        <v>35.200000000000003</v>
      </c>
      <c r="I13" s="86">
        <v>166.73599999999999</v>
      </c>
      <c r="J13" s="86">
        <v>124.07000000000001</v>
      </c>
      <c r="K13" s="86">
        <v>53.91</v>
      </c>
      <c r="L13" s="86">
        <v>43.2</v>
      </c>
      <c r="M13" s="86">
        <v>192.71500000000003</v>
      </c>
      <c r="N13" s="86">
        <v>187.70010000000002</v>
      </c>
      <c r="O13" s="86">
        <v>398.26</v>
      </c>
      <c r="P13" s="86">
        <v>600.99</v>
      </c>
      <c r="Q13" s="86">
        <v>755.3</v>
      </c>
      <c r="R13" s="86">
        <v>502.2</v>
      </c>
      <c r="S13" s="86">
        <v>16.399999999999999</v>
      </c>
      <c r="T13" s="86">
        <v>80.400000000000006</v>
      </c>
      <c r="U13" s="86">
        <v>1.4</v>
      </c>
    </row>
    <row r="14" spans="1:21" x14ac:dyDescent="0.25">
      <c r="D14" s="76" t="s">
        <v>224</v>
      </c>
      <c r="E14" s="76" t="s">
        <v>222</v>
      </c>
      <c r="F14" s="86">
        <v>738.95</v>
      </c>
      <c r="G14" s="86">
        <v>343.1</v>
      </c>
      <c r="H14" s="86">
        <v>165.5</v>
      </c>
      <c r="I14" s="86">
        <v>66.132209737827722</v>
      </c>
      <c r="J14" s="86">
        <v>435.08505132620462</v>
      </c>
      <c r="K14" s="86">
        <v>41</v>
      </c>
      <c r="L14" s="86">
        <v>209.25</v>
      </c>
      <c r="M14" s="86">
        <v>207.05</v>
      </c>
      <c r="N14" s="86">
        <v>414.9</v>
      </c>
      <c r="O14" s="86">
        <v>901.90999999999985</v>
      </c>
      <c r="P14" s="86">
        <v>759.39</v>
      </c>
      <c r="Q14" s="86">
        <v>872.49999999999989</v>
      </c>
      <c r="R14" s="86">
        <v>825.02845306826976</v>
      </c>
      <c r="S14" s="86">
        <v>400.33303419186933</v>
      </c>
      <c r="T14" s="86">
        <v>612.3030341918693</v>
      </c>
      <c r="U14" s="86">
        <v>509.4</v>
      </c>
    </row>
    <row r="15" spans="1:21" x14ac:dyDescent="0.25">
      <c r="D15" s="76" t="s">
        <v>227</v>
      </c>
      <c r="E15" s="76" t="s">
        <v>229</v>
      </c>
      <c r="F15" s="86">
        <v>164</v>
      </c>
      <c r="G15" s="86">
        <v>37</v>
      </c>
      <c r="H15" s="86">
        <v>63</v>
      </c>
      <c r="I15" s="86">
        <v>7.8</v>
      </c>
      <c r="J15" s="86">
        <v>57.484948673795373</v>
      </c>
      <c r="K15" s="86">
        <v>0</v>
      </c>
      <c r="L15" s="86">
        <v>76.34</v>
      </c>
      <c r="M15" s="86">
        <v>75.349999999999994</v>
      </c>
      <c r="N15" s="86">
        <v>86.766666666666666</v>
      </c>
      <c r="O15" s="86">
        <v>260.08000000000004</v>
      </c>
      <c r="P15" s="86">
        <v>242.95999999999998</v>
      </c>
      <c r="Q15" s="86">
        <v>101.60000000000001</v>
      </c>
      <c r="R15" s="86">
        <v>142.69999999999999</v>
      </c>
      <c r="S15" s="86">
        <v>13.2</v>
      </c>
      <c r="T15" s="86">
        <v>148.76999999999998</v>
      </c>
      <c r="U15" s="86">
        <v>21.9</v>
      </c>
    </row>
    <row r="16" spans="1:21" x14ac:dyDescent="0.25">
      <c r="D16" s="76" t="s">
        <v>225</v>
      </c>
      <c r="E16" s="76" t="s">
        <v>225</v>
      </c>
      <c r="F16" s="86">
        <v>32.5</v>
      </c>
      <c r="G16" s="86">
        <v>0</v>
      </c>
      <c r="H16" s="86">
        <v>55</v>
      </c>
      <c r="I16" s="86">
        <v>0</v>
      </c>
      <c r="J16" s="86">
        <v>115</v>
      </c>
      <c r="K16" s="86">
        <v>58</v>
      </c>
      <c r="L16" s="86">
        <v>4</v>
      </c>
      <c r="M16" s="86">
        <v>109.238</v>
      </c>
      <c r="N16" s="86">
        <v>94.451612903225808</v>
      </c>
      <c r="O16" s="86">
        <v>24</v>
      </c>
      <c r="P16" s="86">
        <v>139.30000000000001</v>
      </c>
      <c r="Q16" s="86">
        <v>89.6</v>
      </c>
      <c r="R16" s="86">
        <v>240.9</v>
      </c>
      <c r="S16" s="86">
        <v>66</v>
      </c>
      <c r="T16" s="86">
        <v>165.7</v>
      </c>
      <c r="U16" s="86">
        <v>44.7</v>
      </c>
    </row>
    <row r="17" spans="4:21" x14ac:dyDescent="0.25">
      <c r="D17" s="76" t="s">
        <v>253</v>
      </c>
      <c r="E17" s="76" t="s">
        <v>230</v>
      </c>
      <c r="F17" s="86">
        <v>29.55</v>
      </c>
      <c r="G17" s="86">
        <v>0</v>
      </c>
      <c r="H17" s="86">
        <v>0</v>
      </c>
      <c r="I17" s="86">
        <v>0</v>
      </c>
      <c r="J17" s="86">
        <v>0</v>
      </c>
      <c r="K17" s="86">
        <v>0</v>
      </c>
      <c r="L17" s="86">
        <v>23.6</v>
      </c>
      <c r="M17" s="86">
        <v>33</v>
      </c>
      <c r="N17" s="86">
        <v>16.32</v>
      </c>
      <c r="O17" s="86">
        <v>55.2</v>
      </c>
      <c r="P17" s="86">
        <v>0</v>
      </c>
      <c r="Q17" s="86">
        <v>0</v>
      </c>
      <c r="R17" s="86">
        <v>83.35</v>
      </c>
      <c r="S17" s="86">
        <v>52</v>
      </c>
      <c r="T17" s="86">
        <v>69.099999999999994</v>
      </c>
      <c r="U17" s="86">
        <v>54.085714285714289</v>
      </c>
    </row>
    <row r="18" spans="4:21" x14ac:dyDescent="0.25">
      <c r="D18" s="76" t="s">
        <v>9</v>
      </c>
      <c r="E18" s="76" t="s">
        <v>1</v>
      </c>
      <c r="F18" s="86">
        <v>21</v>
      </c>
      <c r="G18" s="86">
        <v>0</v>
      </c>
      <c r="H18" s="86">
        <v>13.2</v>
      </c>
      <c r="I18" s="86">
        <v>0</v>
      </c>
      <c r="J18" s="86">
        <v>0</v>
      </c>
      <c r="K18" s="86">
        <v>0</v>
      </c>
      <c r="L18" s="86">
        <v>0</v>
      </c>
      <c r="M18" s="86">
        <v>0</v>
      </c>
      <c r="N18" s="86">
        <v>9.5</v>
      </c>
      <c r="O18" s="86">
        <v>31.4</v>
      </c>
      <c r="P18" s="86">
        <v>11</v>
      </c>
      <c r="Q18" s="86">
        <v>0</v>
      </c>
      <c r="R18" s="86">
        <v>24</v>
      </c>
      <c r="S18" s="86">
        <v>0</v>
      </c>
      <c r="T18" s="86">
        <v>0</v>
      </c>
      <c r="U18" s="86">
        <v>0</v>
      </c>
    </row>
    <row r="19" spans="4:21" x14ac:dyDescent="0.25">
      <c r="D19" s="76" t="s">
        <v>254</v>
      </c>
      <c r="E19" s="76" t="s">
        <v>544</v>
      </c>
      <c r="F19" s="89">
        <v>5.75</v>
      </c>
      <c r="G19" s="89">
        <v>6.75</v>
      </c>
      <c r="H19" s="89">
        <v>8</v>
      </c>
      <c r="I19" s="89">
        <v>7.5</v>
      </c>
      <c r="J19" s="89">
        <v>7.25</v>
      </c>
      <c r="K19" s="89">
        <v>7.5</v>
      </c>
      <c r="L19" s="89">
        <v>7.5</v>
      </c>
      <c r="M19" s="89">
        <v>7.25</v>
      </c>
      <c r="N19" s="89">
        <v>7.25</v>
      </c>
      <c r="O19" s="89">
        <v>6.75</v>
      </c>
      <c r="P19" s="89">
        <v>6</v>
      </c>
      <c r="Q19" s="89">
        <v>5.75</v>
      </c>
      <c r="R19" s="89">
        <v>5.25</v>
      </c>
      <c r="S19" s="89">
        <v>5.75</v>
      </c>
      <c r="T19" s="89">
        <v>5.75</v>
      </c>
      <c r="U19" s="89">
        <v>5.25</v>
      </c>
    </row>
    <row r="20" spans="4:21" x14ac:dyDescent="0.25">
      <c r="D20" s="76" t="s">
        <v>255</v>
      </c>
      <c r="E20" s="76" t="s">
        <v>545</v>
      </c>
      <c r="F20" s="89">
        <v>6.75</v>
      </c>
      <c r="G20" s="89">
        <v>8</v>
      </c>
      <c r="H20" s="89">
        <v>9.5</v>
      </c>
      <c r="I20" s="89">
        <v>9.25</v>
      </c>
      <c r="J20" s="89">
        <v>8.75</v>
      </c>
      <c r="K20" s="89">
        <v>9.25</v>
      </c>
      <c r="L20" s="89">
        <v>9.5</v>
      </c>
      <c r="M20" s="89">
        <v>9.25</v>
      </c>
      <c r="N20" s="89">
        <v>8.5</v>
      </c>
      <c r="O20" s="89">
        <v>8.25</v>
      </c>
      <c r="P20" s="89">
        <v>7.75</v>
      </c>
      <c r="Q20" s="89">
        <v>7.5</v>
      </c>
      <c r="R20" s="89">
        <v>7</v>
      </c>
      <c r="S20" s="89">
        <v>7.25</v>
      </c>
      <c r="T20" s="89">
        <v>7</v>
      </c>
      <c r="U20" s="89">
        <v>6.5</v>
      </c>
    </row>
    <row r="21" spans="4:21" x14ac:dyDescent="0.25">
      <c r="D21" s="76" t="s">
        <v>256</v>
      </c>
      <c r="E21" s="76" t="s">
        <v>546</v>
      </c>
      <c r="F21" s="89">
        <v>5.75</v>
      </c>
      <c r="G21" s="89">
        <v>6.75</v>
      </c>
      <c r="H21" s="89">
        <v>7.75</v>
      </c>
      <c r="I21" s="89">
        <v>7</v>
      </c>
      <c r="J21" s="89">
        <v>7</v>
      </c>
      <c r="K21" s="89">
        <v>7</v>
      </c>
      <c r="L21" s="89">
        <v>7</v>
      </c>
      <c r="M21" s="89">
        <v>7</v>
      </c>
      <c r="N21" s="89">
        <v>7</v>
      </c>
      <c r="O21" s="89">
        <v>6.5</v>
      </c>
      <c r="P21" s="89">
        <v>5.75</v>
      </c>
      <c r="Q21" s="89">
        <v>5.5</v>
      </c>
      <c r="R21" s="89">
        <v>5.5</v>
      </c>
      <c r="S21" s="89">
        <v>6.25</v>
      </c>
      <c r="T21" s="89">
        <v>6.25</v>
      </c>
      <c r="U21" s="89">
        <v>6.25</v>
      </c>
    </row>
    <row r="25" spans="4:21" x14ac:dyDescent="0.25">
      <c r="D25" s="91"/>
      <c r="E25" s="91"/>
      <c r="F25" s="91"/>
      <c r="G25" s="91"/>
      <c r="H25" s="91"/>
      <c r="I25" s="91"/>
      <c r="J25" s="91"/>
      <c r="K25" s="91"/>
      <c r="L25" s="91"/>
      <c r="M25" s="91"/>
      <c r="N25" s="91"/>
      <c r="O25" s="91"/>
    </row>
    <row r="27" spans="4:21" x14ac:dyDescent="0.25">
      <c r="L27" s="117"/>
    </row>
    <row r="28" spans="4:21" x14ac:dyDescent="0.25">
      <c r="L28" s="117"/>
    </row>
    <row r="29" spans="4:21" x14ac:dyDescent="0.25">
      <c r="L29" s="117"/>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dimension ref="A1:K20"/>
  <sheetViews>
    <sheetView zoomScale="75" zoomScaleNormal="75" workbookViewId="0"/>
  </sheetViews>
  <sheetFormatPr defaultColWidth="9.140625" defaultRowHeight="15.75" x14ac:dyDescent="0.25"/>
  <cols>
    <col min="1" max="1" width="13.7109375" style="76" bestFit="1" customWidth="1"/>
    <col min="2" max="2" width="99.140625" style="76" bestFit="1" customWidth="1"/>
    <col min="3" max="3" width="9.140625" style="76"/>
    <col min="4" max="4" width="31" style="76" bestFit="1" customWidth="1"/>
    <col min="5" max="5" width="24.42578125" style="76" bestFit="1" customWidth="1"/>
    <col min="6" max="16384" width="9.140625" style="76"/>
  </cols>
  <sheetData>
    <row r="1" spans="1:11" x14ac:dyDescent="0.25">
      <c r="A1" s="113" t="s">
        <v>2</v>
      </c>
      <c r="B1" s="114" t="s">
        <v>241</v>
      </c>
      <c r="C1" s="179" t="s">
        <v>479</v>
      </c>
    </row>
    <row r="2" spans="1:11" x14ac:dyDescent="0.25">
      <c r="A2" s="113" t="s">
        <v>3</v>
      </c>
      <c r="B2" s="114" t="s">
        <v>1613</v>
      </c>
    </row>
    <row r="3" spans="1:11" x14ac:dyDescent="0.25">
      <c r="A3" s="113" t="s">
        <v>4</v>
      </c>
      <c r="B3" s="115" t="s">
        <v>259</v>
      </c>
    </row>
    <row r="4" spans="1:11" x14ac:dyDescent="0.25">
      <c r="A4" s="113" t="s">
        <v>5</v>
      </c>
      <c r="B4" s="115" t="s">
        <v>260</v>
      </c>
    </row>
    <row r="5" spans="1:11" x14ac:dyDescent="0.25">
      <c r="A5" s="116" t="s">
        <v>6</v>
      </c>
      <c r="B5" s="115"/>
    </row>
    <row r="6" spans="1:11" x14ac:dyDescent="0.25">
      <c r="A6" s="116" t="s">
        <v>7</v>
      </c>
      <c r="B6" s="115"/>
    </row>
    <row r="12" spans="1:11" x14ac:dyDescent="0.25">
      <c r="F12" s="76">
        <v>2016</v>
      </c>
      <c r="G12" s="76">
        <v>2017</v>
      </c>
      <c r="H12" s="76">
        <v>2018</v>
      </c>
      <c r="I12" s="76">
        <v>2019</v>
      </c>
      <c r="J12" s="76">
        <v>2020</v>
      </c>
      <c r="K12" s="76" t="s">
        <v>1629</v>
      </c>
    </row>
    <row r="13" spans="1:11" x14ac:dyDescent="0.25">
      <c r="F13" s="76">
        <v>2016</v>
      </c>
      <c r="G13" s="76">
        <v>2017</v>
      </c>
      <c r="H13" s="76">
        <v>2018</v>
      </c>
      <c r="I13" s="76">
        <v>2019</v>
      </c>
      <c r="J13" s="76">
        <v>2020</v>
      </c>
      <c r="K13" s="76" t="s">
        <v>1630</v>
      </c>
    </row>
    <row r="14" spans="1:11" x14ac:dyDescent="0.25">
      <c r="D14" s="76" t="s">
        <v>633</v>
      </c>
      <c r="E14" s="76" t="s">
        <v>631</v>
      </c>
      <c r="F14" s="118">
        <v>0.62777852115530086</v>
      </c>
      <c r="G14" s="118">
        <v>4.6554595013799869</v>
      </c>
      <c r="H14" s="118">
        <v>11.478834524463991</v>
      </c>
      <c r="I14" s="118">
        <v>32.532560211667523</v>
      </c>
      <c r="J14" s="118">
        <v>34.575520168022734</v>
      </c>
      <c r="K14" s="118">
        <v>48.898289747534172</v>
      </c>
    </row>
    <row r="15" spans="1:11" x14ac:dyDescent="0.25">
      <c r="D15" s="76" t="s">
        <v>634</v>
      </c>
      <c r="E15" s="76" t="s">
        <v>632</v>
      </c>
      <c r="F15" s="118">
        <v>58.521513742097142</v>
      </c>
      <c r="G15" s="118">
        <v>47.492643872174455</v>
      </c>
      <c r="H15" s="118">
        <v>29.367784496976356</v>
      </c>
      <c r="I15" s="118">
        <v>13.081774211910602</v>
      </c>
      <c r="J15" s="118">
        <v>31.870444497158179</v>
      </c>
      <c r="K15" s="118">
        <v>11.829246222061357</v>
      </c>
    </row>
    <row r="16" spans="1:11" x14ac:dyDescent="0.25">
      <c r="D16" s="76" t="s">
        <v>529</v>
      </c>
      <c r="E16" s="76" t="s">
        <v>527</v>
      </c>
      <c r="F16" s="118">
        <v>23.033725527838968</v>
      </c>
      <c r="G16" s="118">
        <v>28.512123354850484</v>
      </c>
      <c r="H16" s="118">
        <v>39.263331500824627</v>
      </c>
      <c r="I16" s="118">
        <v>15.352093332600337</v>
      </c>
      <c r="J16" s="118">
        <v>8.4736862397076091</v>
      </c>
      <c r="K16" s="118">
        <v>0</v>
      </c>
    </row>
    <row r="17" spans="4:11" x14ac:dyDescent="0.25">
      <c r="D17" s="76" t="s">
        <v>530</v>
      </c>
      <c r="E17" s="76" t="s">
        <v>528</v>
      </c>
      <c r="F17" s="118">
        <v>7.0750639334202363</v>
      </c>
      <c r="G17" s="118">
        <v>9.9393262015008776</v>
      </c>
      <c r="H17" s="118">
        <v>10.48927982407916</v>
      </c>
      <c r="I17" s="118">
        <v>25.019546306487843</v>
      </c>
      <c r="J17" s="118">
        <v>13.921470614970207</v>
      </c>
      <c r="K17" s="118">
        <v>30.895394081983529</v>
      </c>
    </row>
    <row r="18" spans="4:11" x14ac:dyDescent="0.25">
      <c r="D18" s="76" t="s">
        <v>265</v>
      </c>
      <c r="E18" s="76" t="s">
        <v>242</v>
      </c>
      <c r="F18" s="118">
        <v>4.4076329970313681</v>
      </c>
      <c r="G18" s="118">
        <v>4.1348281289204172</v>
      </c>
      <c r="H18" s="118">
        <v>2.3859263331500822</v>
      </c>
      <c r="I18" s="118">
        <v>6.2535115740770877</v>
      </c>
      <c r="J18" s="118">
        <v>4.4412522177414875</v>
      </c>
      <c r="K18" s="118">
        <v>8.3770699484209601</v>
      </c>
    </row>
    <row r="19" spans="4:11" x14ac:dyDescent="0.25">
      <c r="D19" s="76" t="s">
        <v>474</v>
      </c>
      <c r="E19" s="76" t="s">
        <v>243</v>
      </c>
      <c r="F19" s="118">
        <v>3.8922268311628656</v>
      </c>
      <c r="G19" s="118">
        <v>0.62726671380671062</v>
      </c>
      <c r="H19" s="118">
        <v>1.0005497526113247</v>
      </c>
      <c r="I19" s="118">
        <v>2.2715042041282651</v>
      </c>
      <c r="J19" s="118">
        <v>0</v>
      </c>
      <c r="K19" s="118">
        <v>0</v>
      </c>
    </row>
    <row r="20" spans="4:11" x14ac:dyDescent="0.25">
      <c r="D20" s="76" t="s">
        <v>9</v>
      </c>
      <c r="E20" s="76" t="s">
        <v>1</v>
      </c>
      <c r="F20" s="118">
        <v>2.2223359648897651</v>
      </c>
      <c r="G20" s="118">
        <v>4.6383522273670774</v>
      </c>
      <c r="H20" s="118">
        <v>6.0142935678944474</v>
      </c>
      <c r="I20" s="118">
        <v>5.4890101591283491</v>
      </c>
      <c r="J20" s="118">
        <v>6.7176262623997811</v>
      </c>
      <c r="K20" s="118">
        <v>0</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M62"/>
  <sheetViews>
    <sheetView zoomScale="75" zoomScaleNormal="75" workbookViewId="0"/>
  </sheetViews>
  <sheetFormatPr defaultColWidth="9.140625" defaultRowHeight="15.75" x14ac:dyDescent="0.25"/>
  <cols>
    <col min="1" max="1" width="14.7109375" style="147" customWidth="1"/>
    <col min="2" max="2" width="81.28515625" style="147" customWidth="1"/>
    <col min="3" max="3" width="28.5703125" style="147" customWidth="1"/>
    <col min="4" max="5" width="9.140625" style="147"/>
    <col min="6" max="6" width="14.85546875" style="147" customWidth="1"/>
    <col min="7" max="7" width="5.5703125" style="147" bestFit="1" customWidth="1"/>
    <col min="8" max="8" width="9.85546875" style="147" bestFit="1" customWidth="1"/>
    <col min="9" max="9" width="9.85546875" style="147" customWidth="1"/>
    <col min="10" max="10" width="14.42578125" style="147" customWidth="1"/>
    <col min="11" max="11" width="13.85546875" style="147" customWidth="1"/>
    <col min="12" max="16384" width="9.140625" style="147"/>
  </cols>
  <sheetData>
    <row r="1" spans="1:11" x14ac:dyDescent="0.25">
      <c r="A1" s="147" t="s">
        <v>2</v>
      </c>
      <c r="B1" s="114" t="s">
        <v>531</v>
      </c>
      <c r="C1" s="179" t="s">
        <v>479</v>
      </c>
    </row>
    <row r="2" spans="1:11" x14ac:dyDescent="0.25">
      <c r="A2" s="147" t="s">
        <v>3</v>
      </c>
      <c r="B2" s="114" t="s">
        <v>532</v>
      </c>
    </row>
    <row r="3" spans="1:11" x14ac:dyDescent="0.25">
      <c r="A3" s="147" t="s">
        <v>4</v>
      </c>
      <c r="B3" s="147" t="s">
        <v>1601</v>
      </c>
    </row>
    <row r="4" spans="1:11" x14ac:dyDescent="0.25">
      <c r="A4" s="147" t="s">
        <v>5</v>
      </c>
      <c r="B4" s="147" t="s">
        <v>1607</v>
      </c>
    </row>
    <row r="5" spans="1:11" x14ac:dyDescent="0.25">
      <c r="A5" s="147" t="s">
        <v>6</v>
      </c>
    </row>
    <row r="6" spans="1:11" x14ac:dyDescent="0.25">
      <c r="A6" s="147" t="s">
        <v>7</v>
      </c>
    </row>
    <row r="7" spans="1:11" ht="47.25" x14ac:dyDescent="0.25">
      <c r="F7" s="45"/>
      <c r="G7" s="45"/>
      <c r="H7" s="45"/>
      <c r="I7" s="45"/>
      <c r="J7" s="153" t="s">
        <v>294</v>
      </c>
      <c r="K7" s="153" t="s">
        <v>427</v>
      </c>
    </row>
    <row r="8" spans="1:11" ht="63" x14ac:dyDescent="0.25">
      <c r="F8" s="45"/>
      <c r="G8" s="45"/>
      <c r="H8" s="45"/>
      <c r="I8" s="45"/>
      <c r="J8" s="153" t="s">
        <v>284</v>
      </c>
      <c r="K8" s="153" t="s">
        <v>542</v>
      </c>
    </row>
    <row r="9" spans="1:11" x14ac:dyDescent="0.25">
      <c r="F9" s="45" t="s">
        <v>289</v>
      </c>
      <c r="G9" s="45">
        <v>2013</v>
      </c>
      <c r="H9" s="152" t="s">
        <v>295</v>
      </c>
      <c r="I9" s="45">
        <v>2013</v>
      </c>
      <c r="J9" s="157">
        <v>3100</v>
      </c>
      <c r="K9" s="158">
        <v>6</v>
      </c>
    </row>
    <row r="10" spans="1:11" x14ac:dyDescent="0.25">
      <c r="F10" s="157"/>
      <c r="G10" s="45">
        <v>2014</v>
      </c>
      <c r="H10" s="152"/>
      <c r="I10" s="45">
        <v>2014</v>
      </c>
      <c r="J10" s="157">
        <v>3050</v>
      </c>
      <c r="K10" s="158">
        <v>6</v>
      </c>
    </row>
    <row r="11" spans="1:11" x14ac:dyDescent="0.25">
      <c r="F11" s="157"/>
      <c r="G11" s="45">
        <v>2015</v>
      </c>
      <c r="H11" s="152"/>
      <c r="I11" s="45">
        <v>2015</v>
      </c>
      <c r="J11" s="157">
        <v>4100</v>
      </c>
      <c r="K11" s="158">
        <v>6</v>
      </c>
    </row>
    <row r="12" spans="1:11" x14ac:dyDescent="0.25">
      <c r="F12" s="157"/>
      <c r="G12" s="45">
        <v>2016</v>
      </c>
      <c r="H12" s="152"/>
      <c r="I12" s="45">
        <v>2016</v>
      </c>
      <c r="J12" s="157">
        <v>4538</v>
      </c>
      <c r="K12" s="158">
        <v>5.25</v>
      </c>
    </row>
    <row r="13" spans="1:11" x14ac:dyDescent="0.25">
      <c r="F13" s="157"/>
      <c r="G13" s="45">
        <v>2017</v>
      </c>
      <c r="H13" s="152"/>
      <c r="I13" s="45">
        <v>2017</v>
      </c>
      <c r="J13" s="157">
        <v>5030</v>
      </c>
      <c r="K13" s="158">
        <v>5</v>
      </c>
    </row>
    <row r="14" spans="1:11" x14ac:dyDescent="0.25">
      <c r="F14" s="157"/>
      <c r="G14" s="45">
        <v>2018</v>
      </c>
      <c r="H14" s="45"/>
      <c r="I14" s="45">
        <v>2018</v>
      </c>
      <c r="J14" s="157">
        <v>7200</v>
      </c>
      <c r="K14" s="159">
        <v>4.75</v>
      </c>
    </row>
    <row r="15" spans="1:11" x14ac:dyDescent="0.25">
      <c r="F15" s="45"/>
      <c r="G15" s="45">
        <v>2019</v>
      </c>
      <c r="H15" s="45"/>
      <c r="I15" s="45">
        <v>2019</v>
      </c>
      <c r="J15" s="157">
        <v>7214.9</v>
      </c>
      <c r="K15" s="159">
        <v>4.5</v>
      </c>
    </row>
    <row r="16" spans="1:11" x14ac:dyDescent="0.25">
      <c r="G16" s="45">
        <v>2020</v>
      </c>
      <c r="H16" s="45"/>
      <c r="I16" s="45">
        <v>2020</v>
      </c>
      <c r="J16" s="157">
        <v>5252</v>
      </c>
      <c r="K16" s="159">
        <v>4.75</v>
      </c>
    </row>
    <row r="17" spans="6:13" x14ac:dyDescent="0.25">
      <c r="G17" s="45" t="s">
        <v>1629</v>
      </c>
      <c r="H17" s="45"/>
      <c r="I17" s="45" t="s">
        <v>1630</v>
      </c>
      <c r="J17" s="157">
        <v>1891</v>
      </c>
      <c r="K17" s="240">
        <v>4.75</v>
      </c>
      <c r="M17" s="242"/>
    </row>
    <row r="18" spans="6:13" x14ac:dyDescent="0.25">
      <c r="F18" s="45" t="s">
        <v>247</v>
      </c>
      <c r="G18" s="45">
        <v>2013</v>
      </c>
      <c r="H18" s="152" t="s">
        <v>296</v>
      </c>
      <c r="I18" s="45">
        <v>2013</v>
      </c>
      <c r="J18" s="157">
        <v>1400</v>
      </c>
      <c r="K18" s="158">
        <v>6.5</v>
      </c>
    </row>
    <row r="19" spans="6:13" x14ac:dyDescent="0.25">
      <c r="F19" s="45"/>
      <c r="G19" s="45">
        <v>2014</v>
      </c>
      <c r="H19" s="152"/>
      <c r="I19" s="45">
        <v>2014</v>
      </c>
      <c r="J19" s="157">
        <v>2050</v>
      </c>
      <c r="K19" s="158">
        <v>6</v>
      </c>
    </row>
    <row r="20" spans="6:13" x14ac:dyDescent="0.25">
      <c r="F20" s="157"/>
      <c r="G20" s="45">
        <v>2015</v>
      </c>
      <c r="H20" s="152"/>
      <c r="I20" s="45">
        <v>2015</v>
      </c>
      <c r="J20" s="157">
        <v>2650</v>
      </c>
      <c r="K20" s="158">
        <v>5.75</v>
      </c>
    </row>
    <row r="21" spans="6:13" x14ac:dyDescent="0.25">
      <c r="F21" s="157"/>
      <c r="G21" s="45">
        <v>2016</v>
      </c>
      <c r="H21" s="152"/>
      <c r="I21" s="45">
        <v>2016</v>
      </c>
      <c r="J21" s="157">
        <v>3620</v>
      </c>
      <c r="K21" s="158">
        <v>4.8500000000000005</v>
      </c>
    </row>
    <row r="22" spans="6:13" x14ac:dyDescent="0.25">
      <c r="F22" s="157"/>
      <c r="G22" s="45">
        <v>2017</v>
      </c>
      <c r="H22" s="152"/>
      <c r="I22" s="45">
        <v>2017</v>
      </c>
      <c r="J22" s="157">
        <v>3540</v>
      </c>
      <c r="K22" s="158">
        <v>4.8499999999999996</v>
      </c>
    </row>
    <row r="23" spans="6:13" x14ac:dyDescent="0.25">
      <c r="F23" s="157"/>
      <c r="G23" s="45">
        <v>2018</v>
      </c>
      <c r="H23" s="45"/>
      <c r="I23" s="45">
        <v>2018</v>
      </c>
      <c r="J23" s="157">
        <v>2510</v>
      </c>
      <c r="K23" s="159">
        <v>4.5</v>
      </c>
    </row>
    <row r="24" spans="6:13" x14ac:dyDescent="0.25">
      <c r="F24" s="157"/>
      <c r="G24" s="45">
        <v>2019</v>
      </c>
      <c r="H24" s="45"/>
      <c r="I24" s="45">
        <v>2019</v>
      </c>
      <c r="J24" s="157">
        <v>3190.57</v>
      </c>
      <c r="K24" s="159">
        <v>3.9</v>
      </c>
    </row>
    <row r="25" spans="6:13" x14ac:dyDescent="0.25">
      <c r="G25" s="45">
        <v>2020</v>
      </c>
      <c r="H25" s="45"/>
      <c r="I25" s="45">
        <v>2020</v>
      </c>
      <c r="J25" s="157">
        <v>1375.8</v>
      </c>
      <c r="K25" s="159">
        <v>3.9</v>
      </c>
    </row>
    <row r="26" spans="6:13" x14ac:dyDescent="0.25">
      <c r="G26" s="45" t="s">
        <v>1629</v>
      </c>
      <c r="H26" s="45"/>
      <c r="I26" s="45" t="s">
        <v>1630</v>
      </c>
      <c r="J26" s="157">
        <v>676</v>
      </c>
      <c r="K26" s="240">
        <v>4</v>
      </c>
      <c r="M26" s="242"/>
    </row>
    <row r="27" spans="6:13" x14ac:dyDescent="0.25">
      <c r="F27" s="157" t="s">
        <v>290</v>
      </c>
      <c r="G27" s="45">
        <v>2013</v>
      </c>
      <c r="H27" s="152" t="s">
        <v>286</v>
      </c>
      <c r="I27" s="45">
        <v>2013</v>
      </c>
      <c r="J27" s="157">
        <v>300</v>
      </c>
      <c r="K27" s="158">
        <v>7.5</v>
      </c>
    </row>
    <row r="28" spans="6:13" x14ac:dyDescent="0.25">
      <c r="F28" s="45"/>
      <c r="G28" s="45">
        <v>2014</v>
      </c>
      <c r="H28" s="152"/>
      <c r="I28" s="45">
        <v>2014</v>
      </c>
      <c r="J28" s="157">
        <v>600</v>
      </c>
      <c r="K28" s="158">
        <v>7.2499999999999991</v>
      </c>
    </row>
    <row r="29" spans="6:13" x14ac:dyDescent="0.25">
      <c r="F29" s="45"/>
      <c r="G29" s="45">
        <v>2015</v>
      </c>
      <c r="H29" s="152"/>
      <c r="I29" s="45">
        <v>2015</v>
      </c>
      <c r="J29" s="157">
        <v>415</v>
      </c>
      <c r="K29" s="158">
        <v>7.0000000000000009</v>
      </c>
    </row>
    <row r="30" spans="6:13" x14ac:dyDescent="0.25">
      <c r="F30" s="45"/>
      <c r="G30" s="45">
        <v>2016</v>
      </c>
      <c r="H30" s="152"/>
      <c r="I30" s="45">
        <v>2016</v>
      </c>
      <c r="J30" s="157">
        <v>880</v>
      </c>
      <c r="K30" s="158">
        <v>6.5</v>
      </c>
    </row>
    <row r="31" spans="6:13" x14ac:dyDescent="0.25">
      <c r="F31" s="45"/>
      <c r="G31" s="45">
        <v>2017</v>
      </c>
      <c r="H31" s="152"/>
      <c r="I31" s="45">
        <v>2017</v>
      </c>
      <c r="J31" s="157">
        <v>525</v>
      </c>
      <c r="K31" s="158">
        <v>6.5</v>
      </c>
    </row>
    <row r="32" spans="6:13" x14ac:dyDescent="0.25">
      <c r="F32" s="45"/>
      <c r="G32" s="45">
        <v>2018</v>
      </c>
      <c r="H32" s="45"/>
      <c r="I32" s="45">
        <v>2018</v>
      </c>
      <c r="J32" s="157">
        <v>818</v>
      </c>
      <c r="K32" s="159">
        <v>6</v>
      </c>
    </row>
    <row r="33" spans="6:13" x14ac:dyDescent="0.25">
      <c r="F33" s="45"/>
      <c r="G33" s="45">
        <v>2019</v>
      </c>
      <c r="H33" s="45"/>
      <c r="I33" s="45">
        <v>2019</v>
      </c>
      <c r="J33" s="157">
        <v>851.64</v>
      </c>
      <c r="K33" s="159">
        <v>5.5</v>
      </c>
    </row>
    <row r="34" spans="6:13" x14ac:dyDescent="0.25">
      <c r="G34" s="45">
        <v>2020</v>
      </c>
      <c r="H34" s="45"/>
      <c r="I34" s="45">
        <v>2020</v>
      </c>
      <c r="J34" s="157">
        <v>501</v>
      </c>
      <c r="K34" s="159">
        <v>5.75</v>
      </c>
    </row>
    <row r="35" spans="6:13" x14ac:dyDescent="0.25">
      <c r="G35" s="45" t="s">
        <v>1629</v>
      </c>
      <c r="H35" s="45"/>
      <c r="I35" s="45" t="s">
        <v>1630</v>
      </c>
      <c r="J35" s="157">
        <v>476.8</v>
      </c>
      <c r="K35" s="240">
        <v>5.5</v>
      </c>
      <c r="M35" s="242"/>
    </row>
    <row r="36" spans="6:13" x14ac:dyDescent="0.25">
      <c r="F36" s="45" t="s">
        <v>245</v>
      </c>
      <c r="G36" s="45">
        <v>2013</v>
      </c>
      <c r="H36" s="152" t="s">
        <v>297</v>
      </c>
      <c r="I36" s="45">
        <v>2013</v>
      </c>
      <c r="J36" s="157">
        <v>356.39</v>
      </c>
      <c r="K36" s="158">
        <v>7.5</v>
      </c>
    </row>
    <row r="37" spans="6:13" x14ac:dyDescent="0.25">
      <c r="F37" s="45"/>
      <c r="G37" s="45">
        <v>2014</v>
      </c>
      <c r="H37" s="152"/>
      <c r="I37" s="45">
        <v>2014</v>
      </c>
      <c r="J37" s="157">
        <v>617.35300000000007</v>
      </c>
      <c r="K37" s="158">
        <v>7.2499999999999991</v>
      </c>
    </row>
    <row r="38" spans="6:13" x14ac:dyDescent="0.25">
      <c r="F38" s="45"/>
      <c r="G38" s="45">
        <v>2015</v>
      </c>
      <c r="H38" s="152"/>
      <c r="I38" s="45">
        <v>2015</v>
      </c>
      <c r="J38" s="157">
        <v>809.63837956989255</v>
      </c>
      <c r="K38" s="158">
        <v>7.2499999999999991</v>
      </c>
    </row>
    <row r="39" spans="6:13" x14ac:dyDescent="0.25">
      <c r="F39" s="45"/>
      <c r="G39" s="45">
        <v>2016</v>
      </c>
      <c r="H39" s="152"/>
      <c r="I39" s="45">
        <v>2016</v>
      </c>
      <c r="J39" s="157">
        <v>1671</v>
      </c>
      <c r="K39" s="158">
        <v>6.75</v>
      </c>
    </row>
    <row r="40" spans="6:13" x14ac:dyDescent="0.25">
      <c r="F40" s="45"/>
      <c r="G40" s="45">
        <v>2017</v>
      </c>
      <c r="H40" s="152"/>
      <c r="I40" s="45">
        <v>2017</v>
      </c>
      <c r="J40" s="157">
        <v>1754</v>
      </c>
      <c r="K40" s="158">
        <v>6</v>
      </c>
    </row>
    <row r="41" spans="6:13" x14ac:dyDescent="0.25">
      <c r="F41" s="45"/>
      <c r="G41" s="45">
        <v>2018</v>
      </c>
      <c r="H41" s="45"/>
      <c r="I41" s="45">
        <v>2018</v>
      </c>
      <c r="J41" s="157">
        <v>1819</v>
      </c>
      <c r="K41" s="159">
        <v>5.75</v>
      </c>
    </row>
    <row r="42" spans="6:13" x14ac:dyDescent="0.25">
      <c r="F42" s="45"/>
      <c r="G42" s="45">
        <v>2019</v>
      </c>
      <c r="H42" s="45"/>
      <c r="I42" s="45">
        <v>2019</v>
      </c>
      <c r="J42" s="157">
        <v>1818</v>
      </c>
      <c r="K42" s="159">
        <v>5.25</v>
      </c>
    </row>
    <row r="43" spans="6:13" x14ac:dyDescent="0.25">
      <c r="G43" s="45">
        <v>2020</v>
      </c>
      <c r="H43" s="45"/>
      <c r="I43" s="45">
        <v>2020</v>
      </c>
      <c r="J43" s="157">
        <v>1076</v>
      </c>
      <c r="K43" s="159">
        <v>5.75</v>
      </c>
    </row>
    <row r="44" spans="6:13" x14ac:dyDescent="0.25">
      <c r="G44" s="45" t="s">
        <v>1629</v>
      </c>
      <c r="H44" s="45"/>
      <c r="I44" s="45" t="s">
        <v>1630</v>
      </c>
      <c r="J44" s="157">
        <v>631.48571428571427</v>
      </c>
      <c r="K44" s="159">
        <v>5.25</v>
      </c>
      <c r="M44" s="242"/>
    </row>
    <row r="45" spans="6:13" x14ac:dyDescent="0.25">
      <c r="F45" s="45" t="s">
        <v>291</v>
      </c>
      <c r="G45" s="45">
        <v>2013</v>
      </c>
      <c r="H45" s="152" t="s">
        <v>287</v>
      </c>
      <c r="I45" s="45">
        <v>2013</v>
      </c>
      <c r="J45" s="157">
        <v>330</v>
      </c>
      <c r="K45" s="158">
        <v>8.25</v>
      </c>
    </row>
    <row r="46" spans="6:13" x14ac:dyDescent="0.25">
      <c r="F46" s="45"/>
      <c r="G46" s="45">
        <v>2014</v>
      </c>
      <c r="H46" s="152"/>
      <c r="I46" s="45">
        <v>2014</v>
      </c>
      <c r="J46" s="157">
        <v>950</v>
      </c>
      <c r="K46" s="158">
        <v>7.75</v>
      </c>
    </row>
    <row r="47" spans="6:13" x14ac:dyDescent="0.25">
      <c r="F47" s="45"/>
      <c r="G47" s="45">
        <v>2015</v>
      </c>
      <c r="H47" s="152"/>
      <c r="I47" s="45">
        <v>2015</v>
      </c>
      <c r="J47" s="157">
        <v>800</v>
      </c>
      <c r="K47" s="158">
        <v>7.5</v>
      </c>
    </row>
    <row r="48" spans="6:13" x14ac:dyDescent="0.25">
      <c r="F48" s="45"/>
      <c r="G48" s="45">
        <v>2016</v>
      </c>
      <c r="H48" s="152"/>
      <c r="I48" s="45">
        <v>2016</v>
      </c>
      <c r="J48" s="157">
        <v>910</v>
      </c>
      <c r="K48" s="158">
        <v>7.5</v>
      </c>
    </row>
    <row r="49" spans="6:13" x14ac:dyDescent="0.25">
      <c r="F49" s="45"/>
      <c r="G49" s="45">
        <v>2017</v>
      </c>
      <c r="H49" s="152"/>
      <c r="I49" s="45">
        <v>2017</v>
      </c>
      <c r="J49" s="157">
        <v>963</v>
      </c>
      <c r="K49" s="158">
        <v>7.5</v>
      </c>
    </row>
    <row r="50" spans="6:13" x14ac:dyDescent="0.25">
      <c r="F50" s="45"/>
      <c r="G50" s="45">
        <v>2018</v>
      </c>
      <c r="H50" s="45"/>
      <c r="I50" s="45">
        <v>2018</v>
      </c>
      <c r="J50" s="157">
        <v>900</v>
      </c>
      <c r="K50" s="159">
        <v>7.25</v>
      </c>
    </row>
    <row r="51" spans="6:13" x14ac:dyDescent="0.25">
      <c r="F51" s="45"/>
      <c r="G51" s="45">
        <v>2019</v>
      </c>
      <c r="H51" s="45"/>
      <c r="I51" s="45">
        <v>2019</v>
      </c>
      <c r="J51" s="157">
        <v>686.5</v>
      </c>
      <c r="K51" s="159">
        <v>7</v>
      </c>
    </row>
    <row r="52" spans="6:13" x14ac:dyDescent="0.25">
      <c r="G52" s="45">
        <v>2020</v>
      </c>
      <c r="H52" s="45"/>
      <c r="I52" s="45">
        <v>2020</v>
      </c>
      <c r="J52" s="157">
        <v>998</v>
      </c>
      <c r="K52" s="159">
        <v>7.15</v>
      </c>
    </row>
    <row r="53" spans="6:13" x14ac:dyDescent="0.25">
      <c r="G53" s="45" t="s">
        <v>1629</v>
      </c>
      <c r="H53" s="45"/>
      <c r="I53" s="45" t="s">
        <v>1630</v>
      </c>
      <c r="J53" s="157">
        <v>297.5</v>
      </c>
      <c r="K53" s="240">
        <v>7.15</v>
      </c>
      <c r="M53" s="242"/>
    </row>
    <row r="54" spans="6:13" x14ac:dyDescent="0.25">
      <c r="F54" s="45" t="s">
        <v>292</v>
      </c>
      <c r="G54" s="45">
        <v>2013</v>
      </c>
      <c r="H54" s="152" t="s">
        <v>288</v>
      </c>
      <c r="I54" s="45">
        <v>2013</v>
      </c>
      <c r="J54" s="157">
        <v>118</v>
      </c>
      <c r="K54" s="158">
        <v>9.5</v>
      </c>
    </row>
    <row r="55" spans="6:13" x14ac:dyDescent="0.25">
      <c r="F55" s="45"/>
      <c r="G55" s="45">
        <v>2014</v>
      </c>
      <c r="H55" s="152"/>
      <c r="I55" s="45">
        <v>2014</v>
      </c>
      <c r="J55" s="157">
        <v>234</v>
      </c>
      <c r="K55" s="158">
        <v>9</v>
      </c>
    </row>
    <row r="56" spans="6:13" x14ac:dyDescent="0.25">
      <c r="F56" s="45"/>
      <c r="G56" s="45">
        <v>2015</v>
      </c>
      <c r="H56" s="152"/>
      <c r="I56" s="45">
        <v>2015</v>
      </c>
      <c r="J56" s="157">
        <v>210</v>
      </c>
      <c r="K56" s="158">
        <v>9</v>
      </c>
    </row>
    <row r="57" spans="6:13" x14ac:dyDescent="0.25">
      <c r="F57" s="45"/>
      <c r="G57" s="45">
        <v>2016</v>
      </c>
      <c r="H57" s="152"/>
      <c r="I57" s="45">
        <v>2016</v>
      </c>
      <c r="J57" s="157">
        <v>262</v>
      </c>
      <c r="K57" s="158">
        <v>8.75</v>
      </c>
    </row>
    <row r="58" spans="6:13" x14ac:dyDescent="0.25">
      <c r="F58" s="45"/>
      <c r="G58" s="45">
        <v>2017</v>
      </c>
      <c r="H58" s="152"/>
      <c r="I58" s="45">
        <v>2017</v>
      </c>
      <c r="J58" s="157">
        <v>957</v>
      </c>
      <c r="K58" s="158">
        <v>8.25</v>
      </c>
    </row>
    <row r="59" spans="6:13" x14ac:dyDescent="0.25">
      <c r="F59" s="45"/>
      <c r="G59" s="45">
        <v>2018</v>
      </c>
      <c r="H59" s="45"/>
      <c r="I59" s="45">
        <v>2018</v>
      </c>
      <c r="J59" s="157">
        <v>617</v>
      </c>
      <c r="K59" s="159">
        <v>8</v>
      </c>
    </row>
    <row r="60" spans="6:13" x14ac:dyDescent="0.25">
      <c r="F60" s="45"/>
      <c r="G60" s="45">
        <v>2019</v>
      </c>
      <c r="H60" s="45"/>
      <c r="I60" s="45">
        <v>2019</v>
      </c>
      <c r="J60" s="157">
        <v>220</v>
      </c>
      <c r="K60" s="159">
        <v>7.5</v>
      </c>
    </row>
    <row r="61" spans="6:13" x14ac:dyDescent="0.25">
      <c r="G61" s="45">
        <v>2020</v>
      </c>
      <c r="H61" s="45"/>
      <c r="I61" s="45">
        <v>2020</v>
      </c>
      <c r="J61" s="157">
        <v>102</v>
      </c>
      <c r="K61" s="159">
        <v>8</v>
      </c>
    </row>
    <row r="62" spans="6:13" x14ac:dyDescent="0.25">
      <c r="G62" s="45" t="s">
        <v>1629</v>
      </c>
      <c r="H62" s="45"/>
      <c r="I62" s="45" t="s">
        <v>1630</v>
      </c>
      <c r="J62" s="241">
        <v>29.7</v>
      </c>
      <c r="K62" s="240">
        <v>7.75</v>
      </c>
      <c r="M62" s="242"/>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dimension ref="A1:K275"/>
  <sheetViews>
    <sheetView showGridLines="0" zoomScale="75" zoomScaleNormal="75" workbookViewId="0"/>
  </sheetViews>
  <sheetFormatPr defaultColWidth="9.140625" defaultRowHeight="15.75" x14ac:dyDescent="0.25"/>
  <cols>
    <col min="1" max="1" width="13.7109375" style="71" bestFit="1" customWidth="1"/>
    <col min="2" max="2" width="114" style="71" bestFit="1" customWidth="1"/>
    <col min="3" max="3" width="25.140625" style="71" customWidth="1"/>
    <col min="4" max="4" width="5.85546875" style="71" bestFit="1" customWidth="1"/>
    <col min="5" max="5" width="12.5703125" style="71" bestFit="1" customWidth="1"/>
    <col min="6" max="6" width="10.28515625" style="71" bestFit="1" customWidth="1"/>
    <col min="7" max="7" width="5.85546875" style="71" bestFit="1" customWidth="1"/>
    <col min="8" max="8" width="13.42578125" style="71" bestFit="1" customWidth="1"/>
    <col min="9" max="9" width="8.140625" style="71" bestFit="1" customWidth="1"/>
    <col min="10" max="10" width="14.28515625" style="71" customWidth="1"/>
    <col min="11" max="11" width="27.42578125" style="71" customWidth="1"/>
    <col min="12" max="16384" width="9.140625" style="71"/>
  </cols>
  <sheetData>
    <row r="1" spans="1:11" x14ac:dyDescent="0.25">
      <c r="A1" s="113" t="s">
        <v>2</v>
      </c>
      <c r="B1" s="114" t="s">
        <v>503</v>
      </c>
      <c r="C1" s="179" t="s">
        <v>479</v>
      </c>
    </row>
    <row r="2" spans="1:11" x14ac:dyDescent="0.25">
      <c r="A2" s="113" t="s">
        <v>3</v>
      </c>
      <c r="B2" s="114" t="s">
        <v>515</v>
      </c>
    </row>
    <row r="3" spans="1:11" x14ac:dyDescent="0.25">
      <c r="A3" s="113" t="s">
        <v>4</v>
      </c>
      <c r="B3" s="115" t="s">
        <v>268</v>
      </c>
    </row>
    <row r="4" spans="1:11" x14ac:dyDescent="0.25">
      <c r="A4" s="113" t="s">
        <v>5</v>
      </c>
      <c r="B4" s="115" t="s">
        <v>425</v>
      </c>
    </row>
    <row r="5" spans="1:11" x14ac:dyDescent="0.25">
      <c r="A5" s="116" t="s">
        <v>6</v>
      </c>
      <c r="B5" s="115" t="s">
        <v>1598</v>
      </c>
    </row>
    <row r="6" spans="1:11" x14ac:dyDescent="0.25">
      <c r="A6" s="116" t="s">
        <v>7</v>
      </c>
      <c r="B6" s="115" t="s">
        <v>1599</v>
      </c>
    </row>
    <row r="14" spans="1:11" ht="63" x14ac:dyDescent="0.25">
      <c r="D14" s="119"/>
      <c r="E14" s="119"/>
      <c r="F14" s="119"/>
      <c r="I14" s="119"/>
      <c r="J14" s="119" t="s">
        <v>616</v>
      </c>
      <c r="K14" s="119" t="s">
        <v>1784</v>
      </c>
    </row>
    <row r="15" spans="1:11" ht="63" x14ac:dyDescent="0.25">
      <c r="D15" s="119"/>
      <c r="E15" s="119"/>
      <c r="F15" s="119"/>
      <c r="I15" s="119"/>
      <c r="J15" s="119" t="s">
        <v>615</v>
      </c>
      <c r="K15" s="119" t="s">
        <v>1877</v>
      </c>
    </row>
    <row r="16" spans="1:11" x14ac:dyDescent="0.25">
      <c r="D16" s="71">
        <v>2021</v>
      </c>
      <c r="E16" s="71" t="s">
        <v>1589</v>
      </c>
      <c r="F16" s="71" t="s">
        <v>1573</v>
      </c>
      <c r="G16" s="71">
        <v>2021</v>
      </c>
      <c r="H16" s="71" t="s">
        <v>1582</v>
      </c>
      <c r="I16" s="71" t="s">
        <v>1563</v>
      </c>
      <c r="J16" s="192">
        <v>-8.225906829656629E-2</v>
      </c>
      <c r="K16" s="192">
        <v>-5.4135965519732212E-3</v>
      </c>
    </row>
    <row r="17" spans="5:11" x14ac:dyDescent="0.25">
      <c r="F17" s="71" t="s">
        <v>1574</v>
      </c>
      <c r="I17" s="71" t="s">
        <v>1564</v>
      </c>
      <c r="J17" s="192">
        <v>-0.69796818130560401</v>
      </c>
      <c r="K17" s="192">
        <v>-5.1347962427361601E-2</v>
      </c>
    </row>
    <row r="18" spans="5:11" x14ac:dyDescent="0.25">
      <c r="F18" s="71" t="s">
        <v>1575</v>
      </c>
      <c r="I18" s="71" t="s">
        <v>1565</v>
      </c>
      <c r="J18" s="192">
        <v>-1.6356222671872982</v>
      </c>
      <c r="K18" s="192">
        <v>-0.15899079438909189</v>
      </c>
    </row>
    <row r="19" spans="5:11" x14ac:dyDescent="0.25">
      <c r="F19" s="71" t="s">
        <v>1576</v>
      </c>
      <c r="I19" s="71" t="s">
        <v>1566</v>
      </c>
      <c r="J19" s="192">
        <v>-0.69916322004606091</v>
      </c>
      <c r="K19" s="192">
        <v>-0.20500380761289769</v>
      </c>
    </row>
    <row r="20" spans="5:11" x14ac:dyDescent="0.25">
      <c r="E20" s="71" t="s">
        <v>1590</v>
      </c>
      <c r="F20" s="71" t="s">
        <v>1577</v>
      </c>
      <c r="H20" s="71" t="s">
        <v>1583</v>
      </c>
      <c r="I20" s="71" t="s">
        <v>1567</v>
      </c>
      <c r="J20" s="192">
        <v>2.7053176306528932E-2</v>
      </c>
      <c r="K20" s="192">
        <v>-0.20322339622475824</v>
      </c>
    </row>
    <row r="21" spans="5:11" x14ac:dyDescent="0.25">
      <c r="F21" s="71" t="s">
        <v>1578</v>
      </c>
      <c r="I21" s="71" t="s">
        <v>1568</v>
      </c>
      <c r="J21" s="192">
        <v>7.7963237347822165E-2</v>
      </c>
      <c r="K21" s="192">
        <v>-0.19809251495383023</v>
      </c>
    </row>
    <row r="22" spans="5:11" x14ac:dyDescent="0.25">
      <c r="F22" s="71" t="s">
        <v>1579</v>
      </c>
      <c r="I22" s="71" t="s">
        <v>1569</v>
      </c>
      <c r="J22" s="192">
        <v>-0.89016422480415991</v>
      </c>
      <c r="K22" s="192">
        <v>-0.25667559980857169</v>
      </c>
    </row>
    <row r="23" spans="5:11" x14ac:dyDescent="0.25">
      <c r="F23" s="71" t="s">
        <v>1580</v>
      </c>
      <c r="I23" s="71" t="s">
        <v>1570</v>
      </c>
      <c r="J23" s="192">
        <v>-0.64407457395650913</v>
      </c>
      <c r="K23" s="192">
        <v>-0.29906314400265199</v>
      </c>
    </row>
    <row r="24" spans="5:11" x14ac:dyDescent="0.25">
      <c r="F24" s="71" t="s">
        <v>1571</v>
      </c>
      <c r="I24" s="71" t="s">
        <v>1561</v>
      </c>
      <c r="J24" s="192">
        <v>4.2270172462025017E-2</v>
      </c>
      <c r="K24" s="192">
        <v>-0.29628127855449587</v>
      </c>
    </row>
    <row r="25" spans="5:11" x14ac:dyDescent="0.25">
      <c r="E25" s="71" t="s">
        <v>1591</v>
      </c>
      <c r="F25" s="71" t="s">
        <v>1572</v>
      </c>
      <c r="H25" s="71" t="s">
        <v>1581</v>
      </c>
      <c r="I25" s="71" t="s">
        <v>1562</v>
      </c>
      <c r="J25" s="192">
        <v>-0.62745779728333284</v>
      </c>
      <c r="K25" s="192">
        <v>-0.33757524696701624</v>
      </c>
    </row>
    <row r="26" spans="5:11" x14ac:dyDescent="0.25">
      <c r="F26" s="71" t="s">
        <v>1819</v>
      </c>
      <c r="I26" s="71" t="s">
        <v>1848</v>
      </c>
      <c r="J26" s="192">
        <v>0.41975380213825891</v>
      </c>
      <c r="K26" s="192">
        <v>-0.30995059982488254</v>
      </c>
    </row>
    <row r="27" spans="5:11" x14ac:dyDescent="0.25">
      <c r="F27" s="71" t="s">
        <v>1820</v>
      </c>
      <c r="I27" s="71" t="s">
        <v>1849</v>
      </c>
      <c r="J27" s="192">
        <v>-2.2643895411296873</v>
      </c>
      <c r="K27" s="192">
        <v>-0.45897357888402657</v>
      </c>
    </row>
    <row r="28" spans="5:11" x14ac:dyDescent="0.25">
      <c r="F28" s="71" t="s">
        <v>1821</v>
      </c>
      <c r="I28" s="71" t="s">
        <v>1850</v>
      </c>
      <c r="J28" s="192">
        <v>-0.51016825613178785</v>
      </c>
      <c r="K28" s="192">
        <v>-0.4925485411284814</v>
      </c>
    </row>
    <row r="29" spans="5:11" x14ac:dyDescent="0.25">
      <c r="E29" s="71" t="s">
        <v>1592</v>
      </c>
      <c r="F29" s="71" t="s">
        <v>1822</v>
      </c>
      <c r="H29" s="71" t="s">
        <v>1584</v>
      </c>
      <c r="I29" s="71" t="s">
        <v>1851</v>
      </c>
      <c r="J29" s="192">
        <v>-1.0181047915211263</v>
      </c>
      <c r="K29" s="192">
        <v>-0.55955159262251641</v>
      </c>
    </row>
    <row r="30" spans="5:11" x14ac:dyDescent="0.25">
      <c r="F30" s="71" t="s">
        <v>1823</v>
      </c>
      <c r="I30" s="71" t="s">
        <v>1852</v>
      </c>
      <c r="J30" s="192">
        <v>-4.6898022829708924E-2</v>
      </c>
      <c r="K30" s="192">
        <v>-0.56263802406336316</v>
      </c>
    </row>
    <row r="31" spans="5:11" x14ac:dyDescent="0.25">
      <c r="F31" s="71" t="s">
        <v>1824</v>
      </c>
      <c r="I31" s="71" t="s">
        <v>1853</v>
      </c>
      <c r="J31" s="192">
        <v>-9.2050514228852992E-2</v>
      </c>
      <c r="K31" s="192">
        <v>-0.56869601082100663</v>
      </c>
    </row>
    <row r="32" spans="5:11" x14ac:dyDescent="0.25">
      <c r="F32" s="71" t="s">
        <v>1825</v>
      </c>
      <c r="I32" s="71" t="s">
        <v>1854</v>
      </c>
      <c r="J32" s="192">
        <v>0.54892635280039836</v>
      </c>
      <c r="K32" s="192">
        <v>-0.53257031827007939</v>
      </c>
    </row>
    <row r="33" spans="5:11" x14ac:dyDescent="0.25">
      <c r="E33" s="71" t="s">
        <v>625</v>
      </c>
      <c r="F33" s="71" t="s">
        <v>1826</v>
      </c>
      <c r="H33" s="71" t="s">
        <v>1585</v>
      </c>
      <c r="I33" s="71" t="s">
        <v>1855</v>
      </c>
      <c r="J33" s="192">
        <v>-1.138487356217738</v>
      </c>
      <c r="K33" s="192">
        <v>-0.60749593259706203</v>
      </c>
    </row>
    <row r="34" spans="5:11" x14ac:dyDescent="0.25">
      <c r="F34" s="71" t="s">
        <v>1827</v>
      </c>
      <c r="I34" s="71" t="s">
        <v>1856</v>
      </c>
      <c r="J34" s="192">
        <v>-2.4127465253206983</v>
      </c>
      <c r="K34" s="192">
        <v>-0.76628251431679106</v>
      </c>
    </row>
    <row r="35" spans="5:11" x14ac:dyDescent="0.25">
      <c r="F35" s="71" t="s">
        <v>1828</v>
      </c>
      <c r="I35" s="71" t="s">
        <v>1857</v>
      </c>
      <c r="J35" s="192">
        <v>-1.6141048740829282</v>
      </c>
      <c r="K35" s="192">
        <v>-0.87250925334762031</v>
      </c>
    </row>
    <row r="36" spans="5:11" x14ac:dyDescent="0.25">
      <c r="F36" s="71" t="s">
        <v>1829</v>
      </c>
      <c r="I36" s="71" t="s">
        <v>1858</v>
      </c>
      <c r="J36" s="192">
        <v>-3.1438362557965651</v>
      </c>
      <c r="K36" s="192">
        <v>-1.0794099813377418</v>
      </c>
    </row>
    <row r="37" spans="5:11" x14ac:dyDescent="0.25">
      <c r="E37" s="71" t="s">
        <v>626</v>
      </c>
      <c r="F37" s="71" t="s">
        <v>1830</v>
      </c>
      <c r="H37" s="71" t="s">
        <v>1586</v>
      </c>
      <c r="I37" s="71" t="s">
        <v>1859</v>
      </c>
      <c r="J37" s="192">
        <v>-2.8285194832850715</v>
      </c>
      <c r="K37" s="192">
        <v>-1.2655592246855454</v>
      </c>
    </row>
    <row r="38" spans="5:11" x14ac:dyDescent="0.25">
      <c r="F38" s="71" t="s">
        <v>1831</v>
      </c>
      <c r="I38" s="71" t="s">
        <v>1860</v>
      </c>
      <c r="J38" s="192">
        <v>-2.1883127094683616</v>
      </c>
      <c r="K38" s="192">
        <v>-1.4095754697505485</v>
      </c>
    </row>
    <row r="39" spans="5:11" x14ac:dyDescent="0.25">
      <c r="F39" s="71" t="s">
        <v>1832</v>
      </c>
      <c r="I39" s="71" t="s">
        <v>1861</v>
      </c>
      <c r="J39" s="192">
        <v>-2.6576901791854146</v>
      </c>
      <c r="K39" s="192">
        <v>-1.5844821722964593</v>
      </c>
    </row>
    <row r="40" spans="5:11" x14ac:dyDescent="0.25">
      <c r="F40" s="71" t="s">
        <v>1833</v>
      </c>
      <c r="I40" s="71" t="s">
        <v>1862</v>
      </c>
      <c r="J40" s="192">
        <v>-2.9923716573021086</v>
      </c>
      <c r="K40" s="192">
        <v>-1.7814147807207308</v>
      </c>
    </row>
    <row r="41" spans="5:11" x14ac:dyDescent="0.25">
      <c r="E41" s="71" t="s">
        <v>627</v>
      </c>
      <c r="F41" s="71" t="s">
        <v>1834</v>
      </c>
      <c r="H41" s="71" t="s">
        <v>1659</v>
      </c>
      <c r="I41" s="71" t="s">
        <v>1863</v>
      </c>
      <c r="J41" s="192">
        <v>2.5758234646375797</v>
      </c>
      <c r="K41" s="192">
        <v>-1.611895853319558</v>
      </c>
    </row>
    <row r="42" spans="5:11" x14ac:dyDescent="0.25">
      <c r="F42" s="71" t="s">
        <v>1835</v>
      </c>
      <c r="I42" s="71" t="s">
        <v>1864</v>
      </c>
      <c r="J42" s="192">
        <v>-1.9091614087894901</v>
      </c>
      <c r="K42" s="192">
        <v>-1.7375407193970718</v>
      </c>
    </row>
    <row r="43" spans="5:11" x14ac:dyDescent="0.25">
      <c r="F43" s="71" t="s">
        <v>1836</v>
      </c>
      <c r="I43" s="71" t="s">
        <v>1865</v>
      </c>
      <c r="J43" s="192">
        <v>-1.6613857244023387</v>
      </c>
      <c r="K43" s="192">
        <v>-1.8468790843381377</v>
      </c>
    </row>
    <row r="44" spans="5:11" x14ac:dyDescent="0.25">
      <c r="F44" s="71" t="s">
        <v>1837</v>
      </c>
      <c r="I44" s="71" t="s">
        <v>1866</v>
      </c>
      <c r="J44" s="192">
        <v>-1.0070594171589546</v>
      </c>
      <c r="K44" s="192">
        <v>-1.9131552226565132</v>
      </c>
    </row>
    <row r="45" spans="5:11" x14ac:dyDescent="0.25">
      <c r="F45" s="71" t="s">
        <v>1838</v>
      </c>
      <c r="I45" s="71" t="s">
        <v>1867</v>
      </c>
      <c r="J45" s="192">
        <v>3.0322065876983881</v>
      </c>
      <c r="K45" s="192">
        <v>-1.7136010158321249</v>
      </c>
    </row>
    <row r="46" spans="5:11" x14ac:dyDescent="0.25">
      <c r="E46" s="71" t="s">
        <v>1593</v>
      </c>
      <c r="F46" s="71" t="s">
        <v>1839</v>
      </c>
      <c r="H46" s="71" t="s">
        <v>1587</v>
      </c>
      <c r="I46" s="71" t="s">
        <v>1868</v>
      </c>
      <c r="J46" s="192">
        <v>-0.62707749370402588</v>
      </c>
      <c r="K46" s="192">
        <v>-1.7548699558777026</v>
      </c>
    </row>
    <row r="47" spans="5:11" x14ac:dyDescent="0.25">
      <c r="F47" s="71" t="s">
        <v>1840</v>
      </c>
      <c r="I47" s="71" t="s">
        <v>1869</v>
      </c>
      <c r="J47" s="192">
        <v>-2.0446288259224827</v>
      </c>
      <c r="K47" s="192">
        <v>-1.889430142265579</v>
      </c>
    </row>
    <row r="48" spans="5:11" x14ac:dyDescent="0.25">
      <c r="F48" s="71" t="s">
        <v>1841</v>
      </c>
      <c r="I48" s="71" t="s">
        <v>1870</v>
      </c>
      <c r="J48" s="192">
        <v>-0.54629086240535485</v>
      </c>
      <c r="K48" s="192">
        <v>-1.9253823891161013</v>
      </c>
    </row>
    <row r="49" spans="5:11" x14ac:dyDescent="0.25">
      <c r="F49" s="71" t="s">
        <v>1842</v>
      </c>
      <c r="I49" s="71" t="s">
        <v>1871</v>
      </c>
      <c r="J49" s="192">
        <v>-2.5554667122160071</v>
      </c>
      <c r="K49" s="192">
        <v>-2.0935616071453964</v>
      </c>
    </row>
    <row r="50" spans="5:11" x14ac:dyDescent="0.25">
      <c r="E50" s="71" t="s">
        <v>1594</v>
      </c>
      <c r="F50" s="71" t="s">
        <v>1843</v>
      </c>
      <c r="H50" s="71" t="s">
        <v>1588</v>
      </c>
      <c r="I50" s="71" t="s">
        <v>1872</v>
      </c>
      <c r="J50" s="192">
        <v>-2.2624159707229241</v>
      </c>
      <c r="K50" s="192">
        <v>-2.2424547024826555</v>
      </c>
    </row>
    <row r="51" spans="5:11" x14ac:dyDescent="0.25">
      <c r="E51" s="71" t="s">
        <v>1783</v>
      </c>
      <c r="F51" s="71" t="s">
        <v>1844</v>
      </c>
      <c r="H51" s="71" t="s">
        <v>1783</v>
      </c>
      <c r="I51" s="71" t="s">
        <v>1873</v>
      </c>
      <c r="J51" s="192">
        <v>-0.23434579316913115</v>
      </c>
      <c r="K51" s="192">
        <v>-2.257877361699947</v>
      </c>
    </row>
    <row r="52" spans="5:11" x14ac:dyDescent="0.25">
      <c r="E52" s="71" t="s">
        <v>1783</v>
      </c>
      <c r="F52" s="71" t="s">
        <v>1845</v>
      </c>
      <c r="H52" s="71" t="s">
        <v>1783</v>
      </c>
      <c r="I52" s="71" t="s">
        <v>1874</v>
      </c>
      <c r="J52" s="192">
        <v>-0.33327440209914821</v>
      </c>
      <c r="K52" s="192">
        <v>-2.2798106657286308</v>
      </c>
    </row>
    <row r="53" spans="5:11" x14ac:dyDescent="0.25">
      <c r="E53" s="71" t="s">
        <v>1783</v>
      </c>
      <c r="F53" s="71" t="s">
        <v>1846</v>
      </c>
      <c r="G53" s="201"/>
      <c r="H53" s="201" t="s">
        <v>1783</v>
      </c>
      <c r="I53" s="71" t="s">
        <v>1875</v>
      </c>
      <c r="J53" s="192">
        <v>-0.26427793698810387</v>
      </c>
      <c r="K53" s="192">
        <v>-2.2972032056402587</v>
      </c>
    </row>
    <row r="54" spans="5:11" x14ac:dyDescent="0.25">
      <c r="E54" s="71" t="s">
        <v>1783</v>
      </c>
      <c r="F54" s="71" t="s">
        <v>1847</v>
      </c>
      <c r="G54" s="201"/>
      <c r="H54" s="201" t="s">
        <v>1783</v>
      </c>
      <c r="I54" s="71" t="s">
        <v>1876</v>
      </c>
      <c r="J54" s="192">
        <v>-0.30786628882779293</v>
      </c>
      <c r="K54" s="192">
        <v>-2.317464362424313</v>
      </c>
    </row>
    <row r="55" spans="5:11" x14ac:dyDescent="0.25">
      <c r="J55" s="192"/>
      <c r="K55" s="192"/>
    </row>
    <row r="56" spans="5:11" x14ac:dyDescent="0.25">
      <c r="J56" s="192"/>
      <c r="K56" s="192"/>
    </row>
    <row r="57" spans="5:11" x14ac:dyDescent="0.25">
      <c r="J57" s="192"/>
      <c r="K57" s="192"/>
    </row>
    <row r="58" spans="5:11" x14ac:dyDescent="0.25">
      <c r="J58" s="192"/>
      <c r="K58" s="192"/>
    </row>
    <row r="59" spans="5:11" x14ac:dyDescent="0.25">
      <c r="J59" s="192"/>
      <c r="K59" s="192"/>
    </row>
    <row r="60" spans="5:11" x14ac:dyDescent="0.25">
      <c r="J60" s="192"/>
      <c r="K60" s="192"/>
    </row>
    <row r="61" spans="5:11" x14ac:dyDescent="0.25">
      <c r="J61" s="192"/>
      <c r="K61" s="192"/>
    </row>
    <row r="62" spans="5:11" x14ac:dyDescent="0.25">
      <c r="J62" s="192"/>
      <c r="K62" s="192"/>
    </row>
    <row r="63" spans="5:11" x14ac:dyDescent="0.25">
      <c r="J63" s="192"/>
      <c r="K63" s="192"/>
    </row>
    <row r="64" spans="5:11" x14ac:dyDescent="0.25">
      <c r="J64" s="192"/>
      <c r="K64" s="192"/>
    </row>
    <row r="65" spans="7:11" x14ac:dyDescent="0.25">
      <c r="J65" s="192"/>
      <c r="K65" s="192"/>
    </row>
    <row r="66" spans="7:11" x14ac:dyDescent="0.25">
      <c r="J66" s="192"/>
      <c r="K66" s="192"/>
    </row>
    <row r="67" spans="7:11" x14ac:dyDescent="0.25">
      <c r="J67" s="192"/>
      <c r="K67" s="192"/>
    </row>
    <row r="68" spans="7:11" x14ac:dyDescent="0.25">
      <c r="J68" s="192"/>
      <c r="K68" s="192"/>
    </row>
    <row r="69" spans="7:11" x14ac:dyDescent="0.25">
      <c r="J69" s="192"/>
      <c r="K69" s="192"/>
    </row>
    <row r="70" spans="7:11" x14ac:dyDescent="0.25">
      <c r="G70" s="201"/>
      <c r="H70" s="201"/>
      <c r="J70" s="192"/>
      <c r="K70" s="192"/>
    </row>
    <row r="71" spans="7:11" x14ac:dyDescent="0.25">
      <c r="G71" s="201"/>
      <c r="H71" s="201"/>
      <c r="J71" s="192"/>
      <c r="K71" s="192"/>
    </row>
    <row r="72" spans="7:11" x14ac:dyDescent="0.25">
      <c r="G72" s="201"/>
      <c r="H72" s="201"/>
      <c r="I72" s="120"/>
      <c r="J72" s="192"/>
      <c r="K72" s="192"/>
    </row>
    <row r="73" spans="7:11" x14ac:dyDescent="0.25">
      <c r="G73" s="201"/>
      <c r="H73" s="201"/>
      <c r="I73" s="120"/>
      <c r="J73" s="192"/>
      <c r="K73" s="192"/>
    </row>
    <row r="74" spans="7:11" x14ac:dyDescent="0.25">
      <c r="G74" s="201"/>
      <c r="H74" s="201"/>
      <c r="I74" s="120"/>
      <c r="J74" s="192"/>
      <c r="K74" s="192"/>
    </row>
    <row r="75" spans="7:11" x14ac:dyDescent="0.25">
      <c r="G75" s="201"/>
      <c r="H75" s="201"/>
      <c r="I75" s="120"/>
      <c r="J75" s="192"/>
      <c r="K75" s="192"/>
    </row>
    <row r="76" spans="7:11" x14ac:dyDescent="0.25">
      <c r="G76" s="201"/>
      <c r="H76" s="201"/>
      <c r="I76" s="120"/>
      <c r="J76" s="192"/>
      <c r="K76" s="192"/>
    </row>
    <row r="77" spans="7:11" x14ac:dyDescent="0.25">
      <c r="G77" s="201"/>
      <c r="H77" s="201"/>
      <c r="I77" s="120"/>
      <c r="J77" s="192"/>
      <c r="K77" s="192"/>
    </row>
    <row r="78" spans="7:11" x14ac:dyDescent="0.25">
      <c r="G78" s="201"/>
      <c r="H78" s="201"/>
      <c r="I78" s="120"/>
      <c r="J78" s="192"/>
      <c r="K78" s="192"/>
    </row>
    <row r="79" spans="7:11" x14ac:dyDescent="0.25">
      <c r="G79" s="201"/>
      <c r="H79" s="201"/>
      <c r="I79" s="120"/>
      <c r="J79" s="192"/>
      <c r="K79" s="192"/>
    </row>
    <row r="80" spans="7:11" x14ac:dyDescent="0.25">
      <c r="G80" s="201"/>
      <c r="H80" s="201"/>
      <c r="I80" s="120"/>
      <c r="J80" s="192"/>
      <c r="K80" s="192"/>
    </row>
    <row r="81" spans="7:11" x14ac:dyDescent="0.25">
      <c r="G81" s="201"/>
      <c r="H81" s="201"/>
      <c r="I81" s="120"/>
      <c r="J81" s="192"/>
      <c r="K81" s="192"/>
    </row>
    <row r="82" spans="7:11" x14ac:dyDescent="0.25">
      <c r="G82" s="201"/>
      <c r="H82" s="201"/>
      <c r="I82" s="120"/>
      <c r="J82" s="192"/>
      <c r="K82" s="192"/>
    </row>
    <row r="83" spans="7:11" x14ac:dyDescent="0.25">
      <c r="G83" s="201"/>
      <c r="H83" s="201"/>
      <c r="I83" s="120"/>
      <c r="J83" s="192"/>
      <c r="K83" s="192"/>
    </row>
    <row r="84" spans="7:11" x14ac:dyDescent="0.25">
      <c r="G84" s="201"/>
      <c r="H84" s="201"/>
      <c r="I84" s="120"/>
      <c r="J84" s="192"/>
      <c r="K84" s="192"/>
    </row>
    <row r="85" spans="7:11" x14ac:dyDescent="0.25">
      <c r="G85" s="201"/>
      <c r="H85" s="201"/>
      <c r="I85" s="120"/>
      <c r="J85" s="192"/>
      <c r="K85" s="192"/>
    </row>
    <row r="86" spans="7:11" x14ac:dyDescent="0.25">
      <c r="G86" s="201"/>
      <c r="H86" s="201"/>
      <c r="I86" s="120"/>
      <c r="J86" s="192"/>
      <c r="K86" s="192"/>
    </row>
    <row r="87" spans="7:11" x14ac:dyDescent="0.25">
      <c r="G87" s="201"/>
      <c r="H87" s="201"/>
      <c r="I87" s="120"/>
      <c r="J87" s="192"/>
      <c r="K87" s="192"/>
    </row>
    <row r="88" spans="7:11" x14ac:dyDescent="0.25">
      <c r="G88" s="201"/>
      <c r="H88" s="201"/>
      <c r="I88" s="120"/>
      <c r="J88" s="192"/>
      <c r="K88" s="192"/>
    </row>
    <row r="89" spans="7:11" x14ac:dyDescent="0.25">
      <c r="G89" s="201"/>
      <c r="H89" s="201"/>
      <c r="I89" s="120"/>
      <c r="J89" s="192"/>
      <c r="K89" s="192"/>
    </row>
    <row r="90" spans="7:11" x14ac:dyDescent="0.25">
      <c r="G90" s="201"/>
      <c r="H90" s="201"/>
      <c r="I90" s="120"/>
      <c r="J90" s="192"/>
      <c r="K90" s="192"/>
    </row>
    <row r="91" spans="7:11" x14ac:dyDescent="0.25">
      <c r="G91" s="201"/>
      <c r="H91" s="201"/>
      <c r="I91" s="120"/>
      <c r="J91" s="192"/>
      <c r="K91" s="192"/>
    </row>
    <row r="92" spans="7:11" x14ac:dyDescent="0.25">
      <c r="G92" s="201"/>
      <c r="H92" s="201"/>
      <c r="I92" s="120"/>
      <c r="J92" s="192"/>
      <c r="K92" s="192"/>
    </row>
    <row r="93" spans="7:11" x14ac:dyDescent="0.25">
      <c r="G93" s="201"/>
      <c r="H93" s="201"/>
      <c r="I93" s="120"/>
      <c r="J93" s="192"/>
      <c r="K93" s="192"/>
    </row>
    <row r="94" spans="7:11" x14ac:dyDescent="0.25">
      <c r="G94" s="201"/>
      <c r="H94" s="201"/>
      <c r="I94" s="120"/>
      <c r="J94" s="192"/>
      <c r="K94" s="192"/>
    </row>
    <row r="95" spans="7:11" x14ac:dyDescent="0.25">
      <c r="G95" s="201"/>
      <c r="H95" s="201"/>
      <c r="I95" s="120"/>
      <c r="J95" s="192"/>
      <c r="K95" s="192"/>
    </row>
    <row r="96" spans="7:11" x14ac:dyDescent="0.25">
      <c r="G96" s="201"/>
      <c r="H96" s="201"/>
      <c r="I96" s="120"/>
      <c r="J96" s="192"/>
      <c r="K96" s="192"/>
    </row>
    <row r="97" spans="7:11" x14ac:dyDescent="0.25">
      <c r="G97" s="201"/>
      <c r="H97" s="201"/>
      <c r="I97" s="120"/>
      <c r="J97" s="192"/>
      <c r="K97" s="192"/>
    </row>
    <row r="98" spans="7:11" x14ac:dyDescent="0.25">
      <c r="G98" s="201"/>
      <c r="H98" s="201"/>
      <c r="I98" s="120"/>
      <c r="J98" s="192"/>
      <c r="K98" s="192"/>
    </row>
    <row r="99" spans="7:11" x14ac:dyDescent="0.25">
      <c r="G99" s="201"/>
      <c r="H99" s="201"/>
      <c r="I99" s="120"/>
      <c r="J99" s="192"/>
      <c r="K99" s="192"/>
    </row>
    <row r="100" spans="7:11" x14ac:dyDescent="0.25">
      <c r="G100" s="201"/>
      <c r="H100" s="201"/>
      <c r="I100" s="120"/>
      <c r="J100" s="192"/>
      <c r="K100" s="192"/>
    </row>
    <row r="101" spans="7:11" x14ac:dyDescent="0.25">
      <c r="G101" s="201"/>
      <c r="H101" s="201"/>
      <c r="I101" s="120"/>
      <c r="J101" s="192"/>
      <c r="K101" s="192"/>
    </row>
    <row r="102" spans="7:11" x14ac:dyDescent="0.25">
      <c r="G102" s="201"/>
      <c r="H102" s="201"/>
      <c r="I102" s="120"/>
      <c r="J102" s="192"/>
      <c r="K102" s="192"/>
    </row>
    <row r="103" spans="7:11" x14ac:dyDescent="0.25">
      <c r="G103" s="201"/>
      <c r="H103" s="201"/>
      <c r="I103" s="120"/>
      <c r="J103" s="192"/>
      <c r="K103" s="192"/>
    </row>
    <row r="104" spans="7:11" x14ac:dyDescent="0.25">
      <c r="G104" s="201"/>
      <c r="H104" s="201"/>
      <c r="I104" s="120"/>
      <c r="J104" s="192"/>
      <c r="K104" s="192"/>
    </row>
    <row r="105" spans="7:11" x14ac:dyDescent="0.25">
      <c r="G105" s="201"/>
      <c r="H105" s="201"/>
      <c r="I105" s="120"/>
      <c r="J105" s="192"/>
      <c r="K105" s="192"/>
    </row>
    <row r="106" spans="7:11" x14ac:dyDescent="0.25">
      <c r="G106" s="201"/>
      <c r="H106" s="201"/>
      <c r="I106" s="120"/>
      <c r="J106" s="192"/>
      <c r="K106" s="192"/>
    </row>
    <row r="107" spans="7:11" x14ac:dyDescent="0.25">
      <c r="G107" s="201"/>
      <c r="H107" s="201"/>
      <c r="I107" s="120"/>
      <c r="J107" s="192"/>
      <c r="K107" s="192"/>
    </row>
    <row r="108" spans="7:11" x14ac:dyDescent="0.25">
      <c r="G108" s="201"/>
      <c r="H108" s="201"/>
      <c r="I108" s="120"/>
      <c r="J108" s="192"/>
      <c r="K108" s="192"/>
    </row>
    <row r="109" spans="7:11" x14ac:dyDescent="0.25">
      <c r="G109" s="201"/>
      <c r="H109" s="201"/>
      <c r="I109" s="120"/>
      <c r="J109" s="192"/>
      <c r="K109" s="192"/>
    </row>
    <row r="110" spans="7:11" x14ac:dyDescent="0.25">
      <c r="G110" s="201"/>
      <c r="H110" s="201"/>
      <c r="I110" s="120"/>
      <c r="J110" s="192"/>
      <c r="K110" s="192"/>
    </row>
    <row r="111" spans="7:11" x14ac:dyDescent="0.25">
      <c r="G111" s="201"/>
      <c r="H111" s="201"/>
      <c r="I111" s="120"/>
      <c r="J111" s="192"/>
      <c r="K111" s="192"/>
    </row>
    <row r="112" spans="7:11" x14ac:dyDescent="0.25">
      <c r="G112" s="201"/>
      <c r="H112" s="201"/>
      <c r="I112" s="120"/>
      <c r="J112" s="192"/>
      <c r="K112" s="192"/>
    </row>
    <row r="113" spans="7:11" x14ac:dyDescent="0.25">
      <c r="G113" s="201"/>
      <c r="H113" s="201"/>
      <c r="I113" s="120"/>
      <c r="J113" s="192"/>
      <c r="K113" s="192"/>
    </row>
    <row r="114" spans="7:11" x14ac:dyDescent="0.25">
      <c r="G114" s="201"/>
      <c r="H114" s="201"/>
      <c r="I114" s="120"/>
      <c r="J114" s="192"/>
      <c r="K114" s="192"/>
    </row>
    <row r="115" spans="7:11" x14ac:dyDescent="0.25">
      <c r="G115" s="201"/>
      <c r="H115" s="201"/>
      <c r="I115" s="120"/>
      <c r="J115" s="192"/>
      <c r="K115" s="192"/>
    </row>
    <row r="116" spans="7:11" x14ac:dyDescent="0.25">
      <c r="G116" s="201"/>
      <c r="H116" s="201"/>
      <c r="I116" s="120"/>
      <c r="J116" s="192"/>
      <c r="K116" s="192"/>
    </row>
    <row r="117" spans="7:11" x14ac:dyDescent="0.25">
      <c r="G117" s="201"/>
      <c r="H117" s="201"/>
      <c r="I117" s="120"/>
      <c r="J117" s="192"/>
      <c r="K117" s="192"/>
    </row>
    <row r="118" spans="7:11" x14ac:dyDescent="0.25">
      <c r="G118" s="201"/>
      <c r="H118" s="201"/>
      <c r="I118" s="120"/>
      <c r="J118" s="192"/>
      <c r="K118" s="192"/>
    </row>
    <row r="119" spans="7:11" x14ac:dyDescent="0.25">
      <c r="G119" s="201"/>
      <c r="H119" s="201"/>
      <c r="I119" s="120"/>
      <c r="J119" s="192"/>
      <c r="K119" s="192"/>
    </row>
    <row r="120" spans="7:11" x14ac:dyDescent="0.25">
      <c r="G120" s="201"/>
      <c r="H120" s="201"/>
      <c r="I120" s="120"/>
      <c r="J120" s="192"/>
      <c r="K120" s="192"/>
    </row>
    <row r="121" spans="7:11" x14ac:dyDescent="0.25">
      <c r="G121" s="201"/>
      <c r="H121" s="201"/>
      <c r="I121" s="120"/>
      <c r="J121" s="192"/>
      <c r="K121" s="192"/>
    </row>
    <row r="122" spans="7:11" x14ac:dyDescent="0.25">
      <c r="G122" s="201"/>
      <c r="H122" s="201"/>
      <c r="I122" s="120"/>
      <c r="J122" s="192"/>
      <c r="K122" s="192"/>
    </row>
    <row r="123" spans="7:11" x14ac:dyDescent="0.25">
      <c r="G123" s="201"/>
      <c r="H123" s="201"/>
      <c r="I123" s="120"/>
      <c r="J123" s="192"/>
      <c r="K123" s="192"/>
    </row>
    <row r="124" spans="7:11" x14ac:dyDescent="0.25">
      <c r="G124" s="201"/>
      <c r="H124" s="201"/>
      <c r="I124" s="120"/>
      <c r="J124" s="192"/>
      <c r="K124" s="192"/>
    </row>
    <row r="125" spans="7:11" x14ac:dyDescent="0.25">
      <c r="G125" s="201"/>
      <c r="H125" s="201"/>
      <c r="I125" s="120"/>
      <c r="J125" s="192"/>
      <c r="K125" s="192"/>
    </row>
    <row r="126" spans="7:11" x14ac:dyDescent="0.25">
      <c r="G126" s="201"/>
      <c r="H126" s="201"/>
      <c r="I126" s="120"/>
      <c r="J126" s="192"/>
      <c r="K126" s="192"/>
    </row>
    <row r="127" spans="7:11" x14ac:dyDescent="0.25">
      <c r="G127" s="201"/>
      <c r="H127" s="201"/>
      <c r="I127" s="120"/>
      <c r="J127" s="192"/>
      <c r="K127" s="192"/>
    </row>
    <row r="128" spans="7:11" x14ac:dyDescent="0.25">
      <c r="G128" s="201"/>
      <c r="H128" s="201"/>
      <c r="I128" s="120"/>
      <c r="J128" s="192"/>
      <c r="K128" s="192"/>
    </row>
    <row r="129" spans="7:11" x14ac:dyDescent="0.25">
      <c r="G129" s="201"/>
      <c r="H129" s="201"/>
      <c r="I129" s="120"/>
      <c r="J129" s="192"/>
      <c r="K129" s="192"/>
    </row>
    <row r="130" spans="7:11" x14ac:dyDescent="0.25">
      <c r="G130" s="201"/>
      <c r="H130" s="201"/>
      <c r="I130" s="120"/>
      <c r="J130" s="192"/>
      <c r="K130" s="192"/>
    </row>
    <row r="131" spans="7:11" x14ac:dyDescent="0.25">
      <c r="G131" s="201"/>
      <c r="H131" s="201"/>
      <c r="I131" s="120"/>
      <c r="J131" s="192"/>
      <c r="K131" s="192"/>
    </row>
    <row r="132" spans="7:11" x14ac:dyDescent="0.25">
      <c r="G132" s="201"/>
      <c r="H132" s="201"/>
      <c r="I132" s="120"/>
      <c r="J132" s="192"/>
      <c r="K132" s="192"/>
    </row>
    <row r="133" spans="7:11" x14ac:dyDescent="0.25">
      <c r="G133" s="201"/>
      <c r="H133" s="201"/>
      <c r="I133" s="120"/>
      <c r="J133" s="192"/>
      <c r="K133" s="192"/>
    </row>
    <row r="134" spans="7:11" x14ac:dyDescent="0.25">
      <c r="G134" s="201"/>
      <c r="H134" s="201"/>
      <c r="I134" s="120"/>
      <c r="J134" s="192"/>
      <c r="K134" s="192"/>
    </row>
    <row r="135" spans="7:11" x14ac:dyDescent="0.25">
      <c r="G135" s="201"/>
      <c r="H135" s="201"/>
      <c r="I135" s="120"/>
      <c r="J135" s="192"/>
      <c r="K135" s="192"/>
    </row>
    <row r="136" spans="7:11" x14ac:dyDescent="0.25">
      <c r="G136" s="201"/>
      <c r="H136" s="201"/>
      <c r="I136" s="120"/>
      <c r="J136" s="192"/>
      <c r="K136" s="192"/>
    </row>
    <row r="137" spans="7:11" x14ac:dyDescent="0.25">
      <c r="G137" s="201"/>
      <c r="H137" s="201"/>
      <c r="I137" s="120"/>
      <c r="J137" s="192"/>
      <c r="K137" s="192"/>
    </row>
    <row r="138" spans="7:11" x14ac:dyDescent="0.25">
      <c r="G138" s="201"/>
      <c r="H138" s="201"/>
      <c r="I138" s="120"/>
      <c r="J138" s="192"/>
      <c r="K138" s="192"/>
    </row>
    <row r="139" spans="7:11" x14ac:dyDescent="0.25">
      <c r="G139" s="201"/>
      <c r="H139" s="201"/>
      <c r="I139" s="120"/>
      <c r="J139" s="192"/>
      <c r="K139" s="192"/>
    </row>
    <row r="140" spans="7:11" x14ac:dyDescent="0.25">
      <c r="G140" s="201"/>
      <c r="H140" s="201"/>
      <c r="I140" s="120"/>
      <c r="J140" s="192"/>
      <c r="K140" s="192"/>
    </row>
    <row r="141" spans="7:11" x14ac:dyDescent="0.25">
      <c r="G141" s="201"/>
      <c r="H141" s="201"/>
      <c r="I141" s="120"/>
      <c r="J141" s="192"/>
      <c r="K141" s="192"/>
    </row>
    <row r="142" spans="7:11" x14ac:dyDescent="0.25">
      <c r="G142" s="201"/>
      <c r="H142" s="201"/>
      <c r="I142" s="120"/>
      <c r="J142" s="192"/>
      <c r="K142" s="192"/>
    </row>
    <row r="143" spans="7:11" x14ac:dyDescent="0.25">
      <c r="G143" s="201"/>
      <c r="H143" s="201"/>
      <c r="I143" s="120"/>
      <c r="J143" s="192"/>
      <c r="K143" s="192"/>
    </row>
    <row r="144" spans="7:11" x14ac:dyDescent="0.25">
      <c r="G144" s="201"/>
      <c r="H144" s="201"/>
      <c r="I144" s="120"/>
      <c r="J144" s="192"/>
      <c r="K144" s="192"/>
    </row>
    <row r="145" spans="7:11" x14ac:dyDescent="0.25">
      <c r="G145" s="201"/>
      <c r="H145" s="201"/>
      <c r="I145" s="120"/>
      <c r="J145" s="192"/>
      <c r="K145" s="192"/>
    </row>
    <row r="146" spans="7:11" x14ac:dyDescent="0.25">
      <c r="G146" s="201"/>
      <c r="H146" s="201"/>
      <c r="I146" s="120"/>
      <c r="J146" s="192"/>
      <c r="K146" s="192"/>
    </row>
    <row r="147" spans="7:11" x14ac:dyDescent="0.25">
      <c r="G147" s="201"/>
      <c r="H147" s="201"/>
      <c r="I147" s="120"/>
      <c r="J147" s="192"/>
      <c r="K147" s="192"/>
    </row>
    <row r="148" spans="7:11" x14ac:dyDescent="0.25">
      <c r="G148" s="201"/>
      <c r="H148" s="201"/>
      <c r="I148" s="120"/>
      <c r="J148" s="192"/>
      <c r="K148" s="192"/>
    </row>
    <row r="149" spans="7:11" x14ac:dyDescent="0.25">
      <c r="G149" s="201"/>
      <c r="H149" s="201"/>
      <c r="I149" s="120"/>
      <c r="J149" s="192"/>
      <c r="K149" s="192"/>
    </row>
    <row r="150" spans="7:11" x14ac:dyDescent="0.25">
      <c r="G150" s="201"/>
      <c r="H150" s="201"/>
      <c r="I150" s="120"/>
      <c r="J150" s="192"/>
      <c r="K150" s="192"/>
    </row>
    <row r="151" spans="7:11" x14ac:dyDescent="0.25">
      <c r="G151" s="201"/>
      <c r="H151" s="201"/>
      <c r="I151" s="120"/>
      <c r="J151" s="192"/>
      <c r="K151" s="192"/>
    </row>
    <row r="152" spans="7:11" x14ac:dyDescent="0.25">
      <c r="G152" s="201"/>
      <c r="H152" s="201"/>
      <c r="I152" s="120"/>
      <c r="J152" s="192"/>
      <c r="K152" s="192"/>
    </row>
    <row r="153" spans="7:11" x14ac:dyDescent="0.25">
      <c r="G153" s="201"/>
      <c r="H153" s="201"/>
      <c r="I153" s="120"/>
      <c r="J153" s="192"/>
      <c r="K153" s="192"/>
    </row>
    <row r="154" spans="7:11" x14ac:dyDescent="0.25">
      <c r="G154" s="201"/>
      <c r="H154" s="201"/>
      <c r="I154" s="120"/>
      <c r="J154" s="192"/>
      <c r="K154" s="192"/>
    </row>
    <row r="155" spans="7:11" x14ac:dyDescent="0.25">
      <c r="G155" s="201"/>
      <c r="H155" s="201"/>
      <c r="I155" s="120"/>
      <c r="J155" s="192"/>
      <c r="K155" s="192"/>
    </row>
    <row r="156" spans="7:11" x14ac:dyDescent="0.25">
      <c r="G156" s="201"/>
      <c r="H156" s="201"/>
      <c r="I156" s="120"/>
      <c r="J156" s="192"/>
      <c r="K156" s="192"/>
    </row>
    <row r="157" spans="7:11" x14ac:dyDescent="0.25">
      <c r="G157" s="201"/>
      <c r="H157" s="201"/>
      <c r="I157" s="120"/>
      <c r="J157" s="192"/>
      <c r="K157" s="192"/>
    </row>
    <row r="158" spans="7:11" x14ac:dyDescent="0.25">
      <c r="G158" s="201"/>
      <c r="H158" s="201"/>
      <c r="I158" s="120"/>
      <c r="J158" s="192"/>
      <c r="K158" s="192"/>
    </row>
    <row r="159" spans="7:11" x14ac:dyDescent="0.25">
      <c r="G159" s="201"/>
      <c r="H159" s="201"/>
      <c r="I159" s="120"/>
      <c r="J159" s="192"/>
      <c r="K159" s="192"/>
    </row>
    <row r="160" spans="7:11" x14ac:dyDescent="0.25">
      <c r="G160" s="201"/>
      <c r="H160" s="201"/>
      <c r="I160" s="120"/>
      <c r="J160" s="192"/>
      <c r="K160" s="192"/>
    </row>
    <row r="161" spans="7:11" x14ac:dyDescent="0.25">
      <c r="G161" s="201"/>
      <c r="H161" s="201"/>
      <c r="I161" s="120"/>
      <c r="J161" s="192"/>
      <c r="K161" s="192"/>
    </row>
    <row r="162" spans="7:11" x14ac:dyDescent="0.25">
      <c r="G162" s="201"/>
      <c r="H162" s="201"/>
      <c r="I162" s="120"/>
      <c r="J162" s="192"/>
      <c r="K162" s="192"/>
    </row>
    <row r="163" spans="7:11" x14ac:dyDescent="0.25">
      <c r="G163" s="201"/>
      <c r="H163" s="201"/>
      <c r="I163" s="120"/>
      <c r="J163" s="192"/>
      <c r="K163" s="192"/>
    </row>
    <row r="164" spans="7:11" x14ac:dyDescent="0.25">
      <c r="G164" s="201"/>
      <c r="H164" s="201"/>
      <c r="I164" s="120"/>
      <c r="J164" s="192"/>
      <c r="K164" s="192"/>
    </row>
    <row r="165" spans="7:11" x14ac:dyDescent="0.25">
      <c r="G165" s="201"/>
      <c r="H165" s="201"/>
      <c r="I165" s="120"/>
      <c r="J165" s="192"/>
      <c r="K165" s="192"/>
    </row>
    <row r="166" spans="7:11" x14ac:dyDescent="0.25">
      <c r="G166" s="201"/>
      <c r="H166" s="201"/>
      <c r="I166" s="120"/>
      <c r="J166" s="192"/>
      <c r="K166" s="192"/>
    </row>
    <row r="167" spans="7:11" x14ac:dyDescent="0.25">
      <c r="G167" s="201"/>
      <c r="H167" s="201"/>
      <c r="I167" s="120"/>
      <c r="J167" s="192"/>
      <c r="K167" s="192"/>
    </row>
    <row r="168" spans="7:11" x14ac:dyDescent="0.25">
      <c r="G168" s="201"/>
      <c r="H168" s="201"/>
      <c r="I168" s="120"/>
      <c r="J168" s="192"/>
      <c r="K168" s="192"/>
    </row>
    <row r="169" spans="7:11" x14ac:dyDescent="0.25">
      <c r="G169" s="201"/>
      <c r="H169" s="201"/>
      <c r="I169" s="120"/>
      <c r="J169" s="192"/>
      <c r="K169" s="192"/>
    </row>
    <row r="170" spans="7:11" x14ac:dyDescent="0.25">
      <c r="G170" s="201"/>
      <c r="H170" s="201"/>
      <c r="I170" s="120"/>
      <c r="J170" s="192"/>
      <c r="K170" s="192"/>
    </row>
    <row r="171" spans="7:11" x14ac:dyDescent="0.25">
      <c r="G171" s="201"/>
      <c r="H171" s="201"/>
      <c r="I171" s="120"/>
      <c r="J171" s="192"/>
      <c r="K171" s="192"/>
    </row>
    <row r="172" spans="7:11" x14ac:dyDescent="0.25">
      <c r="G172" s="201"/>
      <c r="H172" s="201"/>
      <c r="I172" s="120"/>
      <c r="J172" s="192"/>
      <c r="K172" s="192"/>
    </row>
    <row r="173" spans="7:11" x14ac:dyDescent="0.25">
      <c r="G173" s="201"/>
      <c r="H173" s="201"/>
      <c r="I173" s="120"/>
      <c r="J173" s="192"/>
      <c r="K173" s="192"/>
    </row>
    <row r="174" spans="7:11" x14ac:dyDescent="0.25">
      <c r="G174" s="201"/>
      <c r="H174" s="201"/>
      <c r="I174" s="120"/>
      <c r="J174" s="192"/>
      <c r="K174" s="192"/>
    </row>
    <row r="175" spans="7:11" x14ac:dyDescent="0.25">
      <c r="G175" s="201"/>
      <c r="H175" s="201"/>
      <c r="I175" s="120"/>
      <c r="J175" s="192"/>
      <c r="K175" s="192"/>
    </row>
    <row r="176" spans="7:11" x14ac:dyDescent="0.25">
      <c r="G176" s="201"/>
      <c r="H176" s="201"/>
      <c r="I176" s="120"/>
      <c r="J176" s="192"/>
      <c r="K176" s="192"/>
    </row>
    <row r="177" spans="7:11" x14ac:dyDescent="0.25">
      <c r="G177" s="201"/>
      <c r="H177" s="201"/>
      <c r="I177" s="120"/>
      <c r="J177" s="192"/>
      <c r="K177" s="192"/>
    </row>
    <row r="178" spans="7:11" x14ac:dyDescent="0.25">
      <c r="G178" s="201"/>
      <c r="H178" s="201"/>
      <c r="I178" s="120"/>
      <c r="J178" s="192"/>
      <c r="K178" s="192"/>
    </row>
    <row r="179" spans="7:11" x14ac:dyDescent="0.25">
      <c r="G179" s="201"/>
      <c r="H179" s="201"/>
      <c r="I179" s="120"/>
      <c r="J179" s="192"/>
      <c r="K179" s="192"/>
    </row>
    <row r="180" spans="7:11" x14ac:dyDescent="0.25">
      <c r="G180" s="201"/>
      <c r="H180" s="201"/>
      <c r="I180" s="120"/>
      <c r="J180" s="192"/>
      <c r="K180" s="192"/>
    </row>
    <row r="181" spans="7:11" x14ac:dyDescent="0.25">
      <c r="G181" s="201"/>
      <c r="H181" s="201"/>
      <c r="I181" s="120"/>
      <c r="J181" s="192"/>
      <c r="K181" s="192"/>
    </row>
    <row r="182" spans="7:11" x14ac:dyDescent="0.25">
      <c r="G182" s="201"/>
      <c r="H182" s="201"/>
      <c r="I182" s="120"/>
      <c r="J182" s="192"/>
      <c r="K182" s="192"/>
    </row>
    <row r="183" spans="7:11" x14ac:dyDescent="0.25">
      <c r="G183" s="201"/>
      <c r="H183" s="201"/>
      <c r="I183" s="120"/>
      <c r="J183" s="192"/>
      <c r="K183" s="192"/>
    </row>
    <row r="184" spans="7:11" x14ac:dyDescent="0.25">
      <c r="G184" s="201"/>
      <c r="H184" s="201"/>
      <c r="I184" s="120"/>
      <c r="J184" s="192"/>
      <c r="K184" s="192"/>
    </row>
    <row r="185" spans="7:11" x14ac:dyDescent="0.25">
      <c r="G185" s="201"/>
      <c r="H185" s="201"/>
      <c r="I185" s="120"/>
      <c r="J185" s="192"/>
      <c r="K185" s="192"/>
    </row>
    <row r="186" spans="7:11" x14ac:dyDescent="0.25">
      <c r="G186" s="201"/>
      <c r="H186" s="201"/>
      <c r="I186" s="120"/>
      <c r="J186" s="192"/>
      <c r="K186" s="192"/>
    </row>
    <row r="187" spans="7:11" x14ac:dyDescent="0.25">
      <c r="G187" s="201"/>
      <c r="H187" s="201"/>
      <c r="I187" s="120"/>
      <c r="J187" s="192"/>
      <c r="K187" s="192"/>
    </row>
    <row r="188" spans="7:11" x14ac:dyDescent="0.25">
      <c r="G188" s="201"/>
      <c r="H188" s="201"/>
      <c r="I188" s="120"/>
      <c r="J188" s="192"/>
      <c r="K188" s="192"/>
    </row>
    <row r="189" spans="7:11" x14ac:dyDescent="0.25">
      <c r="G189" s="201"/>
      <c r="H189" s="201"/>
      <c r="I189" s="120"/>
      <c r="J189" s="192"/>
      <c r="K189" s="192"/>
    </row>
    <row r="190" spans="7:11" x14ac:dyDescent="0.25">
      <c r="G190" s="201"/>
      <c r="H190" s="201"/>
      <c r="I190" s="120"/>
      <c r="J190" s="192"/>
      <c r="K190" s="192"/>
    </row>
    <row r="191" spans="7:11" x14ac:dyDescent="0.25">
      <c r="G191" s="201"/>
      <c r="H191" s="201"/>
      <c r="I191" s="120"/>
      <c r="J191" s="192"/>
      <c r="K191" s="192"/>
    </row>
    <row r="192" spans="7:11" x14ac:dyDescent="0.25">
      <c r="G192" s="201"/>
      <c r="H192" s="201"/>
      <c r="I192" s="120"/>
      <c r="J192" s="192"/>
      <c r="K192" s="192"/>
    </row>
    <row r="193" spans="7:11" x14ac:dyDescent="0.25">
      <c r="G193" s="201"/>
      <c r="H193" s="201"/>
      <c r="I193" s="120"/>
      <c r="J193" s="192"/>
      <c r="K193" s="192"/>
    </row>
    <row r="194" spans="7:11" x14ac:dyDescent="0.25">
      <c r="G194" s="201"/>
      <c r="H194" s="201"/>
      <c r="I194" s="120"/>
      <c r="J194" s="192"/>
      <c r="K194" s="192"/>
    </row>
    <row r="195" spans="7:11" x14ac:dyDescent="0.25">
      <c r="G195" s="201"/>
      <c r="H195" s="201"/>
      <c r="I195" s="120"/>
      <c r="J195" s="192"/>
      <c r="K195" s="192"/>
    </row>
    <row r="196" spans="7:11" x14ac:dyDescent="0.25">
      <c r="G196" s="201"/>
      <c r="H196" s="201"/>
      <c r="I196" s="120"/>
      <c r="J196" s="192"/>
      <c r="K196" s="192"/>
    </row>
    <row r="197" spans="7:11" x14ac:dyDescent="0.25">
      <c r="G197" s="201"/>
      <c r="H197" s="201"/>
      <c r="I197" s="120"/>
      <c r="J197" s="192"/>
      <c r="K197" s="192"/>
    </row>
    <row r="198" spans="7:11" x14ac:dyDescent="0.25">
      <c r="G198" s="201"/>
      <c r="H198" s="201"/>
      <c r="I198" s="120"/>
      <c r="J198" s="192"/>
      <c r="K198" s="192"/>
    </row>
    <row r="199" spans="7:11" x14ac:dyDescent="0.25">
      <c r="G199" s="201"/>
      <c r="H199" s="201"/>
      <c r="I199" s="120"/>
      <c r="J199" s="192"/>
      <c r="K199" s="192"/>
    </row>
    <row r="200" spans="7:11" x14ac:dyDescent="0.25">
      <c r="G200" s="201"/>
      <c r="H200" s="201"/>
      <c r="I200" s="120"/>
      <c r="J200" s="192"/>
      <c r="K200" s="192"/>
    </row>
    <row r="201" spans="7:11" x14ac:dyDescent="0.25">
      <c r="G201" s="201"/>
      <c r="H201" s="201"/>
      <c r="I201" s="120"/>
      <c r="J201" s="192"/>
      <c r="K201" s="192"/>
    </row>
    <row r="202" spans="7:11" x14ac:dyDescent="0.25">
      <c r="G202" s="201"/>
      <c r="H202" s="201"/>
      <c r="I202" s="120"/>
      <c r="J202" s="192"/>
      <c r="K202" s="192"/>
    </row>
    <row r="203" spans="7:11" x14ac:dyDescent="0.25">
      <c r="G203" s="201"/>
      <c r="H203" s="201"/>
      <c r="I203" s="120"/>
      <c r="J203" s="192"/>
      <c r="K203" s="192"/>
    </row>
    <row r="204" spans="7:11" x14ac:dyDescent="0.25">
      <c r="G204" s="201"/>
      <c r="H204" s="201"/>
      <c r="I204" s="120"/>
      <c r="J204" s="192"/>
      <c r="K204" s="192"/>
    </row>
    <row r="205" spans="7:11" x14ac:dyDescent="0.25">
      <c r="G205" s="201"/>
      <c r="H205" s="201"/>
      <c r="I205" s="120"/>
      <c r="J205" s="192"/>
      <c r="K205" s="192"/>
    </row>
    <row r="206" spans="7:11" x14ac:dyDescent="0.25">
      <c r="G206" s="201"/>
      <c r="H206" s="201"/>
      <c r="I206" s="120"/>
      <c r="J206" s="192"/>
      <c r="K206" s="192"/>
    </row>
    <row r="207" spans="7:11" x14ac:dyDescent="0.25">
      <c r="G207" s="201"/>
      <c r="H207" s="201"/>
      <c r="I207" s="120"/>
      <c r="J207" s="192"/>
      <c r="K207" s="192"/>
    </row>
    <row r="208" spans="7:11" x14ac:dyDescent="0.25">
      <c r="G208" s="201"/>
      <c r="H208" s="201"/>
      <c r="I208" s="120"/>
      <c r="J208" s="192"/>
      <c r="K208" s="192"/>
    </row>
    <row r="209" spans="7:11" x14ac:dyDescent="0.25">
      <c r="G209" s="201"/>
      <c r="H209" s="201"/>
      <c r="I209" s="120"/>
      <c r="J209" s="192"/>
      <c r="K209" s="192"/>
    </row>
    <row r="210" spans="7:11" x14ac:dyDescent="0.25">
      <c r="G210" s="201"/>
      <c r="H210" s="201"/>
      <c r="I210" s="120"/>
      <c r="J210" s="192"/>
      <c r="K210" s="192"/>
    </row>
    <row r="211" spans="7:11" x14ac:dyDescent="0.25">
      <c r="G211" s="201"/>
      <c r="H211" s="201"/>
      <c r="I211" s="120"/>
      <c r="J211" s="192"/>
      <c r="K211" s="192"/>
    </row>
    <row r="212" spans="7:11" x14ac:dyDescent="0.25">
      <c r="G212" s="201"/>
      <c r="H212" s="201"/>
      <c r="I212" s="120"/>
      <c r="J212" s="192"/>
      <c r="K212" s="192"/>
    </row>
    <row r="213" spans="7:11" x14ac:dyDescent="0.25">
      <c r="G213" s="201"/>
      <c r="H213" s="201"/>
      <c r="I213" s="120"/>
      <c r="J213" s="192"/>
      <c r="K213" s="192"/>
    </row>
    <row r="214" spans="7:11" x14ac:dyDescent="0.25">
      <c r="G214" s="201"/>
      <c r="H214" s="201"/>
      <c r="I214" s="120"/>
      <c r="J214" s="192"/>
      <c r="K214" s="192"/>
    </row>
    <row r="215" spans="7:11" x14ac:dyDescent="0.25">
      <c r="G215" s="201"/>
      <c r="H215" s="201"/>
      <c r="I215" s="120"/>
      <c r="J215" s="192"/>
      <c r="K215" s="192"/>
    </row>
    <row r="216" spans="7:11" x14ac:dyDescent="0.25">
      <c r="G216" s="201"/>
      <c r="H216" s="201"/>
      <c r="I216" s="120"/>
      <c r="J216" s="192"/>
      <c r="K216" s="192"/>
    </row>
    <row r="217" spans="7:11" x14ac:dyDescent="0.25">
      <c r="G217" s="201"/>
      <c r="H217" s="201"/>
      <c r="I217" s="120"/>
      <c r="J217" s="192"/>
      <c r="K217" s="192"/>
    </row>
    <row r="218" spans="7:11" x14ac:dyDescent="0.25">
      <c r="G218" s="201"/>
      <c r="H218" s="201"/>
      <c r="I218" s="120"/>
      <c r="J218" s="192"/>
      <c r="K218" s="192"/>
    </row>
    <row r="219" spans="7:11" x14ac:dyDescent="0.25">
      <c r="G219" s="201"/>
      <c r="H219" s="201"/>
      <c r="I219" s="120"/>
      <c r="J219" s="192"/>
      <c r="K219" s="192"/>
    </row>
    <row r="220" spans="7:11" x14ac:dyDescent="0.25">
      <c r="G220" s="201"/>
      <c r="H220" s="201"/>
      <c r="I220" s="120"/>
      <c r="J220" s="192"/>
      <c r="K220" s="192"/>
    </row>
    <row r="221" spans="7:11" x14ac:dyDescent="0.25">
      <c r="G221" s="201"/>
      <c r="H221" s="201"/>
      <c r="I221" s="120"/>
      <c r="J221" s="192"/>
      <c r="K221" s="192"/>
    </row>
    <row r="222" spans="7:11" x14ac:dyDescent="0.25">
      <c r="G222" s="201"/>
      <c r="H222" s="201"/>
      <c r="I222" s="120"/>
      <c r="J222" s="192"/>
      <c r="K222" s="192"/>
    </row>
    <row r="223" spans="7:11" x14ac:dyDescent="0.25">
      <c r="G223" s="201"/>
      <c r="H223" s="201"/>
      <c r="I223" s="120"/>
      <c r="J223" s="192"/>
      <c r="K223" s="192"/>
    </row>
    <row r="224" spans="7:11" x14ac:dyDescent="0.25">
      <c r="G224" s="201"/>
      <c r="H224" s="201"/>
      <c r="I224" s="120"/>
      <c r="J224" s="192"/>
      <c r="K224" s="192"/>
    </row>
    <row r="225" spans="7:11" x14ac:dyDescent="0.25">
      <c r="G225" s="201"/>
      <c r="H225" s="201"/>
      <c r="I225" s="120"/>
      <c r="J225" s="192"/>
      <c r="K225" s="192"/>
    </row>
    <row r="226" spans="7:11" x14ac:dyDescent="0.25">
      <c r="G226" s="201"/>
      <c r="H226" s="201"/>
      <c r="I226" s="120"/>
      <c r="J226" s="192"/>
      <c r="K226" s="192"/>
    </row>
    <row r="227" spans="7:11" x14ac:dyDescent="0.25">
      <c r="G227" s="201"/>
      <c r="H227" s="201"/>
      <c r="I227" s="120"/>
      <c r="J227" s="192"/>
      <c r="K227" s="192"/>
    </row>
    <row r="228" spans="7:11" x14ac:dyDescent="0.25">
      <c r="G228" s="201"/>
      <c r="H228" s="201"/>
      <c r="I228" s="120"/>
      <c r="J228" s="192"/>
      <c r="K228" s="192"/>
    </row>
    <row r="229" spans="7:11" x14ac:dyDescent="0.25">
      <c r="G229" s="201"/>
      <c r="H229" s="201"/>
      <c r="I229" s="120"/>
      <c r="J229" s="192"/>
      <c r="K229" s="192"/>
    </row>
    <row r="230" spans="7:11" x14ac:dyDescent="0.25">
      <c r="G230" s="201"/>
      <c r="H230" s="201"/>
      <c r="I230" s="120"/>
      <c r="J230" s="192"/>
      <c r="K230" s="192"/>
    </row>
    <row r="231" spans="7:11" x14ac:dyDescent="0.25">
      <c r="G231" s="201"/>
      <c r="H231" s="201"/>
      <c r="I231" s="120"/>
      <c r="J231" s="192"/>
      <c r="K231" s="192"/>
    </row>
    <row r="232" spans="7:11" x14ac:dyDescent="0.25">
      <c r="G232" s="201"/>
      <c r="H232" s="201"/>
      <c r="I232" s="120"/>
      <c r="J232" s="192"/>
      <c r="K232" s="192"/>
    </row>
    <row r="233" spans="7:11" x14ac:dyDescent="0.25">
      <c r="G233" s="201"/>
      <c r="H233" s="201"/>
      <c r="I233" s="120"/>
      <c r="J233" s="192"/>
      <c r="K233" s="192"/>
    </row>
    <row r="234" spans="7:11" x14ac:dyDescent="0.25">
      <c r="G234" s="201"/>
      <c r="H234" s="201"/>
      <c r="I234" s="120"/>
      <c r="J234" s="192"/>
      <c r="K234" s="192"/>
    </row>
    <row r="235" spans="7:11" x14ac:dyDescent="0.25">
      <c r="G235" s="201"/>
      <c r="H235" s="201"/>
      <c r="I235" s="120"/>
      <c r="J235" s="192"/>
      <c r="K235" s="192"/>
    </row>
    <row r="236" spans="7:11" x14ac:dyDescent="0.25">
      <c r="G236" s="201"/>
      <c r="H236" s="201"/>
      <c r="I236" s="120"/>
      <c r="J236" s="192"/>
      <c r="K236" s="192"/>
    </row>
    <row r="237" spans="7:11" x14ac:dyDescent="0.25">
      <c r="G237" s="201"/>
      <c r="H237" s="201"/>
      <c r="I237" s="120"/>
      <c r="J237" s="192"/>
      <c r="K237" s="192"/>
    </row>
    <row r="238" spans="7:11" x14ac:dyDescent="0.25">
      <c r="G238" s="201"/>
      <c r="H238" s="201"/>
      <c r="I238" s="120"/>
      <c r="J238" s="192"/>
      <c r="K238" s="192"/>
    </row>
    <row r="239" spans="7:11" x14ac:dyDescent="0.25">
      <c r="G239" s="201"/>
      <c r="H239" s="201"/>
      <c r="I239" s="120"/>
      <c r="J239" s="192"/>
      <c r="K239" s="192"/>
    </row>
    <row r="240" spans="7:11" x14ac:dyDescent="0.25">
      <c r="G240" s="201"/>
      <c r="H240" s="201"/>
      <c r="I240" s="120"/>
      <c r="J240" s="192"/>
      <c r="K240" s="192"/>
    </row>
    <row r="241" spans="7:11" x14ac:dyDescent="0.25">
      <c r="G241" s="201"/>
      <c r="H241" s="201"/>
      <c r="I241" s="120"/>
      <c r="J241" s="192"/>
      <c r="K241" s="192"/>
    </row>
    <row r="242" spans="7:11" x14ac:dyDescent="0.25">
      <c r="G242" s="201"/>
      <c r="H242" s="201"/>
      <c r="I242" s="120"/>
      <c r="J242" s="192"/>
      <c r="K242" s="192"/>
    </row>
    <row r="243" spans="7:11" x14ac:dyDescent="0.25">
      <c r="G243" s="201"/>
      <c r="H243" s="201"/>
      <c r="I243" s="120"/>
      <c r="J243" s="192"/>
      <c r="K243" s="192"/>
    </row>
    <row r="244" spans="7:11" x14ac:dyDescent="0.25">
      <c r="G244" s="201"/>
      <c r="H244" s="201"/>
      <c r="I244" s="120"/>
      <c r="J244" s="192"/>
      <c r="K244" s="192"/>
    </row>
    <row r="245" spans="7:11" x14ac:dyDescent="0.25">
      <c r="G245" s="201"/>
      <c r="H245" s="201"/>
      <c r="I245" s="120"/>
      <c r="J245" s="192"/>
      <c r="K245" s="192"/>
    </row>
    <row r="246" spans="7:11" x14ac:dyDescent="0.25">
      <c r="G246" s="201"/>
      <c r="H246" s="201"/>
      <c r="I246" s="120"/>
      <c r="J246" s="192"/>
      <c r="K246" s="192"/>
    </row>
    <row r="247" spans="7:11" x14ac:dyDescent="0.25">
      <c r="G247" s="201"/>
      <c r="H247" s="201"/>
      <c r="I247" s="120"/>
      <c r="J247" s="192"/>
      <c r="K247" s="192"/>
    </row>
    <row r="248" spans="7:11" x14ac:dyDescent="0.25">
      <c r="G248" s="201"/>
      <c r="H248" s="201"/>
      <c r="I248" s="120"/>
      <c r="J248" s="192"/>
      <c r="K248" s="192"/>
    </row>
    <row r="249" spans="7:11" x14ac:dyDescent="0.25">
      <c r="G249" s="201"/>
      <c r="H249" s="201"/>
      <c r="I249" s="120"/>
      <c r="J249" s="192"/>
      <c r="K249" s="192"/>
    </row>
    <row r="250" spans="7:11" x14ac:dyDescent="0.25">
      <c r="G250" s="201"/>
      <c r="H250" s="201"/>
      <c r="I250" s="120"/>
      <c r="J250" s="192"/>
      <c r="K250" s="192"/>
    </row>
    <row r="251" spans="7:11" x14ac:dyDescent="0.25">
      <c r="G251" s="201"/>
      <c r="H251" s="201"/>
      <c r="I251" s="120"/>
      <c r="J251" s="192"/>
      <c r="K251" s="192"/>
    </row>
    <row r="252" spans="7:11" x14ac:dyDescent="0.25">
      <c r="G252" s="201"/>
      <c r="H252" s="201"/>
      <c r="I252" s="120"/>
      <c r="J252" s="192"/>
      <c r="K252" s="192"/>
    </row>
    <row r="253" spans="7:11" x14ac:dyDescent="0.25">
      <c r="G253" s="201"/>
      <c r="H253" s="201"/>
      <c r="I253" s="120"/>
      <c r="J253" s="192"/>
      <c r="K253" s="192"/>
    </row>
    <row r="254" spans="7:11" x14ac:dyDescent="0.25">
      <c r="G254" s="201"/>
      <c r="H254" s="201"/>
      <c r="I254" s="120"/>
      <c r="J254" s="192"/>
      <c r="K254" s="192"/>
    </row>
    <row r="255" spans="7:11" x14ac:dyDescent="0.25">
      <c r="G255" s="201"/>
      <c r="H255" s="201"/>
      <c r="I255" s="120"/>
      <c r="J255" s="192"/>
      <c r="K255" s="192"/>
    </row>
    <row r="256" spans="7:11" x14ac:dyDescent="0.25">
      <c r="G256" s="201"/>
      <c r="H256" s="201"/>
      <c r="I256" s="120"/>
      <c r="J256" s="192"/>
      <c r="K256" s="192"/>
    </row>
    <row r="257" spans="7:11" x14ac:dyDescent="0.25">
      <c r="G257" s="201"/>
      <c r="H257" s="201"/>
      <c r="I257" s="120"/>
      <c r="J257" s="192"/>
      <c r="K257" s="192"/>
    </row>
    <row r="258" spans="7:11" x14ac:dyDescent="0.25">
      <c r="G258" s="201"/>
      <c r="H258" s="201"/>
      <c r="I258" s="120"/>
      <c r="J258" s="192"/>
      <c r="K258" s="192"/>
    </row>
    <row r="259" spans="7:11" x14ac:dyDescent="0.25">
      <c r="G259" s="201"/>
      <c r="H259" s="201"/>
      <c r="I259" s="120"/>
      <c r="J259" s="192"/>
      <c r="K259" s="192"/>
    </row>
    <row r="260" spans="7:11" x14ac:dyDescent="0.25">
      <c r="G260" s="201"/>
      <c r="H260" s="201"/>
      <c r="I260" s="120"/>
      <c r="J260" s="192"/>
      <c r="K260" s="192"/>
    </row>
    <row r="261" spans="7:11" x14ac:dyDescent="0.25">
      <c r="G261" s="201"/>
      <c r="H261" s="201"/>
      <c r="I261" s="120"/>
      <c r="J261" s="192"/>
      <c r="K261" s="192"/>
    </row>
    <row r="262" spans="7:11" x14ac:dyDescent="0.25">
      <c r="G262" s="201"/>
      <c r="H262" s="201"/>
      <c r="I262" s="120"/>
      <c r="J262" s="192"/>
      <c r="K262" s="192"/>
    </row>
    <row r="263" spans="7:11" x14ac:dyDescent="0.25">
      <c r="G263" s="201"/>
      <c r="H263" s="201"/>
      <c r="I263" s="120"/>
      <c r="J263" s="192"/>
      <c r="K263" s="192"/>
    </row>
    <row r="264" spans="7:11" x14ac:dyDescent="0.25">
      <c r="G264" s="201"/>
      <c r="H264" s="201"/>
      <c r="I264" s="120"/>
      <c r="J264" s="192"/>
      <c r="K264" s="192"/>
    </row>
    <row r="265" spans="7:11" x14ac:dyDescent="0.25">
      <c r="G265" s="201"/>
      <c r="H265" s="201"/>
      <c r="I265" s="120"/>
      <c r="J265" s="192"/>
      <c r="K265" s="192"/>
    </row>
    <row r="266" spans="7:11" x14ac:dyDescent="0.25">
      <c r="G266" s="201"/>
      <c r="H266" s="201"/>
      <c r="I266" s="120"/>
      <c r="J266" s="192"/>
      <c r="K266" s="192"/>
    </row>
    <row r="267" spans="7:11" x14ac:dyDescent="0.25">
      <c r="G267" s="201"/>
      <c r="H267" s="201"/>
      <c r="I267" s="120"/>
      <c r="J267" s="192"/>
      <c r="K267" s="192"/>
    </row>
    <row r="268" spans="7:11" x14ac:dyDescent="0.25">
      <c r="G268" s="201"/>
      <c r="H268" s="201"/>
      <c r="I268" s="120"/>
      <c r="J268" s="192"/>
      <c r="K268" s="192"/>
    </row>
    <row r="269" spans="7:11" x14ac:dyDescent="0.25">
      <c r="G269" s="201"/>
      <c r="H269" s="201"/>
      <c r="I269" s="120"/>
      <c r="J269" s="192"/>
      <c r="K269" s="192"/>
    </row>
    <row r="270" spans="7:11" x14ac:dyDescent="0.25">
      <c r="G270" s="201"/>
      <c r="H270" s="201"/>
      <c r="I270" s="120"/>
      <c r="J270" s="192"/>
      <c r="K270" s="192"/>
    </row>
    <row r="271" spans="7:11" x14ac:dyDescent="0.25">
      <c r="G271" s="201"/>
      <c r="H271" s="201"/>
      <c r="I271" s="120"/>
      <c r="J271" s="192"/>
      <c r="K271" s="192"/>
    </row>
    <row r="272" spans="7:11" x14ac:dyDescent="0.25">
      <c r="G272" s="201"/>
      <c r="H272" s="201"/>
      <c r="I272" s="120"/>
      <c r="J272" s="192"/>
      <c r="K272" s="192"/>
    </row>
    <row r="273" spans="7:11" x14ac:dyDescent="0.25">
      <c r="G273" s="201"/>
      <c r="H273" s="201"/>
      <c r="I273" s="120"/>
      <c r="J273" s="192"/>
      <c r="K273" s="192"/>
    </row>
    <row r="274" spans="7:11" x14ac:dyDescent="0.25">
      <c r="G274" s="201"/>
      <c r="H274" s="201"/>
      <c r="I274" s="120"/>
      <c r="J274" s="192"/>
      <c r="K274" s="192"/>
    </row>
    <row r="275" spans="7:11" x14ac:dyDescent="0.25">
      <c r="G275" s="201"/>
      <c r="H275" s="201"/>
      <c r="I275" s="120"/>
      <c r="J275" s="192"/>
      <c r="K275" s="192"/>
    </row>
  </sheetData>
  <phoneticPr fontId="37"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N68"/>
  <sheetViews>
    <sheetView zoomScale="75" zoomScaleNormal="75" workbookViewId="0"/>
  </sheetViews>
  <sheetFormatPr defaultColWidth="9.140625" defaultRowHeight="15.75" x14ac:dyDescent="0.25"/>
  <cols>
    <col min="1" max="1" width="13.7109375" style="147" bestFit="1" customWidth="1"/>
    <col min="2" max="2" width="145" style="147" bestFit="1" customWidth="1"/>
    <col min="3" max="5" width="9.140625" style="147"/>
    <col min="6" max="6" width="15.85546875" style="147" customWidth="1"/>
    <col min="7" max="7" width="9.140625" style="147" customWidth="1"/>
    <col min="8" max="8" width="16.28515625" style="147" customWidth="1"/>
    <col min="9" max="9" width="12" style="147" customWidth="1"/>
    <col min="10" max="10" width="11.85546875" style="147" customWidth="1"/>
    <col min="11" max="11" width="20.7109375" style="147" customWidth="1"/>
    <col min="12" max="16384" width="9.140625" style="147"/>
  </cols>
  <sheetData>
    <row r="1" spans="1:14" x14ac:dyDescent="0.25">
      <c r="A1" s="160" t="s">
        <v>2</v>
      </c>
      <c r="B1" s="161" t="s">
        <v>719</v>
      </c>
      <c r="C1" s="179" t="s">
        <v>479</v>
      </c>
    </row>
    <row r="2" spans="1:14" x14ac:dyDescent="0.25">
      <c r="A2" s="160" t="s">
        <v>3</v>
      </c>
      <c r="B2" s="161" t="s">
        <v>1898</v>
      </c>
    </row>
    <row r="3" spans="1:14" x14ac:dyDescent="0.25">
      <c r="A3" s="160" t="s">
        <v>4</v>
      </c>
      <c r="B3" s="112" t="s">
        <v>268</v>
      </c>
    </row>
    <row r="4" spans="1:14" x14ac:dyDescent="0.25">
      <c r="A4" s="160" t="s">
        <v>5</v>
      </c>
      <c r="B4" s="112" t="s">
        <v>425</v>
      </c>
    </row>
    <row r="5" spans="1:14" x14ac:dyDescent="0.25">
      <c r="A5" s="162" t="s">
        <v>6</v>
      </c>
      <c r="B5" s="112" t="s">
        <v>434</v>
      </c>
      <c r="F5" s="45"/>
      <c r="G5" s="45"/>
    </row>
    <row r="6" spans="1:14" x14ac:dyDescent="0.25">
      <c r="A6" s="162" t="s">
        <v>7</v>
      </c>
      <c r="B6" s="112" t="s">
        <v>477</v>
      </c>
    </row>
    <row r="7" spans="1:14" ht="16.5" thickBot="1" x14ac:dyDescent="0.3"/>
    <row r="8" spans="1:14" ht="16.5" thickBot="1" x14ac:dyDescent="0.3">
      <c r="N8" s="224"/>
    </row>
    <row r="10" spans="1:14" ht="31.5" x14ac:dyDescent="0.25">
      <c r="F10" s="153" t="s">
        <v>435</v>
      </c>
      <c r="G10" s="151" t="s">
        <v>225</v>
      </c>
      <c r="H10" s="151" t="s">
        <v>304</v>
      </c>
      <c r="I10" s="151" t="s">
        <v>9</v>
      </c>
      <c r="J10" s="151" t="s">
        <v>305</v>
      </c>
      <c r="K10" s="151" t="s">
        <v>709</v>
      </c>
    </row>
    <row r="11" spans="1:14" ht="47.25" x14ac:dyDescent="0.25">
      <c r="F11" s="151" t="s">
        <v>306</v>
      </c>
      <c r="G11" s="151" t="s">
        <v>223</v>
      </c>
      <c r="H11" s="151" t="s">
        <v>307</v>
      </c>
      <c r="I11" s="151" t="s">
        <v>308</v>
      </c>
      <c r="J11" s="151" t="s">
        <v>309</v>
      </c>
      <c r="K11" s="151" t="s">
        <v>543</v>
      </c>
    </row>
    <row r="12" spans="1:14" x14ac:dyDescent="0.25">
      <c r="D12" s="149" t="s">
        <v>77</v>
      </c>
      <c r="E12" s="147" t="s">
        <v>78</v>
      </c>
      <c r="F12" s="149">
        <v>604.95500000000004</v>
      </c>
      <c r="G12" s="149">
        <v>156.524</v>
      </c>
      <c r="H12" s="149">
        <v>84.402000000000001</v>
      </c>
      <c r="I12" s="149">
        <v>345.90300000000002</v>
      </c>
      <c r="J12" s="149">
        <v>0</v>
      </c>
      <c r="K12" s="149">
        <v>97.510119283360069</v>
      </c>
    </row>
    <row r="13" spans="1:14" x14ac:dyDescent="0.25">
      <c r="D13" s="149" t="s">
        <v>61</v>
      </c>
      <c r="E13" s="147" t="s">
        <v>62</v>
      </c>
      <c r="F13" s="149">
        <v>546.41200000000003</v>
      </c>
      <c r="G13" s="149">
        <v>163.726</v>
      </c>
      <c r="H13" s="149">
        <v>87.974000000000004</v>
      </c>
      <c r="I13" s="149">
        <v>388.64181299999996</v>
      </c>
      <c r="J13" s="149">
        <v>0</v>
      </c>
      <c r="K13" s="149">
        <v>96.355857505890327</v>
      </c>
    </row>
    <row r="14" spans="1:14" x14ac:dyDescent="0.25">
      <c r="D14" s="149" t="s">
        <v>63</v>
      </c>
      <c r="E14" s="147" t="s">
        <v>64</v>
      </c>
      <c r="F14" s="149">
        <v>563.14599999999996</v>
      </c>
      <c r="G14" s="149">
        <v>189.78299999999999</v>
      </c>
      <c r="H14" s="149">
        <v>92.308000000000007</v>
      </c>
      <c r="I14" s="149">
        <v>421.31581300000005</v>
      </c>
      <c r="J14" s="149">
        <v>0</v>
      </c>
      <c r="K14" s="149">
        <v>96.193131505839531</v>
      </c>
    </row>
    <row r="15" spans="1:14" x14ac:dyDescent="0.25">
      <c r="D15" s="149" t="s">
        <v>65</v>
      </c>
      <c r="E15" s="147" t="s">
        <v>66</v>
      </c>
      <c r="F15" s="149">
        <v>644.50177899999994</v>
      </c>
      <c r="G15" s="149">
        <v>207.835161</v>
      </c>
      <c r="H15" s="149">
        <v>124.17927</v>
      </c>
      <c r="I15" s="149">
        <v>469.89587699999998</v>
      </c>
      <c r="J15" s="149">
        <v>0</v>
      </c>
      <c r="K15" s="149">
        <v>97.723803728141817</v>
      </c>
    </row>
    <row r="16" spans="1:14" x14ac:dyDescent="0.25">
      <c r="D16" s="149" t="s">
        <v>79</v>
      </c>
      <c r="E16" s="147" t="s">
        <v>80</v>
      </c>
      <c r="F16" s="149">
        <v>783.4</v>
      </c>
      <c r="G16" s="149">
        <v>265.13299999999998</v>
      </c>
      <c r="H16" s="149">
        <v>138.68</v>
      </c>
      <c r="I16" s="149">
        <v>512.75300000000004</v>
      </c>
      <c r="J16" s="149">
        <v>0</v>
      </c>
      <c r="K16" s="149">
        <v>98.177904734565274</v>
      </c>
    </row>
    <row r="17" spans="4:11" x14ac:dyDescent="0.25">
      <c r="D17" s="149" t="s">
        <v>61</v>
      </c>
      <c r="E17" s="147" t="s">
        <v>62</v>
      </c>
      <c r="F17" s="149">
        <v>704.92499999999995</v>
      </c>
      <c r="G17" s="149">
        <v>250.59100000000001</v>
      </c>
      <c r="H17" s="149">
        <v>127.581</v>
      </c>
      <c r="I17" s="149">
        <v>429.18062300000003</v>
      </c>
      <c r="J17" s="149">
        <v>0</v>
      </c>
      <c r="K17" s="149">
        <v>96.911041842480529</v>
      </c>
    </row>
    <row r="18" spans="4:11" x14ac:dyDescent="0.25">
      <c r="D18" s="149" t="s">
        <v>63</v>
      </c>
      <c r="E18" s="147" t="s">
        <v>64</v>
      </c>
      <c r="F18" s="149">
        <v>718.005</v>
      </c>
      <c r="G18" s="149">
        <v>249.34</v>
      </c>
      <c r="H18" s="149">
        <v>123.246</v>
      </c>
      <c r="I18" s="149">
        <v>429.98562300000003</v>
      </c>
      <c r="J18" s="149">
        <v>0</v>
      </c>
      <c r="K18" s="149">
        <v>96.759214744287178</v>
      </c>
    </row>
    <row r="19" spans="4:11" x14ac:dyDescent="0.25">
      <c r="D19" s="149" t="s">
        <v>65</v>
      </c>
      <c r="E19" s="147" t="s">
        <v>66</v>
      </c>
      <c r="F19" s="149">
        <v>783.70343800000001</v>
      </c>
      <c r="G19" s="149">
        <v>252.970911</v>
      </c>
      <c r="H19" s="149">
        <v>124.16341</v>
      </c>
      <c r="I19" s="149">
        <v>390.958505</v>
      </c>
      <c r="J19" s="149">
        <v>0</v>
      </c>
      <c r="K19" s="149">
        <v>96.474942409063559</v>
      </c>
    </row>
    <row r="20" spans="4:11" x14ac:dyDescent="0.25">
      <c r="D20" s="149" t="s">
        <v>81</v>
      </c>
      <c r="E20" s="147" t="s">
        <v>82</v>
      </c>
      <c r="F20" s="149">
        <v>842.00099999999998</v>
      </c>
      <c r="G20" s="149">
        <v>249.88800000000001</v>
      </c>
      <c r="H20" s="149">
        <v>131.65899999999999</v>
      </c>
      <c r="I20" s="149">
        <v>410.20335700000004</v>
      </c>
      <c r="J20" s="149">
        <v>0</v>
      </c>
      <c r="K20" s="149">
        <v>96.438971159795656</v>
      </c>
    </row>
    <row r="21" spans="4:11" x14ac:dyDescent="0.25">
      <c r="D21" s="149" t="s">
        <v>61</v>
      </c>
      <c r="E21" s="147" t="s">
        <v>62</v>
      </c>
      <c r="F21" s="149">
        <v>873.32359200000008</v>
      </c>
      <c r="G21" s="149">
        <v>264.99031099999996</v>
      </c>
      <c r="H21" s="149">
        <v>134.07448499999998</v>
      </c>
      <c r="I21" s="149">
        <v>445.46045000000004</v>
      </c>
      <c r="J21" s="149">
        <v>0</v>
      </c>
      <c r="K21" s="149">
        <v>96.465579004571282</v>
      </c>
    </row>
    <row r="22" spans="4:11" x14ac:dyDescent="0.25">
      <c r="D22" s="149" t="s">
        <v>63</v>
      </c>
      <c r="E22" s="147" t="s">
        <v>64</v>
      </c>
      <c r="F22" s="149">
        <v>874.48095000000001</v>
      </c>
      <c r="G22" s="149">
        <v>225.488</v>
      </c>
      <c r="H22" s="149">
        <v>130.292</v>
      </c>
      <c r="I22" s="149">
        <v>418.60640599999999</v>
      </c>
      <c r="J22" s="149">
        <v>0</v>
      </c>
      <c r="K22" s="149">
        <v>96.150608733380736</v>
      </c>
    </row>
    <row r="23" spans="4:11" x14ac:dyDescent="0.25">
      <c r="D23" s="149" t="s">
        <v>65</v>
      </c>
      <c r="E23" s="147" t="s">
        <v>66</v>
      </c>
      <c r="F23" s="149">
        <v>900.08270299999992</v>
      </c>
      <c r="G23" s="149">
        <v>227.62881899999999</v>
      </c>
      <c r="H23" s="149">
        <v>118.806186</v>
      </c>
      <c r="I23" s="149">
        <v>421.29281200000003</v>
      </c>
      <c r="J23" s="149">
        <v>0</v>
      </c>
      <c r="K23" s="149">
        <v>96.114671647472278</v>
      </c>
    </row>
    <row r="24" spans="4:11" x14ac:dyDescent="0.25">
      <c r="D24" s="149" t="s">
        <v>83</v>
      </c>
      <c r="E24" s="147" t="s">
        <v>84</v>
      </c>
      <c r="F24" s="149">
        <v>618.58378799999991</v>
      </c>
      <c r="G24" s="149">
        <v>217.909685</v>
      </c>
      <c r="H24" s="149">
        <v>107.951294</v>
      </c>
      <c r="I24" s="149">
        <v>379.60063500000001</v>
      </c>
      <c r="J24" s="149">
        <v>456.87409000000002</v>
      </c>
      <c r="K24" s="149">
        <v>95.451289271418688</v>
      </c>
    </row>
    <row r="25" spans="4:11" x14ac:dyDescent="0.25">
      <c r="D25" s="149" t="s">
        <v>61</v>
      </c>
      <c r="E25" s="147" t="s">
        <v>62</v>
      </c>
      <c r="F25" s="149">
        <v>596.87079299999994</v>
      </c>
      <c r="G25" s="149">
        <v>194.57810500000002</v>
      </c>
      <c r="H25" s="149">
        <v>88.746948000000003</v>
      </c>
      <c r="I25" s="149">
        <v>360.65789699999999</v>
      </c>
      <c r="J25" s="149">
        <v>436.11311499999999</v>
      </c>
      <c r="K25" s="149">
        <v>95.929236008789388</v>
      </c>
    </row>
    <row r="26" spans="4:11" x14ac:dyDescent="0.25">
      <c r="D26" s="149" t="s">
        <v>63</v>
      </c>
      <c r="E26" s="147" t="s">
        <v>64</v>
      </c>
      <c r="F26" s="149">
        <v>594.29156599999999</v>
      </c>
      <c r="G26" s="149">
        <v>218.82809599999999</v>
      </c>
      <c r="H26" s="149">
        <v>83.318119999999993</v>
      </c>
      <c r="I26" s="149">
        <v>385.71633000000003</v>
      </c>
      <c r="J26" s="149">
        <v>502.60700000000003</v>
      </c>
      <c r="K26" s="149">
        <v>95.938661341697824</v>
      </c>
    </row>
    <row r="27" spans="4:11" x14ac:dyDescent="0.25">
      <c r="D27" s="149" t="s">
        <v>65</v>
      </c>
      <c r="E27" s="147" t="s">
        <v>66</v>
      </c>
      <c r="F27" s="149">
        <v>710.49431600000003</v>
      </c>
      <c r="G27" s="149">
        <v>203.19029699999999</v>
      </c>
      <c r="H27" s="149">
        <v>98.31410000000001</v>
      </c>
      <c r="I27" s="149">
        <v>414.39079800000002</v>
      </c>
      <c r="J27" s="149">
        <v>486.11131</v>
      </c>
      <c r="K27" s="149">
        <v>95.8182580042929</v>
      </c>
    </row>
    <row r="28" spans="4:11" x14ac:dyDescent="0.25">
      <c r="D28" s="149" t="s">
        <v>85</v>
      </c>
      <c r="E28" s="147" t="s">
        <v>86</v>
      </c>
      <c r="F28" s="149">
        <v>684.00560800000005</v>
      </c>
      <c r="G28" s="149">
        <v>207.46439900000001</v>
      </c>
      <c r="H28" s="149">
        <v>96.429102999999984</v>
      </c>
      <c r="I28" s="149">
        <v>389.68019799999996</v>
      </c>
      <c r="J28" s="149">
        <v>455.614599</v>
      </c>
      <c r="K28" s="149">
        <v>92.764539228855298</v>
      </c>
    </row>
    <row r="29" spans="4:11" x14ac:dyDescent="0.25">
      <c r="D29" s="149" t="s">
        <v>61</v>
      </c>
      <c r="E29" s="147" t="s">
        <v>62</v>
      </c>
      <c r="F29" s="149">
        <v>641.60484199999996</v>
      </c>
      <c r="G29" s="149">
        <v>201.703813</v>
      </c>
      <c r="H29" s="149">
        <v>98.102896000000001</v>
      </c>
      <c r="I29" s="149">
        <v>388.96993799999996</v>
      </c>
      <c r="J29" s="149">
        <v>419.30027000000001</v>
      </c>
      <c r="K29" s="149">
        <v>95.062051509905459</v>
      </c>
    </row>
    <row r="30" spans="4:11" x14ac:dyDescent="0.25">
      <c r="D30" s="149" t="s">
        <v>63</v>
      </c>
      <c r="E30" s="147" t="s">
        <v>64</v>
      </c>
      <c r="F30" s="149">
        <v>629.34488999999996</v>
      </c>
      <c r="G30" s="149">
        <v>205.35322399999998</v>
      </c>
      <c r="H30" s="149">
        <v>95.635471999999993</v>
      </c>
      <c r="I30" s="149">
        <v>373.83936800000004</v>
      </c>
      <c r="J30" s="149">
        <v>407.52889600000003</v>
      </c>
      <c r="K30" s="149">
        <v>95.000197844034588</v>
      </c>
    </row>
    <row r="31" spans="4:11" x14ac:dyDescent="0.25">
      <c r="D31" s="149" t="s">
        <v>65</v>
      </c>
      <c r="E31" s="147" t="s">
        <v>66</v>
      </c>
      <c r="F31" s="149">
        <v>648.86210600000004</v>
      </c>
      <c r="G31" s="149">
        <v>199.93159800000001</v>
      </c>
      <c r="H31" s="149">
        <v>98.075480999999996</v>
      </c>
      <c r="I31" s="149">
        <v>387.95969700000001</v>
      </c>
      <c r="J31" s="149">
        <v>427.09087399999999</v>
      </c>
      <c r="K31" s="149">
        <v>95.183654493286667</v>
      </c>
    </row>
    <row r="32" spans="4:11" x14ac:dyDescent="0.25">
      <c r="D32" s="149" t="s">
        <v>87</v>
      </c>
      <c r="E32" s="147" t="s">
        <v>88</v>
      </c>
      <c r="F32" s="149">
        <v>658.97167000000002</v>
      </c>
      <c r="G32" s="149">
        <v>205.58290599999998</v>
      </c>
      <c r="H32" s="149">
        <v>101.31433</v>
      </c>
      <c r="I32" s="149">
        <v>391.65123299999999</v>
      </c>
      <c r="J32" s="149">
        <v>379.42599999999999</v>
      </c>
      <c r="K32" s="149">
        <v>94.597742043168793</v>
      </c>
    </row>
    <row r="33" spans="4:11" x14ac:dyDescent="0.25">
      <c r="D33" s="149" t="s">
        <v>61</v>
      </c>
      <c r="E33" s="147" t="s">
        <v>62</v>
      </c>
      <c r="F33" s="149">
        <v>649.66659700000002</v>
      </c>
      <c r="G33" s="149">
        <v>192.56585800000002</v>
      </c>
      <c r="H33" s="149">
        <v>103.92963499999999</v>
      </c>
      <c r="I33" s="149">
        <v>364.113922</v>
      </c>
      <c r="J33" s="149">
        <v>350.92099999999999</v>
      </c>
      <c r="K33" s="149">
        <v>94.077056647149831</v>
      </c>
    </row>
    <row r="34" spans="4:11" x14ac:dyDescent="0.25">
      <c r="D34" s="149" t="s">
        <v>63</v>
      </c>
      <c r="E34" s="147" t="s">
        <v>64</v>
      </c>
      <c r="F34" s="149">
        <v>644.41308399999991</v>
      </c>
      <c r="G34" s="149">
        <v>189.59090599999999</v>
      </c>
      <c r="H34" s="149">
        <v>102.954071</v>
      </c>
      <c r="I34" s="149">
        <v>354.70019400000001</v>
      </c>
      <c r="J34" s="149">
        <v>339.678</v>
      </c>
      <c r="K34" s="149">
        <v>92.042594982969973</v>
      </c>
    </row>
    <row r="35" spans="4:11" x14ac:dyDescent="0.25">
      <c r="D35" s="149" t="s">
        <v>65</v>
      </c>
      <c r="E35" s="147" t="s">
        <v>66</v>
      </c>
      <c r="F35" s="149">
        <v>654.70281199999999</v>
      </c>
      <c r="G35" s="149">
        <v>190.65266399999999</v>
      </c>
      <c r="H35" s="149">
        <v>96.208529999999996</v>
      </c>
      <c r="I35" s="149">
        <v>324.49433899999997</v>
      </c>
      <c r="J35" s="149">
        <v>317.95400000000001</v>
      </c>
      <c r="K35" s="149">
        <v>91.001178024278602</v>
      </c>
    </row>
    <row r="36" spans="4:11" x14ac:dyDescent="0.25">
      <c r="D36" s="149" t="s">
        <v>89</v>
      </c>
      <c r="E36" s="147" t="s">
        <v>90</v>
      </c>
      <c r="F36" s="149">
        <v>662.521164</v>
      </c>
      <c r="G36" s="149">
        <v>195.160664</v>
      </c>
      <c r="H36" s="149">
        <v>97.476704999999995</v>
      </c>
      <c r="I36" s="149">
        <v>325.11678699999999</v>
      </c>
      <c r="J36" s="149">
        <v>324.58</v>
      </c>
      <c r="K36" s="149">
        <v>91.139074206390148</v>
      </c>
    </row>
    <row r="37" spans="4:11" x14ac:dyDescent="0.25">
      <c r="D37" s="149" t="s">
        <v>61</v>
      </c>
      <c r="E37" s="147" t="s">
        <v>62</v>
      </c>
      <c r="F37" s="149">
        <v>674.00268200000005</v>
      </c>
      <c r="G37" s="149">
        <v>189.33556400000001</v>
      </c>
      <c r="H37" s="149">
        <v>95.518942999999993</v>
      </c>
      <c r="I37" s="149">
        <v>319.73677900000001</v>
      </c>
      <c r="J37" s="149">
        <v>319.61399999999998</v>
      </c>
      <c r="K37" s="149">
        <v>91.201781381683119</v>
      </c>
    </row>
    <row r="38" spans="4:11" x14ac:dyDescent="0.25">
      <c r="D38" s="149" t="s">
        <v>63</v>
      </c>
      <c r="E38" s="147" t="s">
        <v>64</v>
      </c>
      <c r="F38" s="149">
        <v>645.44667400000003</v>
      </c>
      <c r="G38" s="149">
        <v>188.07605799999999</v>
      </c>
      <c r="H38" s="149">
        <v>94.363824000000008</v>
      </c>
      <c r="I38" s="149">
        <v>318.39390499999996</v>
      </c>
      <c r="J38" s="149">
        <v>314.62900000000002</v>
      </c>
      <c r="K38" s="149">
        <v>88.298292786118239</v>
      </c>
    </row>
    <row r="39" spans="4:11" x14ac:dyDescent="0.25">
      <c r="D39" s="149" t="s">
        <v>65</v>
      </c>
      <c r="E39" s="147" t="s">
        <v>66</v>
      </c>
      <c r="F39" s="149">
        <v>625.95234200000004</v>
      </c>
      <c r="G39" s="149">
        <v>180.45727100000002</v>
      </c>
      <c r="H39" s="149">
        <v>99.032911000000013</v>
      </c>
      <c r="I39" s="149">
        <v>292.52196199999997</v>
      </c>
      <c r="J39" s="149">
        <v>304.39699999999999</v>
      </c>
      <c r="K39" s="149">
        <v>85.936994992961374</v>
      </c>
    </row>
    <row r="40" spans="4:11" x14ac:dyDescent="0.25">
      <c r="D40" s="149" t="s">
        <v>91</v>
      </c>
      <c r="E40" s="147" t="s">
        <v>92</v>
      </c>
      <c r="F40" s="149">
        <v>628.83844899999997</v>
      </c>
      <c r="G40" s="149">
        <v>184.08868100000001</v>
      </c>
      <c r="H40" s="149">
        <v>90.86236199999999</v>
      </c>
      <c r="I40" s="149">
        <v>258.14980700000001</v>
      </c>
      <c r="J40" s="149">
        <v>288.06</v>
      </c>
      <c r="K40" s="149">
        <v>83.589624480225353</v>
      </c>
    </row>
    <row r="41" spans="4:11" x14ac:dyDescent="0.25">
      <c r="D41" s="149" t="s">
        <v>61</v>
      </c>
      <c r="E41" s="147" t="s">
        <v>62</v>
      </c>
      <c r="F41" s="149">
        <v>627.20687199999998</v>
      </c>
      <c r="G41" s="149">
        <v>165.67521299999999</v>
      </c>
      <c r="H41" s="149">
        <v>85.611560000000011</v>
      </c>
      <c r="I41" s="149">
        <v>251.67103700000001</v>
      </c>
      <c r="J41" s="149">
        <v>254.00399999999999</v>
      </c>
      <c r="K41" s="149">
        <v>85.455251544262296</v>
      </c>
    </row>
    <row r="42" spans="4:11" x14ac:dyDescent="0.25">
      <c r="D42" s="149" t="s">
        <v>63</v>
      </c>
      <c r="E42" s="147" t="s">
        <v>64</v>
      </c>
      <c r="F42" s="149">
        <v>614.44075399999997</v>
      </c>
      <c r="G42" s="149">
        <v>157.403119</v>
      </c>
      <c r="H42" s="149">
        <v>80.976715999999996</v>
      </c>
      <c r="I42" s="149">
        <v>239.62630800000002</v>
      </c>
      <c r="J42" s="149">
        <v>249.124</v>
      </c>
      <c r="K42" s="149">
        <v>84.989328894185164</v>
      </c>
    </row>
    <row r="43" spans="4:11" x14ac:dyDescent="0.25">
      <c r="D43" s="149" t="s">
        <v>65</v>
      </c>
      <c r="E43" s="147" t="s">
        <v>66</v>
      </c>
      <c r="F43" s="149">
        <v>509.45383499999997</v>
      </c>
      <c r="G43" s="149">
        <v>144.45353400000002</v>
      </c>
      <c r="H43" s="149">
        <v>83.959270000000004</v>
      </c>
      <c r="I43" s="149">
        <v>189.38085999999998</v>
      </c>
      <c r="J43" s="149">
        <v>232.66399999999999</v>
      </c>
      <c r="K43" s="149">
        <v>85.793629070660671</v>
      </c>
    </row>
    <row r="44" spans="4:11" x14ac:dyDescent="0.25">
      <c r="D44" s="149" t="s">
        <v>93</v>
      </c>
      <c r="E44" s="147" t="s">
        <v>94</v>
      </c>
      <c r="F44" s="149">
        <v>419.42432499999995</v>
      </c>
      <c r="G44" s="149">
        <v>121.21794899999999</v>
      </c>
      <c r="H44" s="149">
        <v>78.568538000000004</v>
      </c>
      <c r="I44" s="149">
        <v>187.46637699999999</v>
      </c>
      <c r="J44" s="149">
        <v>234.601</v>
      </c>
      <c r="K44" s="149">
        <v>85.859444233494841</v>
      </c>
    </row>
    <row r="45" spans="4:11" x14ac:dyDescent="0.25">
      <c r="D45" s="149" t="s">
        <v>61</v>
      </c>
      <c r="E45" s="147" t="s">
        <v>62</v>
      </c>
      <c r="F45" s="149">
        <v>426.93166499999995</v>
      </c>
      <c r="G45" s="149">
        <v>109.568895</v>
      </c>
      <c r="H45" s="149">
        <v>85.516109</v>
      </c>
      <c r="I45" s="149">
        <v>151.70621700000001</v>
      </c>
      <c r="J45" s="149">
        <v>233.744314</v>
      </c>
      <c r="K45" s="149">
        <v>85.741649058152959</v>
      </c>
    </row>
    <row r="46" spans="4:11" x14ac:dyDescent="0.25">
      <c r="D46" s="149" t="s">
        <v>63</v>
      </c>
      <c r="E46" s="147" t="s">
        <v>64</v>
      </c>
      <c r="F46" s="149">
        <v>370.09760799999998</v>
      </c>
      <c r="G46" s="149">
        <v>92.678827999999996</v>
      </c>
      <c r="H46" s="149">
        <v>80.757775999999993</v>
      </c>
      <c r="I46" s="149">
        <v>214.66335400000003</v>
      </c>
      <c r="J46" s="149">
        <v>216.20589699999999</v>
      </c>
      <c r="K46" s="149">
        <v>82.705122221019849</v>
      </c>
    </row>
    <row r="47" spans="4:11" x14ac:dyDescent="0.25">
      <c r="D47" s="149" t="s">
        <v>65</v>
      </c>
      <c r="E47" s="147" t="s">
        <v>66</v>
      </c>
      <c r="F47" s="149">
        <v>375.11878300000001</v>
      </c>
      <c r="G47" s="149">
        <v>87.161059000000009</v>
      </c>
      <c r="H47" s="149">
        <v>97.104943000000006</v>
      </c>
      <c r="I47" s="149">
        <v>211.63502400000002</v>
      </c>
      <c r="J47" s="149">
        <v>173.15238200000002</v>
      </c>
      <c r="K47" s="149">
        <v>83.567402590445496</v>
      </c>
    </row>
    <row r="48" spans="4:11" x14ac:dyDescent="0.25">
      <c r="D48" s="149" t="s">
        <v>95</v>
      </c>
      <c r="E48" s="147" t="s">
        <v>96</v>
      </c>
      <c r="F48" s="149">
        <v>409.93920600000001</v>
      </c>
      <c r="G48" s="149">
        <v>101.18484699999999</v>
      </c>
      <c r="H48" s="149">
        <v>83.573718999999997</v>
      </c>
      <c r="I48" s="149">
        <v>206.614079</v>
      </c>
      <c r="J48" s="149">
        <v>153.03125700000001</v>
      </c>
      <c r="K48" s="149">
        <v>84.110766795625054</v>
      </c>
    </row>
    <row r="49" spans="4:11" x14ac:dyDescent="0.25">
      <c r="D49" s="149" t="s">
        <v>61</v>
      </c>
      <c r="E49" s="147" t="s">
        <v>62</v>
      </c>
      <c r="F49" s="149">
        <v>407.10582899999997</v>
      </c>
      <c r="G49" s="149">
        <v>117.46387799999999</v>
      </c>
      <c r="H49" s="149">
        <v>87.372780000000006</v>
      </c>
      <c r="I49" s="149">
        <v>195.453619</v>
      </c>
      <c r="J49" s="149">
        <v>140.16824600000001</v>
      </c>
      <c r="K49" s="149">
        <v>82.660568366337202</v>
      </c>
    </row>
    <row r="50" spans="4:11" x14ac:dyDescent="0.25">
      <c r="D50" s="149" t="s">
        <v>63</v>
      </c>
      <c r="E50" s="147" t="s">
        <v>64</v>
      </c>
      <c r="F50" s="149">
        <v>391.32703399999997</v>
      </c>
      <c r="G50" s="149">
        <v>117.154516</v>
      </c>
      <c r="H50" s="149">
        <v>82.650243999999986</v>
      </c>
      <c r="I50" s="149">
        <v>198.70227600000001</v>
      </c>
      <c r="J50" s="149">
        <v>142.14151199999998</v>
      </c>
      <c r="K50" s="149">
        <v>82.62741716338229</v>
      </c>
    </row>
    <row r="51" spans="4:11" x14ac:dyDescent="0.25">
      <c r="D51" s="149" t="s">
        <v>65</v>
      </c>
      <c r="E51" s="147" t="s">
        <v>66</v>
      </c>
      <c r="F51" s="149">
        <v>411.78371199999998</v>
      </c>
      <c r="G51" s="149">
        <v>122.233724</v>
      </c>
      <c r="H51" s="149">
        <v>83.784300000000002</v>
      </c>
      <c r="I51" s="149">
        <v>185.54988500000002</v>
      </c>
      <c r="J51" s="149">
        <v>134.15580199999999</v>
      </c>
      <c r="K51" s="149">
        <v>81.82377218361502</v>
      </c>
    </row>
    <row r="52" spans="4:11" x14ac:dyDescent="0.25">
      <c r="D52" s="149" t="s">
        <v>97</v>
      </c>
      <c r="E52" s="147" t="s">
        <v>98</v>
      </c>
      <c r="F52" s="149">
        <v>400.40313900000001</v>
      </c>
      <c r="G52" s="149">
        <v>132.44226399999999</v>
      </c>
      <c r="H52" s="149">
        <v>111.98150699999999</v>
      </c>
      <c r="I52" s="149">
        <v>184.742199</v>
      </c>
      <c r="J52" s="149">
        <v>133.12361500000003</v>
      </c>
      <c r="K52" s="149">
        <v>80.376863739545627</v>
      </c>
    </row>
    <row r="53" spans="4:11" x14ac:dyDescent="0.25">
      <c r="D53" s="149" t="s">
        <v>61</v>
      </c>
      <c r="E53" s="147" t="s">
        <v>62</v>
      </c>
      <c r="F53" s="149">
        <v>457.196055</v>
      </c>
      <c r="G53" s="149">
        <v>140.79281600000002</v>
      </c>
      <c r="H53" s="149">
        <v>122.63443400000001</v>
      </c>
      <c r="I53" s="149">
        <v>185.054394</v>
      </c>
      <c r="J53" s="149">
        <v>138.629603</v>
      </c>
      <c r="K53" s="149">
        <v>82.437148371102737</v>
      </c>
    </row>
    <row r="54" spans="4:11" x14ac:dyDescent="0.25">
      <c r="D54" s="149" t="s">
        <v>63</v>
      </c>
      <c r="E54" s="147" t="s">
        <v>64</v>
      </c>
      <c r="F54" s="149">
        <v>458.62225100000006</v>
      </c>
      <c r="G54" s="149">
        <v>147.537632</v>
      </c>
      <c r="H54" s="149">
        <v>122.509787</v>
      </c>
      <c r="I54" s="149">
        <v>182.362166</v>
      </c>
      <c r="J54" s="149">
        <v>142.97519600000004</v>
      </c>
      <c r="K54" s="149">
        <v>81.352286936165328</v>
      </c>
    </row>
    <row r="55" spans="4:11" x14ac:dyDescent="0.25">
      <c r="D55" s="149" t="s">
        <v>65</v>
      </c>
      <c r="E55" s="147" t="s">
        <v>66</v>
      </c>
      <c r="F55" s="149">
        <v>410.89651799999996</v>
      </c>
      <c r="G55" s="149">
        <v>149.99134000000001</v>
      </c>
      <c r="H55" s="149">
        <v>122.72710400000001</v>
      </c>
      <c r="I55" s="149">
        <v>188.702595</v>
      </c>
      <c r="J55" s="149">
        <v>156.91005100000001</v>
      </c>
      <c r="K55" s="149">
        <v>80.057292244729609</v>
      </c>
    </row>
    <row r="56" spans="4:11" x14ac:dyDescent="0.25">
      <c r="D56" s="149" t="s">
        <v>480</v>
      </c>
      <c r="E56" s="147" t="s">
        <v>221</v>
      </c>
      <c r="F56" s="149">
        <v>424.32106099999999</v>
      </c>
      <c r="G56" s="149">
        <v>151.77067000000002</v>
      </c>
      <c r="H56" s="149">
        <v>126.047826</v>
      </c>
      <c r="I56" s="149">
        <v>171.022965</v>
      </c>
      <c r="J56" s="149">
        <v>154.68117900000001</v>
      </c>
      <c r="K56" s="149">
        <v>81.138708072892115</v>
      </c>
    </row>
    <row r="57" spans="4:11" x14ac:dyDescent="0.25">
      <c r="D57" s="149" t="s">
        <v>61</v>
      </c>
      <c r="E57" s="147" t="s">
        <v>62</v>
      </c>
      <c r="F57" s="149">
        <v>429.27524399999999</v>
      </c>
      <c r="G57" s="149">
        <v>145.29418799999999</v>
      </c>
      <c r="H57" s="149">
        <v>138.60887099999999</v>
      </c>
      <c r="I57" s="149">
        <v>181.804215</v>
      </c>
      <c r="J57" s="149">
        <v>153.50299999999999</v>
      </c>
      <c r="K57" s="149">
        <v>81.473758610369273</v>
      </c>
    </row>
    <row r="58" spans="4:11" x14ac:dyDescent="0.25">
      <c r="D58" s="149" t="s">
        <v>63</v>
      </c>
      <c r="E58" s="147" t="s">
        <v>64</v>
      </c>
      <c r="F58" s="149">
        <v>469.60854899999998</v>
      </c>
      <c r="G58" s="149">
        <v>146.6123741675035</v>
      </c>
      <c r="H58" s="149">
        <v>146.60085000000001</v>
      </c>
      <c r="I58" s="149">
        <v>202.91748007565599</v>
      </c>
      <c r="J58" s="149">
        <v>170.94200000000001</v>
      </c>
      <c r="K58" s="149">
        <v>83.199640932307318</v>
      </c>
    </row>
    <row r="59" spans="4:11" x14ac:dyDescent="0.25">
      <c r="D59" s="149" t="s">
        <v>65</v>
      </c>
      <c r="E59" s="147" t="s">
        <v>66</v>
      </c>
      <c r="F59" s="149">
        <v>569.34960999999998</v>
      </c>
      <c r="G59" s="149">
        <v>176.40073148437</v>
      </c>
      <c r="H59" s="149">
        <v>196.28552400000001</v>
      </c>
      <c r="I59" s="149">
        <v>219.44736705550002</v>
      </c>
      <c r="J59" s="149">
        <v>159.45699999999999</v>
      </c>
      <c r="K59" s="149">
        <v>84.013395322666412</v>
      </c>
    </row>
    <row r="60" spans="4:11" x14ac:dyDescent="0.25">
      <c r="D60" s="149" t="s">
        <v>602</v>
      </c>
      <c r="E60" s="147" t="s">
        <v>603</v>
      </c>
      <c r="F60" s="149">
        <v>627.35690699999998</v>
      </c>
      <c r="G60" s="149">
        <v>180.04066039296998</v>
      </c>
      <c r="H60" s="149">
        <v>180.87020699999999</v>
      </c>
      <c r="I60" s="149">
        <v>262.94875802786999</v>
      </c>
      <c r="J60" s="149">
        <v>170.255</v>
      </c>
      <c r="K60" s="149">
        <v>85.368679691685472</v>
      </c>
    </row>
    <row r="61" spans="4:11" x14ac:dyDescent="0.25">
      <c r="D61" s="149" t="s">
        <v>61</v>
      </c>
      <c r="E61" s="147" t="s">
        <v>62</v>
      </c>
      <c r="F61" s="149">
        <v>621.51587500000005</v>
      </c>
      <c r="G61" s="149">
        <v>185.18299999999999</v>
      </c>
      <c r="H61" s="149">
        <v>192.48801600000002</v>
      </c>
      <c r="I61" s="149">
        <v>261.10761500000001</v>
      </c>
      <c r="J61" s="149">
        <v>161.94399999999999</v>
      </c>
      <c r="K61" s="149">
        <v>84.621158752398458</v>
      </c>
    </row>
    <row r="62" spans="4:11" x14ac:dyDescent="0.25">
      <c r="D62" s="149" t="s">
        <v>63</v>
      </c>
      <c r="E62" s="147" t="s">
        <v>64</v>
      </c>
      <c r="F62" s="149">
        <v>636.99993700000005</v>
      </c>
      <c r="G62" s="149">
        <v>194.10064300000002</v>
      </c>
      <c r="H62" s="149">
        <v>200.72651300000001</v>
      </c>
      <c r="I62" s="149">
        <v>263.13368800000001</v>
      </c>
      <c r="J62" s="149">
        <v>170.32499999999999</v>
      </c>
      <c r="K62" s="149">
        <v>83.872661424536133</v>
      </c>
    </row>
    <row r="63" spans="4:11" x14ac:dyDescent="0.25">
      <c r="D63" s="149" t="s">
        <v>65</v>
      </c>
      <c r="E63" s="147" t="s">
        <v>66</v>
      </c>
      <c r="F63" s="149">
        <v>651.73080099999993</v>
      </c>
      <c r="G63" s="149">
        <v>191.125821</v>
      </c>
      <c r="H63" s="149">
        <v>195.197936</v>
      </c>
      <c r="I63" s="149">
        <v>245.81962100000001</v>
      </c>
      <c r="J63" s="149">
        <v>175.768</v>
      </c>
      <c r="K63" s="149">
        <v>84.023006846803383</v>
      </c>
    </row>
    <row r="64" spans="4:11" x14ac:dyDescent="0.25">
      <c r="D64" s="149" t="s">
        <v>772</v>
      </c>
      <c r="E64" s="147" t="s">
        <v>773</v>
      </c>
      <c r="F64" s="149">
        <v>685.96</v>
      </c>
      <c r="G64" s="149">
        <v>216.154</v>
      </c>
      <c r="H64" s="149">
        <v>187.2</v>
      </c>
      <c r="I64" s="149">
        <v>289.99</v>
      </c>
      <c r="J64" s="149">
        <v>177.44800000000001</v>
      </c>
      <c r="K64" s="149">
        <v>83.153129079005524</v>
      </c>
    </row>
    <row r="65" spans="4:11" x14ac:dyDescent="0.25">
      <c r="D65" s="149" t="s">
        <v>61</v>
      </c>
      <c r="E65" s="147" t="s">
        <v>62</v>
      </c>
      <c r="F65" s="149">
        <v>794.12099999999998</v>
      </c>
      <c r="G65" s="149">
        <v>222.00200000000001</v>
      </c>
      <c r="H65" s="149">
        <v>209.90700000000001</v>
      </c>
      <c r="I65" s="149">
        <v>263.60199999999998</v>
      </c>
      <c r="J65" s="149">
        <v>184.87299999999999</v>
      </c>
      <c r="K65" s="149">
        <v>79.007229002003569</v>
      </c>
    </row>
    <row r="67" spans="4:11" x14ac:dyDescent="0.25">
      <c r="F67" s="149"/>
      <c r="G67" s="149"/>
      <c r="H67" s="149"/>
      <c r="I67" s="149"/>
      <c r="J67" s="149"/>
    </row>
    <row r="68" spans="4:11" x14ac:dyDescent="0.25">
      <c r="F68" s="149"/>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AV55"/>
  <sheetViews>
    <sheetView showGridLines="0" zoomScale="75" zoomScaleNormal="75" workbookViewId="0"/>
  </sheetViews>
  <sheetFormatPr defaultColWidth="9.140625" defaultRowHeight="15.75" x14ac:dyDescent="0.25"/>
  <cols>
    <col min="1" max="1" width="15.140625" style="165" bestFit="1" customWidth="1"/>
    <col min="2" max="2" width="134" style="165" bestFit="1" customWidth="1"/>
    <col min="3" max="3" width="11.42578125" style="165" customWidth="1"/>
    <col min="4" max="4" width="37.42578125" style="165" bestFit="1" customWidth="1"/>
    <col min="5" max="5" width="18.85546875" style="165" customWidth="1"/>
    <col min="6" max="37" width="11.85546875" style="165" bestFit="1" customWidth="1"/>
    <col min="38" max="16384" width="9.140625" style="165"/>
  </cols>
  <sheetData>
    <row r="1" spans="1:47" x14ac:dyDescent="0.25">
      <c r="A1" s="163" t="s">
        <v>2</v>
      </c>
      <c r="B1" s="164" t="s">
        <v>436</v>
      </c>
      <c r="C1" s="179" t="s">
        <v>479</v>
      </c>
    </row>
    <row r="2" spans="1:47" x14ac:dyDescent="0.25">
      <c r="A2" s="160" t="s">
        <v>3</v>
      </c>
      <c r="B2" s="166" t="s">
        <v>1899</v>
      </c>
    </row>
    <row r="3" spans="1:47" x14ac:dyDescent="0.25">
      <c r="A3" s="160" t="s">
        <v>4</v>
      </c>
      <c r="B3" s="112" t="s">
        <v>268</v>
      </c>
    </row>
    <row r="4" spans="1:47" x14ac:dyDescent="0.25">
      <c r="A4" s="160" t="s">
        <v>5</v>
      </c>
      <c r="B4" s="112" t="s">
        <v>425</v>
      </c>
    </row>
    <row r="5" spans="1:47" x14ac:dyDescent="0.25">
      <c r="A5" s="162" t="s">
        <v>6</v>
      </c>
      <c r="B5" s="112"/>
    </row>
    <row r="6" spans="1:47" x14ac:dyDescent="0.25">
      <c r="A6" s="162" t="s">
        <v>7</v>
      </c>
      <c r="B6" s="112"/>
    </row>
    <row r="8" spans="1:47" s="167" customFormat="1" x14ac:dyDescent="0.25">
      <c r="C8" s="165"/>
      <c r="D8" s="165"/>
      <c r="E8" s="165"/>
    </row>
    <row r="9" spans="1:47" s="167" customFormat="1" x14ac:dyDescent="0.25">
      <c r="C9" s="165"/>
      <c r="D9" s="165"/>
      <c r="E9" s="165"/>
    </row>
    <row r="10" spans="1:47" x14ac:dyDescent="0.25">
      <c r="F10" s="165" t="s">
        <v>83</v>
      </c>
      <c r="G10" s="165" t="s">
        <v>61</v>
      </c>
      <c r="H10" s="165" t="s">
        <v>63</v>
      </c>
      <c r="I10" s="165" t="s">
        <v>65</v>
      </c>
      <c r="J10" s="165" t="s">
        <v>85</v>
      </c>
      <c r="K10" s="165" t="s">
        <v>61</v>
      </c>
      <c r="L10" s="165" t="s">
        <v>63</v>
      </c>
      <c r="M10" s="165" t="s">
        <v>65</v>
      </c>
      <c r="N10" s="165" t="s">
        <v>87</v>
      </c>
      <c r="O10" s="165" t="s">
        <v>61</v>
      </c>
      <c r="P10" s="165" t="s">
        <v>63</v>
      </c>
      <c r="Q10" s="165" t="s">
        <v>65</v>
      </c>
      <c r="R10" s="165" t="s">
        <v>89</v>
      </c>
      <c r="S10" s="165" t="s">
        <v>61</v>
      </c>
      <c r="T10" s="165" t="s">
        <v>63</v>
      </c>
      <c r="U10" s="165" t="s">
        <v>65</v>
      </c>
      <c r="V10" s="165" t="s">
        <v>91</v>
      </c>
      <c r="W10" s="165" t="s">
        <v>61</v>
      </c>
      <c r="X10" s="165" t="s">
        <v>63</v>
      </c>
      <c r="Y10" s="165" t="s">
        <v>65</v>
      </c>
      <c r="Z10" s="165" t="s">
        <v>93</v>
      </c>
      <c r="AA10" s="165" t="s">
        <v>61</v>
      </c>
      <c r="AB10" s="165" t="s">
        <v>63</v>
      </c>
      <c r="AC10" s="165" t="s">
        <v>65</v>
      </c>
      <c r="AD10" s="165" t="s">
        <v>95</v>
      </c>
      <c r="AE10" s="165" t="s">
        <v>61</v>
      </c>
      <c r="AF10" s="165" t="s">
        <v>63</v>
      </c>
      <c r="AG10" s="165" t="s">
        <v>65</v>
      </c>
      <c r="AH10" s="165" t="s">
        <v>97</v>
      </c>
      <c r="AI10" s="165" t="s">
        <v>61</v>
      </c>
      <c r="AJ10" s="165" t="s">
        <v>63</v>
      </c>
      <c r="AK10" s="165" t="s">
        <v>65</v>
      </c>
      <c r="AL10" s="165" t="s">
        <v>480</v>
      </c>
      <c r="AM10" s="165" t="s">
        <v>61</v>
      </c>
      <c r="AN10" s="165" t="s">
        <v>63</v>
      </c>
      <c r="AO10" s="165" t="s">
        <v>65</v>
      </c>
      <c r="AP10" s="165" t="s">
        <v>602</v>
      </c>
      <c r="AQ10" s="165" t="s">
        <v>61</v>
      </c>
      <c r="AR10" s="165" t="s">
        <v>63</v>
      </c>
      <c r="AS10" s="165" t="s">
        <v>65</v>
      </c>
      <c r="AT10" s="165" t="s">
        <v>772</v>
      </c>
      <c r="AU10" s="165" t="s">
        <v>61</v>
      </c>
    </row>
    <row r="11" spans="1:47" x14ac:dyDescent="0.25">
      <c r="F11" s="165" t="s">
        <v>84</v>
      </c>
      <c r="G11" s="165" t="s">
        <v>62</v>
      </c>
      <c r="H11" s="165" t="s">
        <v>64</v>
      </c>
      <c r="I11" s="165" t="s">
        <v>66</v>
      </c>
      <c r="J11" s="165" t="s">
        <v>86</v>
      </c>
      <c r="K11" s="165" t="s">
        <v>62</v>
      </c>
      <c r="L11" s="165" t="s">
        <v>64</v>
      </c>
      <c r="M11" s="165" t="s">
        <v>66</v>
      </c>
      <c r="N11" s="165" t="s">
        <v>88</v>
      </c>
      <c r="O11" s="165" t="s">
        <v>62</v>
      </c>
      <c r="P11" s="165" t="s">
        <v>64</v>
      </c>
      <c r="Q11" s="165" t="s">
        <v>66</v>
      </c>
      <c r="R11" s="165" t="s">
        <v>90</v>
      </c>
      <c r="S11" s="165" t="s">
        <v>62</v>
      </c>
      <c r="T11" s="165" t="s">
        <v>64</v>
      </c>
      <c r="U11" s="165" t="s">
        <v>66</v>
      </c>
      <c r="V11" s="165" t="s">
        <v>92</v>
      </c>
      <c r="W11" s="165" t="s">
        <v>62</v>
      </c>
      <c r="X11" s="165" t="s">
        <v>64</v>
      </c>
      <c r="Y11" s="165" t="s">
        <v>66</v>
      </c>
      <c r="Z11" s="165" t="s">
        <v>94</v>
      </c>
      <c r="AA11" s="165" t="s">
        <v>62</v>
      </c>
      <c r="AB11" s="165" t="s">
        <v>64</v>
      </c>
      <c r="AC11" s="165" t="s">
        <v>66</v>
      </c>
      <c r="AD11" s="165" t="s">
        <v>96</v>
      </c>
      <c r="AE11" s="165" t="s">
        <v>62</v>
      </c>
      <c r="AF11" s="165" t="s">
        <v>64</v>
      </c>
      <c r="AG11" s="165" t="s">
        <v>66</v>
      </c>
      <c r="AH11" s="165" t="s">
        <v>98</v>
      </c>
      <c r="AI11" s="165" t="s">
        <v>62</v>
      </c>
      <c r="AJ11" s="165" t="s">
        <v>64</v>
      </c>
      <c r="AK11" s="165" t="s">
        <v>66</v>
      </c>
      <c r="AL11" s="165" t="s">
        <v>221</v>
      </c>
      <c r="AM11" s="165" t="s">
        <v>62</v>
      </c>
      <c r="AN11" s="165" t="s">
        <v>64</v>
      </c>
      <c r="AO11" s="165" t="s">
        <v>66</v>
      </c>
      <c r="AP11" s="165" t="s">
        <v>603</v>
      </c>
      <c r="AQ11" s="165" t="s">
        <v>62</v>
      </c>
      <c r="AR11" s="165" t="s">
        <v>64</v>
      </c>
      <c r="AS11" s="165" t="s">
        <v>66</v>
      </c>
      <c r="AT11" s="165" t="s">
        <v>773</v>
      </c>
      <c r="AU11" s="165" t="s">
        <v>62</v>
      </c>
    </row>
    <row r="12" spans="1:47" x14ac:dyDescent="0.25">
      <c r="C12" s="167"/>
      <c r="D12" s="168" t="s">
        <v>382</v>
      </c>
      <c r="E12" s="168" t="s">
        <v>329</v>
      </c>
      <c r="F12" s="169">
        <v>7.1863000000000001</v>
      </c>
      <c r="G12" s="169">
        <v>24.100999999999999</v>
      </c>
      <c r="H12" s="169">
        <v>21.024000000000001</v>
      </c>
      <c r="I12" s="169">
        <v>45.818400000000004</v>
      </c>
      <c r="J12" s="169">
        <v>6.8940000000000001</v>
      </c>
      <c r="K12" s="169">
        <v>44.192938000000005</v>
      </c>
      <c r="L12" s="169">
        <v>3.2921269999999998</v>
      </c>
      <c r="M12" s="169">
        <v>17.994005000000001</v>
      </c>
      <c r="N12" s="169">
        <v>3.7696709999999998</v>
      </c>
      <c r="O12" s="169">
        <v>18.109241000000001</v>
      </c>
      <c r="P12" s="169">
        <v>25.260337</v>
      </c>
      <c r="Q12" s="169">
        <v>2.1436550000000003</v>
      </c>
      <c r="R12" s="169">
        <v>7.595491</v>
      </c>
      <c r="S12" s="169">
        <v>29.015999999999998</v>
      </c>
      <c r="T12" s="169">
        <v>0.73099999999999998</v>
      </c>
      <c r="U12" s="169">
        <v>17.358000000000001</v>
      </c>
      <c r="V12" s="169">
        <v>22.570599999999999</v>
      </c>
      <c r="W12" s="169">
        <v>21.611000000000001</v>
      </c>
      <c r="X12" s="169">
        <v>1.9990940000000001</v>
      </c>
      <c r="Y12" s="169">
        <v>21.341999999999999</v>
      </c>
      <c r="Z12" s="169">
        <v>13.205</v>
      </c>
      <c r="AA12" s="169">
        <v>11.407</v>
      </c>
      <c r="AB12" s="169">
        <v>18.820736</v>
      </c>
      <c r="AC12" s="169">
        <v>12.282999999999999</v>
      </c>
      <c r="AD12" s="169">
        <v>10.263038</v>
      </c>
      <c r="AE12" s="169">
        <v>11.59</v>
      </c>
      <c r="AF12" s="169">
        <v>13.355117</v>
      </c>
      <c r="AG12" s="169">
        <v>15.529502000000001</v>
      </c>
      <c r="AH12" s="169">
        <v>16.568999999999999</v>
      </c>
      <c r="AI12" s="169">
        <v>28.908883999999997</v>
      </c>
      <c r="AJ12" s="169">
        <v>16.349</v>
      </c>
      <c r="AK12" s="169">
        <v>40.693829999999998</v>
      </c>
      <c r="AL12" s="169">
        <v>1.859361</v>
      </c>
      <c r="AM12" s="169">
        <v>3.2197020000000003</v>
      </c>
      <c r="AN12" s="169">
        <v>14.296138999999998</v>
      </c>
      <c r="AO12" s="169">
        <v>23.277642</v>
      </c>
      <c r="AP12" s="169">
        <v>3.3970279999999997</v>
      </c>
      <c r="AQ12" s="169">
        <v>2.068794676</v>
      </c>
      <c r="AR12" s="169">
        <v>6.9027956759999993</v>
      </c>
      <c r="AS12" s="169">
        <v>21.786933676</v>
      </c>
      <c r="AT12" s="169">
        <v>18.878052772</v>
      </c>
      <c r="AU12" s="169">
        <v>10.355</v>
      </c>
    </row>
    <row r="13" spans="1:47" x14ac:dyDescent="0.25">
      <c r="C13" s="167"/>
      <c r="D13" s="168" t="s">
        <v>383</v>
      </c>
      <c r="E13" s="168" t="s">
        <v>332</v>
      </c>
      <c r="F13" s="169">
        <v>3.3690010000000004</v>
      </c>
      <c r="G13" s="169">
        <v>0.93281899999999995</v>
      </c>
      <c r="H13" s="169">
        <v>2.0710000000000002</v>
      </c>
      <c r="I13" s="169">
        <v>2.266</v>
      </c>
      <c r="J13" s="169">
        <v>0.437</v>
      </c>
      <c r="K13" s="169">
        <v>2.9980000000000002</v>
      </c>
      <c r="L13" s="169">
        <v>0.33</v>
      </c>
      <c r="M13" s="169">
        <v>3.089</v>
      </c>
      <c r="N13" s="169">
        <v>5.8999999999999997E-2</v>
      </c>
      <c r="O13" s="169">
        <v>0.874</v>
      </c>
      <c r="P13" s="169">
        <v>4.4020000000000001</v>
      </c>
      <c r="Q13" s="169">
        <v>0.84399999999999997</v>
      </c>
      <c r="R13" s="169">
        <v>0.109016</v>
      </c>
      <c r="S13" s="169">
        <v>0.13200000000000001</v>
      </c>
      <c r="T13" s="169">
        <v>0.13136500000000001</v>
      </c>
      <c r="U13" s="169">
        <v>0.65576099999999993</v>
      </c>
      <c r="V13" s="169">
        <v>3.0762879999999999</v>
      </c>
      <c r="W13" s="169">
        <v>0.67428500000000002</v>
      </c>
      <c r="X13" s="169">
        <v>3.7959999999999998</v>
      </c>
      <c r="Y13" s="169">
        <v>2.8759999999999999</v>
      </c>
      <c r="Z13" s="169">
        <v>0.13600000000000001</v>
      </c>
      <c r="AA13" s="169">
        <v>1.1893860000000001</v>
      </c>
      <c r="AB13" s="169">
        <v>16.798999999999999</v>
      </c>
      <c r="AC13" s="169">
        <v>4.42347</v>
      </c>
      <c r="AD13" s="169">
        <v>3.4706452410000002</v>
      </c>
      <c r="AE13" s="169">
        <v>10.946</v>
      </c>
      <c r="AF13" s="169">
        <v>9.2439999999999998</v>
      </c>
      <c r="AG13" s="169">
        <v>4.8455940000000002</v>
      </c>
      <c r="AH13" s="169">
        <v>6.8319999999999999</v>
      </c>
      <c r="AI13" s="169">
        <v>9.8130000000000006</v>
      </c>
      <c r="AJ13" s="169">
        <v>4.2990000000000004</v>
      </c>
      <c r="AK13" s="169">
        <v>7.2329999999999997</v>
      </c>
      <c r="AL13" s="169">
        <v>5.6231459999999993</v>
      </c>
      <c r="AM13" s="169">
        <v>11.120559624053099</v>
      </c>
      <c r="AN13" s="169">
        <v>13.06758</v>
      </c>
      <c r="AO13" s="169">
        <v>5.4020000000000001</v>
      </c>
      <c r="AP13" s="169">
        <v>4.5045384769999997</v>
      </c>
      <c r="AQ13" s="169">
        <v>3.3454107840000002</v>
      </c>
      <c r="AR13" s="169">
        <v>4.209108938</v>
      </c>
      <c r="AS13" s="169">
        <v>5.1007044100000005</v>
      </c>
      <c r="AT13" s="169">
        <v>8.6937276360000002</v>
      </c>
      <c r="AU13" s="169">
        <v>13.975253386</v>
      </c>
    </row>
    <row r="14" spans="1:47" x14ac:dyDescent="0.25">
      <c r="D14" s="168" t="s">
        <v>384</v>
      </c>
      <c r="E14" s="168" t="s">
        <v>337</v>
      </c>
      <c r="F14" s="169">
        <v>0.61461699999999997</v>
      </c>
      <c r="G14" s="169">
        <v>1.4955699999999998</v>
      </c>
      <c r="H14" s="169">
        <v>2.2807140000000001</v>
      </c>
      <c r="I14" s="169">
        <v>0.173959</v>
      </c>
      <c r="J14" s="169">
        <v>1.874914</v>
      </c>
      <c r="K14" s="169">
        <v>1.4013610000000001</v>
      </c>
      <c r="L14" s="169">
        <v>0.61779200000000001</v>
      </c>
      <c r="M14" s="169">
        <v>4.2119070000000001</v>
      </c>
      <c r="N14" s="169">
        <v>3.972715</v>
      </c>
      <c r="O14" s="169">
        <v>4.7089999999999996</v>
      </c>
      <c r="P14" s="169">
        <v>1.7087249999999998</v>
      </c>
      <c r="Q14" s="169">
        <v>9.9953310000000002</v>
      </c>
      <c r="R14" s="169">
        <v>1.7167670000000002</v>
      </c>
      <c r="S14" s="169">
        <v>0.82997699999999996</v>
      </c>
      <c r="T14" s="169">
        <v>8.6615999999999999E-2</v>
      </c>
      <c r="U14" s="169">
        <v>6.1547340000000004</v>
      </c>
      <c r="V14" s="169">
        <v>1.407</v>
      </c>
      <c r="W14" s="169">
        <v>2.7429999999999999</v>
      </c>
      <c r="X14" s="169">
        <v>2.697959</v>
      </c>
      <c r="Y14" s="169">
        <v>7.4885669999999998</v>
      </c>
      <c r="Z14" s="169">
        <v>3.7926840000000004</v>
      </c>
      <c r="AA14" s="169">
        <v>14.770899999999999</v>
      </c>
      <c r="AB14" s="169">
        <v>2.2589999999999999</v>
      </c>
      <c r="AC14" s="169">
        <v>9.2889999999999997</v>
      </c>
      <c r="AD14" s="169">
        <v>5.3279499999999995</v>
      </c>
      <c r="AE14" s="169">
        <v>4.3760000000000003</v>
      </c>
      <c r="AF14" s="169">
        <v>5.57294</v>
      </c>
      <c r="AG14" s="169">
        <v>2.8803899999999998</v>
      </c>
      <c r="AH14" s="169">
        <v>6.3279830000000006</v>
      </c>
      <c r="AI14" s="169">
        <v>9.4115629999999992</v>
      </c>
      <c r="AJ14" s="169">
        <v>17.697714999999999</v>
      </c>
      <c r="AK14" s="169">
        <v>0.88382899999999998</v>
      </c>
      <c r="AL14" s="169">
        <v>1.3524990000000001</v>
      </c>
      <c r="AM14" s="169">
        <v>8.9760000000000009</v>
      </c>
      <c r="AN14" s="169">
        <v>4.0743109999999998</v>
      </c>
      <c r="AO14" s="169">
        <v>4.649921</v>
      </c>
      <c r="AP14" s="169">
        <v>2.4704350000000002</v>
      </c>
      <c r="AQ14" s="169">
        <v>27.354831971999999</v>
      </c>
      <c r="AR14" s="169">
        <v>8.3119999999999994</v>
      </c>
      <c r="AS14" s="169">
        <v>6.6272024829999996</v>
      </c>
      <c r="AT14" s="169">
        <v>6.87</v>
      </c>
      <c r="AU14" s="169">
        <v>7.8730000000000002</v>
      </c>
    </row>
    <row r="15" spans="1:47" s="167" customFormat="1" x14ac:dyDescent="0.25">
      <c r="C15" s="165"/>
      <c r="D15" s="168" t="s">
        <v>385</v>
      </c>
      <c r="E15" s="168" t="s">
        <v>340</v>
      </c>
      <c r="F15" s="169">
        <v>1.5979129999999999</v>
      </c>
      <c r="G15" s="169">
        <v>5.2758720000000006</v>
      </c>
      <c r="H15" s="169">
        <v>1.2141740000000001</v>
      </c>
      <c r="I15" s="169">
        <v>11.830116</v>
      </c>
      <c r="J15" s="169">
        <v>1.9889459999999999</v>
      </c>
      <c r="K15" s="169">
        <v>0.71213300000000002</v>
      </c>
      <c r="L15" s="169">
        <v>2.1847399999999997</v>
      </c>
      <c r="M15" s="169">
        <v>4.7902290000000001</v>
      </c>
      <c r="N15" s="169">
        <v>1.675854</v>
      </c>
      <c r="O15" s="169">
        <v>1.1914169999999999</v>
      </c>
      <c r="P15" s="169">
        <v>2.5465940000000002</v>
      </c>
      <c r="Q15" s="169">
        <v>1.3600640000000002</v>
      </c>
      <c r="R15" s="169">
        <v>1.0361130000000001</v>
      </c>
      <c r="S15" s="169">
        <v>0.66300000000000003</v>
      </c>
      <c r="T15" s="169">
        <v>1.996189</v>
      </c>
      <c r="U15" s="169">
        <v>1.2252550000000002</v>
      </c>
      <c r="V15" s="169">
        <v>1.6199839999999999</v>
      </c>
      <c r="W15" s="169">
        <v>1.498734</v>
      </c>
      <c r="X15" s="169">
        <v>1.881613</v>
      </c>
      <c r="Y15" s="169">
        <v>0.29478599999999999</v>
      </c>
      <c r="Z15" s="169">
        <v>0.471026</v>
      </c>
      <c r="AA15" s="169">
        <v>1.2415769999999999</v>
      </c>
      <c r="AB15" s="169">
        <v>4.3249449999999996</v>
      </c>
      <c r="AC15" s="169">
        <v>2.3849130000000001</v>
      </c>
      <c r="AD15" s="169">
        <v>1.6088030000000002</v>
      </c>
      <c r="AE15" s="169">
        <v>6.1046839999999998</v>
      </c>
      <c r="AF15" s="169">
        <v>2.4650889999999999</v>
      </c>
      <c r="AG15" s="169">
        <v>3.8773490000000002</v>
      </c>
      <c r="AH15" s="169">
        <v>2.9371782259999999</v>
      </c>
      <c r="AI15" s="169">
        <v>2.3860000000000001</v>
      </c>
      <c r="AJ15" s="169">
        <v>0.99457399999999996</v>
      </c>
      <c r="AK15" s="169">
        <v>1.8417999999999999</v>
      </c>
      <c r="AL15" s="169">
        <v>1.49654</v>
      </c>
      <c r="AM15" s="169">
        <v>1.523695</v>
      </c>
      <c r="AN15" s="169">
        <v>6.8226919368263994</v>
      </c>
      <c r="AO15" s="169">
        <v>5.7941385906699994</v>
      </c>
      <c r="AP15" s="169">
        <v>1.995313227</v>
      </c>
      <c r="AQ15" s="169">
        <v>7.449412208</v>
      </c>
      <c r="AR15" s="169">
        <v>2.2014415239999998</v>
      </c>
      <c r="AS15" s="169">
        <v>4.8907212219999998</v>
      </c>
      <c r="AT15" s="169">
        <v>5.1180000000000003</v>
      </c>
      <c r="AU15" s="169">
        <v>5.8879999999999999</v>
      </c>
    </row>
    <row r="16" spans="1:47" x14ac:dyDescent="0.25">
      <c r="D16" s="168" t="s">
        <v>386</v>
      </c>
      <c r="E16" s="168" t="s">
        <v>345</v>
      </c>
      <c r="F16" s="169">
        <v>0.25588100000000003</v>
      </c>
      <c r="G16" s="169">
        <v>6.8299000000000012E-2</v>
      </c>
      <c r="H16" s="169">
        <v>0.64100000000000001</v>
      </c>
      <c r="I16" s="169">
        <v>0.38475999999999999</v>
      </c>
      <c r="J16" s="169">
        <v>10.331</v>
      </c>
      <c r="K16" s="169">
        <v>8.5470000000000006</v>
      </c>
      <c r="L16" s="169">
        <v>0.3</v>
      </c>
      <c r="M16" s="169">
        <v>12.109</v>
      </c>
      <c r="N16" s="169">
        <v>14.952999999999999</v>
      </c>
      <c r="O16" s="169">
        <v>8.3960000000000008</v>
      </c>
      <c r="P16" s="169">
        <v>11.820056000000001</v>
      </c>
      <c r="Q16" s="169">
        <v>11.138999999999999</v>
      </c>
      <c r="R16" s="169">
        <v>10.365120000000001</v>
      </c>
      <c r="S16" s="169">
        <v>9.6470000000000002</v>
      </c>
      <c r="T16" s="169">
        <v>0.76300000000000001</v>
      </c>
      <c r="U16" s="169">
        <v>9.4009999999999998</v>
      </c>
      <c r="V16" s="169">
        <v>3.573</v>
      </c>
      <c r="W16" s="169">
        <v>8.7999999999999995E-2</v>
      </c>
      <c r="X16" s="169">
        <v>18.25</v>
      </c>
      <c r="Y16" s="169">
        <v>11.052</v>
      </c>
      <c r="Z16" s="169">
        <v>11.079000000000001</v>
      </c>
      <c r="AA16" s="169">
        <v>8.1709999999999994</v>
      </c>
      <c r="AB16" s="169">
        <v>36.889000000000003</v>
      </c>
      <c r="AC16" s="169">
        <v>35.2361</v>
      </c>
      <c r="AD16" s="169">
        <v>37.898000000000003</v>
      </c>
      <c r="AE16" s="169">
        <v>16.466000000000001</v>
      </c>
      <c r="AF16" s="169">
        <v>15.856375</v>
      </c>
      <c r="AG16" s="169">
        <v>44.569900000000004</v>
      </c>
      <c r="AH16" s="169">
        <v>20.088000000000001</v>
      </c>
      <c r="AI16" s="169">
        <v>48.863191</v>
      </c>
      <c r="AJ16" s="169">
        <v>39.566714999999995</v>
      </c>
      <c r="AK16" s="169">
        <v>21.071000000000002</v>
      </c>
      <c r="AL16" s="169">
        <v>17.826893999999999</v>
      </c>
      <c r="AM16" s="169">
        <v>49.872010000000003</v>
      </c>
      <c r="AN16" s="169">
        <v>26.103379</v>
      </c>
      <c r="AO16" s="169">
        <v>94.886718999999999</v>
      </c>
      <c r="AP16" s="169">
        <v>28.233000000000001</v>
      </c>
      <c r="AQ16" s="169">
        <v>36.54</v>
      </c>
      <c r="AR16" s="169">
        <v>24.604491999999997</v>
      </c>
      <c r="AS16" s="169">
        <v>24.474</v>
      </c>
      <c r="AT16" s="169">
        <v>17.13</v>
      </c>
      <c r="AU16" s="169">
        <v>57.155000000000001</v>
      </c>
    </row>
    <row r="17" spans="3:48" x14ac:dyDescent="0.25">
      <c r="D17" s="168" t="s">
        <v>387</v>
      </c>
      <c r="E17" s="168" t="s">
        <v>348</v>
      </c>
      <c r="F17" s="169">
        <v>0.249</v>
      </c>
      <c r="G17" s="169">
        <v>0</v>
      </c>
      <c r="H17" s="169">
        <v>0</v>
      </c>
      <c r="I17" s="169">
        <v>0</v>
      </c>
      <c r="J17" s="169">
        <v>0.39800000000000002</v>
      </c>
      <c r="K17" s="169">
        <v>0.17748</v>
      </c>
      <c r="L17" s="169">
        <v>0</v>
      </c>
      <c r="M17" s="169">
        <v>0</v>
      </c>
      <c r="N17" s="169">
        <v>6.6000000000000003E-2</v>
      </c>
      <c r="O17" s="169">
        <v>0</v>
      </c>
      <c r="P17" s="169">
        <v>4.2220000000000004</v>
      </c>
      <c r="Q17" s="169">
        <v>1E-3</v>
      </c>
      <c r="R17" s="169">
        <v>0</v>
      </c>
      <c r="S17" s="169">
        <v>0</v>
      </c>
      <c r="T17" s="169">
        <v>1.9119999999999999</v>
      </c>
      <c r="U17" s="169">
        <v>1.3660000000000001</v>
      </c>
      <c r="V17" s="169">
        <v>0</v>
      </c>
      <c r="W17" s="169">
        <v>0</v>
      </c>
      <c r="X17" s="169">
        <v>2.9430000000000001</v>
      </c>
      <c r="Y17" s="169">
        <v>0</v>
      </c>
      <c r="Z17" s="169">
        <v>0</v>
      </c>
      <c r="AA17" s="169">
        <v>0</v>
      </c>
      <c r="AB17" s="169">
        <v>2.016</v>
      </c>
      <c r="AC17" s="169">
        <v>0.622</v>
      </c>
      <c r="AD17" s="169">
        <v>0.88479999999999992</v>
      </c>
      <c r="AE17" s="169">
        <v>4.9130000000000003</v>
      </c>
      <c r="AF17" s="169">
        <v>1.2270000000000001</v>
      </c>
      <c r="AG17" s="169">
        <v>3.68</v>
      </c>
      <c r="AH17" s="169">
        <v>0.35199999999999998</v>
      </c>
      <c r="AI17" s="169">
        <v>10.994999999999999</v>
      </c>
      <c r="AJ17" s="169">
        <v>7.5888800000000005</v>
      </c>
      <c r="AK17" s="169">
        <v>2.8879999999999999</v>
      </c>
      <c r="AL17" s="169">
        <v>7.7281000000000002E-2</v>
      </c>
      <c r="AM17" s="169">
        <v>10.175008999999999</v>
      </c>
      <c r="AN17" s="169">
        <v>3.7879999999999998</v>
      </c>
      <c r="AO17" s="169">
        <v>13.185</v>
      </c>
      <c r="AP17" s="169">
        <v>0.152</v>
      </c>
      <c r="AQ17" s="169">
        <v>2.7519999999999998</v>
      </c>
      <c r="AR17" s="169">
        <v>2.68</v>
      </c>
      <c r="AS17" s="169">
        <v>1.014</v>
      </c>
      <c r="AT17" s="169">
        <v>0.35199999999999998</v>
      </c>
      <c r="AU17" s="169">
        <v>4.8000000000000001E-2</v>
      </c>
    </row>
    <row r="18" spans="3:48" x14ac:dyDescent="0.25">
      <c r="D18" s="168" t="s">
        <v>388</v>
      </c>
      <c r="E18" s="168" t="s">
        <v>353</v>
      </c>
      <c r="F18" s="169">
        <v>1.9446669999999999</v>
      </c>
      <c r="G18" s="169">
        <v>0.84104000000000001</v>
      </c>
      <c r="H18" s="169">
        <v>0.307</v>
      </c>
      <c r="I18" s="169">
        <v>0.234877</v>
      </c>
      <c r="J18" s="169">
        <v>0.14899999999999999</v>
      </c>
      <c r="K18" s="169">
        <v>0.69</v>
      </c>
      <c r="L18" s="169">
        <v>0.14000000000000001</v>
      </c>
      <c r="M18" s="169">
        <v>0.51400000000000001</v>
      </c>
      <c r="N18" s="169">
        <v>0.14000000000000001</v>
      </c>
      <c r="O18" s="169">
        <v>4.8299750000000001</v>
      </c>
      <c r="P18" s="169">
        <v>2.651221</v>
      </c>
      <c r="Q18" s="169">
        <v>0.82547599999999999</v>
      </c>
      <c r="R18" s="169">
        <v>0</v>
      </c>
      <c r="S18" s="169">
        <v>0</v>
      </c>
      <c r="T18" s="169">
        <v>2.042E-3</v>
      </c>
      <c r="U18" s="169">
        <v>1.365</v>
      </c>
      <c r="V18" s="169">
        <v>0.51400000000000001</v>
      </c>
      <c r="W18" s="169">
        <v>0.48899999999999999</v>
      </c>
      <c r="X18" s="169">
        <v>6.2076729999999998</v>
      </c>
      <c r="Y18" s="169">
        <v>6.8467340000000005</v>
      </c>
      <c r="Z18" s="169">
        <v>3.3454699999999997</v>
      </c>
      <c r="AA18" s="169">
        <v>7.4367430000000008</v>
      </c>
      <c r="AB18" s="169">
        <v>1.461727</v>
      </c>
      <c r="AC18" s="169">
        <v>3.7440390000000003</v>
      </c>
      <c r="AD18" s="169">
        <v>4.0975000000000004E-2</v>
      </c>
      <c r="AE18" s="169">
        <v>2.0675149999999998</v>
      </c>
      <c r="AF18" s="169">
        <v>5.7185200000000007</v>
      </c>
      <c r="AG18" s="169">
        <v>8.4510130000000014</v>
      </c>
      <c r="AH18" s="169">
        <v>21.703754</v>
      </c>
      <c r="AI18" s="169">
        <v>8.1039999999999992</v>
      </c>
      <c r="AJ18" s="169">
        <v>7.0546189999999998</v>
      </c>
      <c r="AK18" s="169">
        <v>1.2150000000000001</v>
      </c>
      <c r="AL18" s="169">
        <v>0.80660100000000001</v>
      </c>
      <c r="AM18" s="169">
        <v>18.334683000000002</v>
      </c>
      <c r="AN18" s="169">
        <v>3.9404749999999997</v>
      </c>
      <c r="AO18" s="169">
        <v>11.013</v>
      </c>
      <c r="AP18" s="169">
        <v>3.0160420000000001</v>
      </c>
      <c r="AQ18" s="169">
        <v>3.56</v>
      </c>
      <c r="AR18" s="169">
        <v>10.439</v>
      </c>
      <c r="AS18" s="169">
        <v>7.5019999999999998</v>
      </c>
      <c r="AT18" s="169">
        <v>2.919</v>
      </c>
      <c r="AU18" s="169">
        <v>8.8279999999999994</v>
      </c>
    </row>
    <row r="19" spans="3:48" x14ac:dyDescent="0.25">
      <c r="C19" s="167"/>
      <c r="D19" s="168" t="s">
        <v>389</v>
      </c>
      <c r="E19" s="168" t="s">
        <v>356</v>
      </c>
      <c r="F19" s="169">
        <v>1.5848119999999999</v>
      </c>
      <c r="G19" s="169">
        <v>5.3113509999999993</v>
      </c>
      <c r="H19" s="169">
        <v>1.568762</v>
      </c>
      <c r="I19" s="169">
        <v>2.5631950000000003</v>
      </c>
      <c r="J19" s="169">
        <v>0.39172299999999999</v>
      </c>
      <c r="K19" s="169">
        <v>0.53757299999999997</v>
      </c>
      <c r="L19" s="169">
        <v>0.35911000000000004</v>
      </c>
      <c r="M19" s="169">
        <v>0.32495200000000002</v>
      </c>
      <c r="N19" s="169">
        <v>2.2229859999999997</v>
      </c>
      <c r="O19" s="169">
        <v>2.6209980000000002</v>
      </c>
      <c r="P19" s="169">
        <v>4.5045299999999999</v>
      </c>
      <c r="Q19" s="169">
        <v>1.495287</v>
      </c>
      <c r="R19" s="169">
        <v>0.41499999999999998</v>
      </c>
      <c r="S19" s="169">
        <v>19.420000000000002</v>
      </c>
      <c r="T19" s="169">
        <v>0.191</v>
      </c>
      <c r="U19" s="169">
        <v>2.2189999999999999</v>
      </c>
      <c r="V19" s="169">
        <v>0.85099999999999998</v>
      </c>
      <c r="W19" s="169">
        <v>3.1890000000000001</v>
      </c>
      <c r="X19" s="169">
        <v>2.4675599999999998</v>
      </c>
      <c r="Y19" s="169">
        <v>11.5535</v>
      </c>
      <c r="Z19" s="169">
        <v>1.45</v>
      </c>
      <c r="AA19" s="169">
        <v>3.64</v>
      </c>
      <c r="AB19" s="169">
        <v>2.5830199999999999</v>
      </c>
      <c r="AC19" s="169">
        <v>1.28607</v>
      </c>
      <c r="AD19" s="169">
        <v>2.3216640000000002</v>
      </c>
      <c r="AE19" s="169">
        <v>1.9744000000000002</v>
      </c>
      <c r="AF19" s="169">
        <v>8.9102000000000015</v>
      </c>
      <c r="AG19" s="169">
        <v>2.1965630000000003</v>
      </c>
      <c r="AH19" s="169">
        <v>3.331</v>
      </c>
      <c r="AI19" s="169">
        <v>1.627</v>
      </c>
      <c r="AJ19" s="169">
        <v>1.7012499999999999</v>
      </c>
      <c r="AK19" s="169">
        <v>3.5902660000000002</v>
      </c>
      <c r="AL19" s="169">
        <v>9.4821380000000008</v>
      </c>
      <c r="AM19" s="169">
        <v>9.0210080000000001</v>
      </c>
      <c r="AN19" s="169">
        <v>2.8149999999999999</v>
      </c>
      <c r="AO19" s="169">
        <v>9.1382560000000002</v>
      </c>
      <c r="AP19" s="169">
        <v>12.416</v>
      </c>
      <c r="AQ19" s="169">
        <v>1.38</v>
      </c>
      <c r="AR19" s="169">
        <v>9.0909999999999993</v>
      </c>
      <c r="AS19" s="169">
        <v>3.23</v>
      </c>
      <c r="AT19" s="169">
        <v>3.8919999999999999</v>
      </c>
      <c r="AU19" s="169">
        <v>7.0407999999999999</v>
      </c>
    </row>
    <row r="20" spans="3:48" x14ac:dyDescent="0.25">
      <c r="D20" s="170" t="s">
        <v>376</v>
      </c>
      <c r="E20" s="170" t="s">
        <v>377</v>
      </c>
      <c r="I20" s="171">
        <v>36.801524749999999</v>
      </c>
      <c r="J20" s="171">
        <v>38.217122750000001</v>
      </c>
      <c r="K20" s="171">
        <v>43.524756250000003</v>
      </c>
      <c r="L20" s="171">
        <v>38.054036000000004</v>
      </c>
      <c r="M20" s="171">
        <v>32.994482499999997</v>
      </c>
      <c r="N20" s="171">
        <v>34.093143249999983</v>
      </c>
      <c r="O20" s="171">
        <v>29.461679750000002</v>
      </c>
      <c r="P20" s="171">
        <v>41.934603249999981</v>
      </c>
      <c r="Q20" s="171">
        <v>38.127283249999998</v>
      </c>
      <c r="R20" s="171">
        <v>36.721853499999995</v>
      </c>
      <c r="S20" s="171">
        <v>41.466189999999983</v>
      </c>
      <c r="T20" s="171">
        <v>28.640627250000009</v>
      </c>
      <c r="U20" s="171">
        <v>31.625861500000003</v>
      </c>
      <c r="V20" s="171">
        <v>34.719452750000009</v>
      </c>
      <c r="W20" s="171">
        <v>27.365713249999999</v>
      </c>
      <c r="X20" s="171">
        <v>35.973134999999992</v>
      </c>
      <c r="Y20" s="171">
        <v>41.400344250000003</v>
      </c>
      <c r="Z20" s="171">
        <v>41.367171249999998</v>
      </c>
      <c r="AA20" s="171">
        <v>45.758067999999994</v>
      </c>
      <c r="AB20" s="171">
        <v>56.985700249999987</v>
      </c>
      <c r="AC20" s="171">
        <v>58.93945149999999</v>
      </c>
      <c r="AD20" s="171">
        <v>66.023625310249997</v>
      </c>
      <c r="AE20" s="171">
        <v>68.668873560249992</v>
      </c>
      <c r="AF20" s="171">
        <v>62.967826810250017</v>
      </c>
      <c r="AG20" s="171">
        <v>67.15825656025001</v>
      </c>
      <c r="AH20" s="171">
        <v>71.239516556500021</v>
      </c>
      <c r="AI20" s="171">
        <v>86.657276306499995</v>
      </c>
      <c r="AJ20" s="171">
        <v>94.882904306500009</v>
      </c>
      <c r="AK20" s="171">
        <v>93.229507806499981</v>
      </c>
      <c r="AL20" s="171">
        <v>83.325394000000003</v>
      </c>
      <c r="AM20" s="171">
        <v>81.358901156013275</v>
      </c>
      <c r="AN20" s="171">
        <v>76.27285689021987</v>
      </c>
      <c r="AO20" s="171">
        <v>98.255344787887381</v>
      </c>
      <c r="AP20" s="171">
        <v>102.67031896388737</v>
      </c>
      <c r="AQ20" s="169">
        <v>95.722264717874097</v>
      </c>
      <c r="AR20" s="169">
        <v>94.105330268167521</v>
      </c>
      <c r="AS20" s="169">
        <v>70.925051568249998</v>
      </c>
      <c r="AT20" s="169">
        <v>72.842157494250003</v>
      </c>
      <c r="AU20" s="169">
        <v>79.520308430750006</v>
      </c>
    </row>
    <row r="21" spans="3:48" x14ac:dyDescent="0.25">
      <c r="D21" s="170" t="s">
        <v>390</v>
      </c>
      <c r="E21" s="170" t="s">
        <v>547</v>
      </c>
      <c r="I21" s="172">
        <v>10.8383036493617</v>
      </c>
      <c r="J21" s="172">
        <v>15.169906400135785</v>
      </c>
      <c r="K21" s="172">
        <v>15.463251445549448</v>
      </c>
      <c r="L21" s="172">
        <v>16.557848160967737</v>
      </c>
      <c r="M21" s="172">
        <v>26.495973985953569</v>
      </c>
      <c r="N21" s="172">
        <v>30.124166536038032</v>
      </c>
      <c r="O21" s="172">
        <v>39.86196764629485</v>
      </c>
      <c r="P21" s="172">
        <v>41.358873474020555</v>
      </c>
      <c r="Q21" s="172">
        <v>45.825143468620993</v>
      </c>
      <c r="R21" s="172">
        <v>43.084469442698477</v>
      </c>
      <c r="S21" s="172">
        <v>46.125343321872606</v>
      </c>
      <c r="T21" s="172">
        <v>49.035173452774146</v>
      </c>
      <c r="U21" s="172">
        <v>45.110361657657933</v>
      </c>
      <c r="V21" s="172">
        <v>36.884252157459471</v>
      </c>
      <c r="W21" s="172">
        <v>23.682044903397497</v>
      </c>
      <c r="X21" s="172">
        <v>36.779691984031977</v>
      </c>
      <c r="Y21" s="172">
        <v>41.077235124681351</v>
      </c>
      <c r="Z21" s="172">
        <v>47.719565185400491</v>
      </c>
      <c r="AA21" s="172">
        <v>51.598922402055983</v>
      </c>
      <c r="AB21" s="172">
        <v>47.171568274270726</v>
      </c>
      <c r="AC21" s="172">
        <v>50.458634230758001</v>
      </c>
      <c r="AD21" s="172">
        <v>54.613457426128505</v>
      </c>
      <c r="AE21" s="172">
        <v>54.757090877584972</v>
      </c>
      <c r="AF21" s="172">
        <v>55.253081235982172</v>
      </c>
      <c r="AG21" s="172">
        <v>58.509531459840694</v>
      </c>
      <c r="AH21" s="172">
        <v>56.676844470129964</v>
      </c>
      <c r="AI21" s="172">
        <v>59.335327847297251</v>
      </c>
      <c r="AJ21" s="172">
        <v>60.567519164844008</v>
      </c>
      <c r="AK21" s="172">
        <v>53.561281106021795</v>
      </c>
      <c r="AL21" s="172">
        <v>54.742565933741638</v>
      </c>
      <c r="AM21" s="172">
        <v>61.539472373146054</v>
      </c>
      <c r="AN21" s="172">
        <v>59.328688926823759</v>
      </c>
      <c r="AO21" s="172">
        <v>71.361373166382435</v>
      </c>
      <c r="AP21" s="172">
        <v>72.097170825032876</v>
      </c>
      <c r="AQ21" s="169">
        <v>66.055392584326512</v>
      </c>
      <c r="AR21" s="169">
        <v>69.891500367273238</v>
      </c>
      <c r="AS21" s="169">
        <v>60.304338952566404</v>
      </c>
      <c r="AT21" s="169">
        <v>52.016406849276734</v>
      </c>
      <c r="AU21" s="169">
        <v>56.714849187582104</v>
      </c>
    </row>
    <row r="22" spans="3:48" x14ac:dyDescent="0.25">
      <c r="D22" s="170" t="s">
        <v>391</v>
      </c>
      <c r="E22" s="170" t="s">
        <v>548</v>
      </c>
      <c r="I22" s="172">
        <v>81.910907781069582</v>
      </c>
      <c r="J22" s="172">
        <v>86.571205834693558</v>
      </c>
      <c r="K22" s="172">
        <v>90.214471907582478</v>
      </c>
      <c r="L22" s="172">
        <v>91.8521158964584</v>
      </c>
      <c r="M22" s="172">
        <v>93.276231109246822</v>
      </c>
      <c r="N22" s="172">
        <v>92.099906335271669</v>
      </c>
      <c r="O22" s="172">
        <v>87.219767230006624</v>
      </c>
      <c r="P22" s="172">
        <v>72.50447814836545</v>
      </c>
      <c r="Q22" s="172">
        <v>67.964636583436615</v>
      </c>
      <c r="R22" s="172">
        <v>63.121825400234769</v>
      </c>
      <c r="S22" s="172">
        <v>70.905447305382992</v>
      </c>
      <c r="T22" s="172">
        <v>85.715967516039655</v>
      </c>
      <c r="U22" s="172">
        <v>86.265993101879616</v>
      </c>
      <c r="V22" s="172">
        <v>90.765399520878105</v>
      </c>
      <c r="W22" s="172">
        <v>85.678015353756592</v>
      </c>
      <c r="X22" s="172">
        <v>80.751425334489184</v>
      </c>
      <c r="Y22" s="172">
        <v>78.538266623229831</v>
      </c>
      <c r="Z22" s="172">
        <v>76.242045435968748</v>
      </c>
      <c r="AA22" s="172">
        <v>72.026772961655624</v>
      </c>
      <c r="AB22" s="172">
        <v>78.004814023497062</v>
      </c>
      <c r="AC22" s="172">
        <v>77.669500368526514</v>
      </c>
      <c r="AD22" s="172">
        <v>79.532618155243753</v>
      </c>
      <c r="AE22" s="172">
        <v>79.879483551048224</v>
      </c>
      <c r="AF22" s="172">
        <v>78.969626361879804</v>
      </c>
      <c r="AG22" s="172">
        <v>81.080448405326052</v>
      </c>
      <c r="AH22" s="172">
        <v>77.012645450770094</v>
      </c>
      <c r="AI22" s="172">
        <v>80.227778058246216</v>
      </c>
      <c r="AJ22" s="172">
        <v>81.127760969292652</v>
      </c>
      <c r="AK22" s="172">
        <v>81.493620253997435</v>
      </c>
      <c r="AL22" s="172">
        <v>84.343022728461392</v>
      </c>
      <c r="AM22" s="172">
        <v>73.986111292955044</v>
      </c>
      <c r="AN22" s="172">
        <v>71.269341554177572</v>
      </c>
      <c r="AO22" s="172">
        <v>76.959936073838136</v>
      </c>
      <c r="AP22" s="172">
        <v>79.150341946897655</v>
      </c>
      <c r="AQ22" s="169">
        <v>86.737335484678084</v>
      </c>
      <c r="AR22" s="169">
        <v>80.363256716871803</v>
      </c>
      <c r="AS22" s="169">
        <v>69.346072533230796</v>
      </c>
      <c r="AT22" s="169">
        <v>65.193651016238277</v>
      </c>
      <c r="AU22" s="169">
        <v>60.079663596382019</v>
      </c>
    </row>
    <row r="23" spans="3:48" x14ac:dyDescent="0.25">
      <c r="AD23" s="239"/>
      <c r="AE23" s="239"/>
      <c r="AF23" s="239"/>
      <c r="AG23" s="239"/>
      <c r="AH23" s="239"/>
      <c r="AI23" s="239"/>
      <c r="AJ23" s="239"/>
      <c r="AK23" s="239"/>
      <c r="AL23" s="239"/>
      <c r="AM23" s="239"/>
      <c r="AN23" s="239"/>
      <c r="AO23" s="239"/>
      <c r="AP23" s="239"/>
      <c r="AQ23" s="242"/>
      <c r="AR23" s="242"/>
      <c r="AS23" s="242"/>
      <c r="AT23" s="242"/>
      <c r="AU23" s="242"/>
      <c r="AV23" s="147"/>
    </row>
    <row r="24" spans="3:48" x14ac:dyDescent="0.25">
      <c r="AH24" s="205"/>
      <c r="AI24" s="205"/>
      <c r="AJ24" s="205"/>
      <c r="AK24" s="205"/>
      <c r="AL24" s="205"/>
      <c r="AM24" s="205"/>
      <c r="AN24" s="205"/>
      <c r="AO24" s="205"/>
      <c r="AP24" s="205"/>
      <c r="AQ24" s="242"/>
      <c r="AR24" s="147"/>
      <c r="AS24" s="147"/>
      <c r="AT24" s="147"/>
      <c r="AU24" s="242"/>
      <c r="AV24" s="147"/>
    </row>
    <row r="25" spans="3:48" x14ac:dyDescent="0.25">
      <c r="AH25" s="205"/>
      <c r="AI25" s="205"/>
      <c r="AJ25" s="205"/>
      <c r="AK25" s="205"/>
      <c r="AL25" s="205"/>
      <c r="AM25" s="205"/>
      <c r="AN25" s="205"/>
      <c r="AO25" s="205"/>
      <c r="AP25" s="205"/>
      <c r="AQ25" s="147"/>
      <c r="AR25" s="147"/>
      <c r="AS25" s="242"/>
      <c r="AT25" s="147"/>
      <c r="AU25" s="242"/>
      <c r="AV25" s="147"/>
    </row>
    <row r="26" spans="3:48" x14ac:dyDescent="0.25">
      <c r="AH26" s="205"/>
      <c r="AI26" s="205"/>
      <c r="AJ26" s="205"/>
      <c r="AK26" s="205"/>
      <c r="AL26" s="205"/>
      <c r="AM26" s="205"/>
      <c r="AN26" s="205"/>
      <c r="AO26" s="205"/>
      <c r="AP26" s="205"/>
    </row>
    <row r="27" spans="3:48" s="167" customFormat="1" x14ac:dyDescent="0.25">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205"/>
      <c r="AI27" s="205"/>
      <c r="AJ27" s="205"/>
      <c r="AK27" s="205"/>
      <c r="AL27" s="205"/>
      <c r="AM27" s="205"/>
      <c r="AN27" s="205"/>
      <c r="AO27" s="205"/>
      <c r="AP27" s="205"/>
    </row>
    <row r="28" spans="3:48" x14ac:dyDescent="0.25">
      <c r="AB28" s="167"/>
      <c r="AC28" s="167"/>
      <c r="AD28" s="167"/>
      <c r="AE28" s="167"/>
      <c r="AF28" s="167"/>
      <c r="AG28" s="167"/>
      <c r="AH28" s="205"/>
      <c r="AI28" s="205"/>
      <c r="AJ28" s="205"/>
      <c r="AK28" s="205"/>
      <c r="AL28" s="205"/>
      <c r="AM28" s="205"/>
      <c r="AN28" s="205"/>
      <c r="AO28" s="205"/>
      <c r="AP28" s="205"/>
    </row>
    <row r="29" spans="3:48" x14ac:dyDescent="0.25">
      <c r="X29" s="167"/>
      <c r="Y29" s="167"/>
      <c r="Z29" s="167"/>
      <c r="AA29" s="167"/>
      <c r="AB29" s="167"/>
      <c r="AC29" s="167"/>
      <c r="AD29" s="167"/>
      <c r="AE29" s="167"/>
      <c r="AF29" s="167"/>
      <c r="AG29" s="167"/>
      <c r="AH29" s="167"/>
      <c r="AI29" s="167"/>
      <c r="AJ29" s="167"/>
      <c r="AK29" s="167"/>
    </row>
    <row r="31" spans="3:48" x14ac:dyDescent="0.25">
      <c r="C31" s="167"/>
    </row>
    <row r="32" spans="3:48" s="167" customFormat="1" x14ac:dyDescent="0.2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row>
    <row r="33" spans="3:37" s="167" customFormat="1" x14ac:dyDescent="0.2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row>
    <row r="35" spans="3:37" x14ac:dyDescent="0.25">
      <c r="X35" s="167"/>
      <c r="Y35" s="167"/>
      <c r="Z35" s="167"/>
      <c r="AA35" s="167"/>
      <c r="AB35" s="167"/>
      <c r="AC35" s="167"/>
      <c r="AD35" s="167"/>
      <c r="AE35" s="167"/>
      <c r="AF35" s="167"/>
      <c r="AG35" s="167"/>
      <c r="AH35" s="167"/>
      <c r="AI35" s="167"/>
      <c r="AJ35" s="167"/>
      <c r="AK35" s="167"/>
    </row>
    <row r="36" spans="3:37" x14ac:dyDescent="0.25">
      <c r="C36" s="167"/>
    </row>
    <row r="37" spans="3:37" x14ac:dyDescent="0.25">
      <c r="C37" s="167"/>
    </row>
    <row r="39" spans="3:37" s="167" customFormat="1" x14ac:dyDescent="0.2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row>
    <row r="43" spans="3:37" x14ac:dyDescent="0.25">
      <c r="C43" s="167"/>
    </row>
    <row r="51" spans="3:37" s="167" customFormat="1" x14ac:dyDescent="0.2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row>
    <row r="55" spans="3:37" x14ac:dyDescent="0.25">
      <c r="C55" s="167"/>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92EEC-B0FB-4396-8B12-8051B8F93E19}">
  <dimension ref="A1:L23"/>
  <sheetViews>
    <sheetView showGridLines="0" zoomScale="75" zoomScaleNormal="75" workbookViewId="0"/>
  </sheetViews>
  <sheetFormatPr defaultColWidth="9.140625" defaultRowHeight="15" x14ac:dyDescent="0.25"/>
  <cols>
    <col min="1" max="1" width="16.85546875" style="217" bestFit="1" customWidth="1"/>
    <col min="2" max="2" width="96.28515625" style="217" customWidth="1"/>
    <col min="3" max="3" width="19.42578125" style="217" customWidth="1"/>
    <col min="4" max="5" width="9.140625" style="217"/>
    <col min="6" max="6" width="16.42578125" style="217" customWidth="1"/>
    <col min="7" max="7" width="9.140625" style="217"/>
    <col min="8" max="8" width="17.7109375" style="217" customWidth="1"/>
    <col min="9" max="9" width="9.140625" style="217"/>
    <col min="10" max="10" width="16" style="217" customWidth="1"/>
    <col min="11" max="11" width="16.42578125" style="217" customWidth="1"/>
    <col min="12" max="12" width="17.85546875" style="217" customWidth="1"/>
    <col min="13" max="16384" width="9.140625" style="217"/>
  </cols>
  <sheetData>
    <row r="1" spans="1:12" ht="15.75" x14ac:dyDescent="0.25">
      <c r="A1" s="163" t="s">
        <v>2</v>
      </c>
      <c r="B1" s="164" t="s">
        <v>1647</v>
      </c>
      <c r="C1" s="179" t="s">
        <v>479</v>
      </c>
    </row>
    <row r="2" spans="1:12" ht="15.75" x14ac:dyDescent="0.25">
      <c r="A2" s="160" t="s">
        <v>3</v>
      </c>
      <c r="B2" s="166" t="s">
        <v>1648</v>
      </c>
    </row>
    <row r="3" spans="1:12" ht="15.75" x14ac:dyDescent="0.25">
      <c r="A3" s="160" t="s">
        <v>4</v>
      </c>
      <c r="B3" s="112" t="s">
        <v>268</v>
      </c>
    </row>
    <row r="4" spans="1:12" ht="15.75" x14ac:dyDescent="0.25">
      <c r="A4" s="160" t="s">
        <v>5</v>
      </c>
      <c r="B4" s="112" t="s">
        <v>425</v>
      </c>
    </row>
    <row r="5" spans="1:12" ht="15.75" x14ac:dyDescent="0.25">
      <c r="A5" s="162" t="s">
        <v>6</v>
      </c>
      <c r="B5" s="112" t="s">
        <v>1813</v>
      </c>
      <c r="C5" s="218"/>
      <c r="D5" s="218"/>
      <c r="E5" s="218"/>
      <c r="F5" s="218"/>
    </row>
    <row r="6" spans="1:12" ht="15.75" x14ac:dyDescent="0.25">
      <c r="A6" s="162" t="s">
        <v>7</v>
      </c>
      <c r="B6" s="112" t="s">
        <v>1614</v>
      </c>
      <c r="C6" s="218"/>
      <c r="D6" s="218"/>
      <c r="E6" s="218"/>
      <c r="F6" s="218"/>
    </row>
    <row r="7" spans="1:12" x14ac:dyDescent="0.25">
      <c r="B7" s="218"/>
      <c r="C7" s="218"/>
      <c r="D7" s="218"/>
      <c r="E7" s="218"/>
      <c r="F7" s="218"/>
    </row>
    <row r="8" spans="1:12" x14ac:dyDescent="0.25">
      <c r="B8" s="218"/>
      <c r="C8" s="218"/>
      <c r="D8" s="218"/>
      <c r="E8" s="218"/>
      <c r="F8" s="218"/>
    </row>
    <row r="9" spans="1:12" x14ac:dyDescent="0.25">
      <c r="B9" s="218"/>
      <c r="C9" s="218"/>
      <c r="D9" s="218"/>
      <c r="E9" s="218"/>
      <c r="F9" s="218"/>
    </row>
    <row r="10" spans="1:12" ht="30" x14ac:dyDescent="0.25">
      <c r="B10" s="218"/>
      <c r="C10" s="218"/>
      <c r="D10" s="218"/>
      <c r="E10" s="218"/>
      <c r="F10" s="218"/>
      <c r="J10" s="221" t="s">
        <v>673</v>
      </c>
      <c r="K10" s="221" t="s">
        <v>671</v>
      </c>
      <c r="L10" s="221" t="s">
        <v>672</v>
      </c>
    </row>
    <row r="11" spans="1:12" ht="30" x14ac:dyDescent="0.25">
      <c r="B11" s="218"/>
      <c r="C11" s="218"/>
      <c r="D11" s="218"/>
      <c r="E11" s="218"/>
      <c r="F11" s="218"/>
      <c r="J11" s="221" t="s">
        <v>664</v>
      </c>
      <c r="K11" s="221" t="s">
        <v>665</v>
      </c>
      <c r="L11" s="221" t="s">
        <v>666</v>
      </c>
    </row>
    <row r="12" spans="1:12" x14ac:dyDescent="0.25">
      <c r="B12" s="218"/>
      <c r="C12" s="218"/>
      <c r="D12" s="218"/>
      <c r="E12" s="218"/>
      <c r="F12" s="217" t="s">
        <v>1637</v>
      </c>
      <c r="G12" s="217" t="s">
        <v>669</v>
      </c>
      <c r="H12" s="217" t="s">
        <v>1646</v>
      </c>
      <c r="I12" s="217" t="s">
        <v>667</v>
      </c>
      <c r="J12" s="218">
        <v>34.397970000000001</v>
      </c>
      <c r="K12" s="218">
        <v>95.784099999999995</v>
      </c>
      <c r="L12" s="219">
        <v>73.577029463427635</v>
      </c>
    </row>
    <row r="13" spans="1:12" x14ac:dyDescent="0.25">
      <c r="G13" s="217" t="s">
        <v>670</v>
      </c>
      <c r="I13" s="217" t="s">
        <v>668</v>
      </c>
      <c r="J13" s="218">
        <v>1.8864669999999999</v>
      </c>
      <c r="K13" s="218">
        <v>47.607729999999997</v>
      </c>
      <c r="L13" s="219">
        <v>96.188508725578473</v>
      </c>
    </row>
    <row r="14" spans="1:12" x14ac:dyDescent="0.25">
      <c r="E14" s="218"/>
      <c r="F14" s="217" t="s">
        <v>1638</v>
      </c>
      <c r="G14" s="217" t="s">
        <v>669</v>
      </c>
      <c r="H14" s="217" t="s">
        <v>1645</v>
      </c>
      <c r="I14" s="217" t="s">
        <v>667</v>
      </c>
      <c r="J14" s="218">
        <v>61.759799999999998</v>
      </c>
      <c r="K14" s="218">
        <v>33.29016</v>
      </c>
      <c r="L14" s="219">
        <v>35.023854823295039</v>
      </c>
    </row>
    <row r="15" spans="1:12" x14ac:dyDescent="0.25">
      <c r="E15" s="218"/>
      <c r="G15" s="217" t="s">
        <v>670</v>
      </c>
      <c r="I15" s="217" t="s">
        <v>668</v>
      </c>
      <c r="J15" s="218">
        <v>30.512260000000001</v>
      </c>
      <c r="K15" s="218">
        <v>17.486360000000001</v>
      </c>
      <c r="L15" s="219">
        <v>36.430964056883305</v>
      </c>
    </row>
    <row r="16" spans="1:12" ht="30" x14ac:dyDescent="0.25">
      <c r="E16" s="218"/>
      <c r="F16" s="220" t="s">
        <v>1639</v>
      </c>
      <c r="G16" s="217" t="s">
        <v>669</v>
      </c>
      <c r="H16" s="220" t="s">
        <v>1644</v>
      </c>
      <c r="I16" s="217" t="s">
        <v>667</v>
      </c>
      <c r="J16" s="218">
        <v>37.056019999999997</v>
      </c>
      <c r="K16" s="218">
        <v>37.027560000000001</v>
      </c>
      <c r="L16" s="219">
        <v>49.980791964967139</v>
      </c>
    </row>
    <row r="17" spans="2:12" x14ac:dyDescent="0.25">
      <c r="E17" s="218"/>
      <c r="G17" s="217" t="s">
        <v>670</v>
      </c>
      <c r="I17" s="217" t="s">
        <v>668</v>
      </c>
      <c r="J17" s="218">
        <v>117.3231</v>
      </c>
      <c r="K17" s="218">
        <v>36.942860000000003</v>
      </c>
      <c r="L17" s="219">
        <v>23.947512464836702</v>
      </c>
    </row>
    <row r="18" spans="2:12" ht="30" x14ac:dyDescent="0.25">
      <c r="E18" s="218"/>
      <c r="F18" s="220" t="s">
        <v>1640</v>
      </c>
      <c r="G18" s="217" t="s">
        <v>669</v>
      </c>
      <c r="H18" s="220" t="s">
        <v>1643</v>
      </c>
      <c r="I18" s="217" t="s">
        <v>667</v>
      </c>
      <c r="J18" s="218">
        <v>86.212909999999994</v>
      </c>
      <c r="K18" s="218">
        <v>9.6485339999999997</v>
      </c>
      <c r="L18" s="219">
        <v>10.065083100563351</v>
      </c>
    </row>
    <row r="19" spans="2:12" x14ac:dyDescent="0.25">
      <c r="E19" s="218"/>
      <c r="G19" s="217" t="s">
        <v>670</v>
      </c>
      <c r="I19" s="217" t="s">
        <v>668</v>
      </c>
      <c r="J19" s="218">
        <v>89.896069999999995</v>
      </c>
      <c r="K19" s="218">
        <v>113.3883</v>
      </c>
      <c r="L19" s="219">
        <v>55.778169270957726</v>
      </c>
    </row>
    <row r="20" spans="2:12" ht="30" x14ac:dyDescent="0.25">
      <c r="E20" s="218"/>
      <c r="F20" s="220" t="s">
        <v>1641</v>
      </c>
      <c r="G20" s="217" t="s">
        <v>669</v>
      </c>
      <c r="H20" s="220" t="s">
        <v>1642</v>
      </c>
      <c r="I20" s="217" t="s">
        <v>667</v>
      </c>
      <c r="J20" s="218">
        <v>46.372590000000002</v>
      </c>
      <c r="K20" s="218">
        <v>18.89068</v>
      </c>
      <c r="L20" s="219">
        <v>28.945347053557075</v>
      </c>
    </row>
    <row r="21" spans="2:12" x14ac:dyDescent="0.25">
      <c r="B21" s="219"/>
      <c r="C21" s="219"/>
      <c r="D21" s="219"/>
      <c r="E21" s="219"/>
      <c r="G21" s="217" t="s">
        <v>670</v>
      </c>
      <c r="I21" s="217" t="s">
        <v>668</v>
      </c>
      <c r="J21" s="218">
        <v>24.580739999999999</v>
      </c>
      <c r="K21" s="218">
        <v>6.8595769999999998</v>
      </c>
      <c r="L21" s="219">
        <v>21.817773020545562</v>
      </c>
    </row>
    <row r="22" spans="2:12" x14ac:dyDescent="0.25">
      <c r="B22" s="219"/>
      <c r="C22" s="219"/>
      <c r="D22" s="219"/>
      <c r="E22" s="219"/>
      <c r="F22" s="219"/>
    </row>
    <row r="23" spans="2:12" x14ac:dyDescent="0.25">
      <c r="B23" s="218"/>
      <c r="C23" s="218"/>
      <c r="D23" s="218"/>
      <c r="E23" s="218"/>
      <c r="F23" s="218"/>
    </row>
  </sheetData>
  <hyperlinks>
    <hyperlink ref="C1" location="Jegyzék_index!A1" display="Vissza a jegyzékre / Return to the Index" xr:uid="{67F6B9C0-1F59-4DB2-8F8D-C901947E46E4}"/>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Q14"/>
  <sheetViews>
    <sheetView showGridLines="0" zoomScale="75" zoomScaleNormal="75" workbookViewId="0"/>
  </sheetViews>
  <sheetFormatPr defaultColWidth="9.140625" defaultRowHeight="15.75" x14ac:dyDescent="0.25"/>
  <cols>
    <col min="1" max="1" width="12.85546875" style="71" bestFit="1" customWidth="1"/>
    <col min="2" max="2" width="88.85546875" style="71" customWidth="1"/>
    <col min="3" max="4" width="9.140625" style="71"/>
    <col min="5" max="5" width="21.28515625" style="71" customWidth="1"/>
    <col min="6" max="6" width="18.7109375" style="71" customWidth="1"/>
    <col min="7" max="15" width="8.7109375" style="71" bestFit="1" customWidth="1"/>
    <col min="16" max="16" width="7.85546875" style="71" bestFit="1" customWidth="1"/>
    <col min="17" max="17" width="8.7109375" style="71" bestFit="1" customWidth="1"/>
    <col min="18" max="18" width="8" style="71" bestFit="1" customWidth="1"/>
    <col min="19" max="19" width="8.85546875" style="71" bestFit="1" customWidth="1"/>
    <col min="20" max="22" width="6.85546875" style="71" bestFit="1" customWidth="1"/>
    <col min="23" max="23" width="8.85546875" style="71" bestFit="1" customWidth="1"/>
    <col min="24" max="24" width="6.85546875" style="71" bestFit="1" customWidth="1"/>
    <col min="25" max="26" width="6.140625" style="71" bestFit="1" customWidth="1"/>
    <col min="27" max="27" width="8.85546875" style="71" bestFit="1" customWidth="1"/>
    <col min="28" max="29" width="6.140625" style="71" bestFit="1" customWidth="1"/>
    <col min="30" max="30" width="6.85546875" style="71" bestFit="1" customWidth="1"/>
    <col min="31" max="31" width="8.85546875" style="71" bestFit="1" customWidth="1"/>
    <col min="32" max="33" width="6.140625" style="71" bestFit="1" customWidth="1"/>
    <col min="34" max="34" width="6.85546875" style="71" bestFit="1" customWidth="1"/>
    <col min="35" max="35" width="8.85546875" style="71" bestFit="1" customWidth="1"/>
    <col min="36" max="38" width="6.140625" style="71" bestFit="1" customWidth="1"/>
    <col min="39" max="39" width="8.85546875" style="71" bestFit="1" customWidth="1"/>
    <col min="40" max="41" width="6.140625" style="71" bestFit="1" customWidth="1"/>
    <col min="42" max="42" width="5" style="71" bestFit="1" customWidth="1"/>
    <col min="43" max="43" width="8.85546875" style="71" bestFit="1" customWidth="1"/>
    <col min="44" max="46" width="6.140625" style="71" bestFit="1" customWidth="1"/>
    <col min="47" max="47" width="8.85546875" style="71" bestFit="1" customWidth="1"/>
    <col min="48" max="48" width="6.85546875" style="71" bestFit="1" customWidth="1"/>
    <col min="49" max="50" width="6.140625" style="71" bestFit="1" customWidth="1"/>
    <col min="51" max="51" width="8.85546875" style="71" bestFit="1" customWidth="1"/>
    <col min="52" max="52" width="6.85546875" style="71" bestFit="1" customWidth="1"/>
    <col min="53" max="54" width="6.140625" style="71" bestFit="1" customWidth="1"/>
    <col min="55" max="55" width="8.85546875" style="71" bestFit="1" customWidth="1"/>
    <col min="56" max="58" width="6.140625" style="71" bestFit="1" customWidth="1"/>
    <col min="59" max="59" width="9.140625" style="71" bestFit="1" customWidth="1"/>
    <col min="60" max="60" width="6.140625" style="71" customWidth="1"/>
    <col min="61" max="62" width="6.42578125" style="71" bestFit="1" customWidth="1"/>
    <col min="63" max="63" width="7" style="71" customWidth="1"/>
    <col min="64" max="64" width="6.85546875" style="71" customWidth="1"/>
    <col min="65" max="16384" width="9.140625" style="71"/>
  </cols>
  <sheetData>
    <row r="1" spans="1:69" x14ac:dyDescent="0.25">
      <c r="A1" s="47" t="s">
        <v>2</v>
      </c>
      <c r="B1" s="70" t="s">
        <v>512</v>
      </c>
      <c r="C1" s="179" t="s">
        <v>479</v>
      </c>
    </row>
    <row r="2" spans="1:69" x14ac:dyDescent="0.25">
      <c r="A2" s="47" t="s">
        <v>3</v>
      </c>
      <c r="B2" s="70" t="s">
        <v>1884</v>
      </c>
    </row>
    <row r="3" spans="1:69" x14ac:dyDescent="0.25">
      <c r="A3" s="47" t="s">
        <v>4</v>
      </c>
      <c r="B3" s="71" t="s">
        <v>424</v>
      </c>
    </row>
    <row r="4" spans="1:69" x14ac:dyDescent="0.25">
      <c r="A4" s="47" t="s">
        <v>5</v>
      </c>
      <c r="B4" s="71" t="s">
        <v>612</v>
      </c>
    </row>
    <row r="5" spans="1:69" x14ac:dyDescent="0.25">
      <c r="A5" s="51" t="s">
        <v>6</v>
      </c>
      <c r="B5" s="71" t="s">
        <v>392</v>
      </c>
    </row>
    <row r="6" spans="1:69" x14ac:dyDescent="0.25">
      <c r="A6" s="51" t="s">
        <v>7</v>
      </c>
      <c r="B6" s="71" t="s">
        <v>711</v>
      </c>
    </row>
    <row r="10" spans="1:69" x14ac:dyDescent="0.25">
      <c r="E10" s="145"/>
      <c r="F10" s="145"/>
      <c r="G10" s="71" t="s">
        <v>393</v>
      </c>
      <c r="H10" s="71" t="s">
        <v>394</v>
      </c>
      <c r="I10" s="71" t="s">
        <v>395</v>
      </c>
      <c r="J10" s="71" t="s">
        <v>396</v>
      </c>
      <c r="K10" s="71" t="s">
        <v>397</v>
      </c>
      <c r="L10" s="71" t="s">
        <v>398</v>
      </c>
      <c r="M10" s="71" t="s">
        <v>399</v>
      </c>
      <c r="N10" s="71" t="s">
        <v>400</v>
      </c>
      <c r="O10" s="71" t="s">
        <v>401</v>
      </c>
      <c r="P10" s="71" t="s">
        <v>402</v>
      </c>
      <c r="Q10" s="71" t="s">
        <v>403</v>
      </c>
      <c r="R10" s="71" t="s">
        <v>402</v>
      </c>
      <c r="S10" s="71" t="s">
        <v>79</v>
      </c>
      <c r="T10" s="71" t="s">
        <v>61</v>
      </c>
      <c r="U10" s="71" t="s">
        <v>63</v>
      </c>
      <c r="V10" s="71" t="s">
        <v>65</v>
      </c>
      <c r="W10" s="71" t="s">
        <v>81</v>
      </c>
      <c r="X10" s="71" t="s">
        <v>61</v>
      </c>
      <c r="Y10" s="71" t="s">
        <v>63</v>
      </c>
      <c r="Z10" s="71" t="s">
        <v>65</v>
      </c>
      <c r="AA10" s="71" t="s">
        <v>83</v>
      </c>
      <c r="AB10" s="71" t="s">
        <v>61</v>
      </c>
      <c r="AC10" s="71" t="s">
        <v>63</v>
      </c>
      <c r="AD10" s="71" t="s">
        <v>65</v>
      </c>
      <c r="AE10" s="71" t="s">
        <v>85</v>
      </c>
      <c r="AF10" s="71" t="s">
        <v>61</v>
      </c>
      <c r="AG10" s="71" t="s">
        <v>63</v>
      </c>
      <c r="AH10" s="71" t="s">
        <v>65</v>
      </c>
      <c r="AI10" s="71" t="s">
        <v>87</v>
      </c>
      <c r="AJ10" s="71" t="s">
        <v>61</v>
      </c>
      <c r="AK10" s="71" t="s">
        <v>63</v>
      </c>
      <c r="AL10" s="71" t="s">
        <v>65</v>
      </c>
      <c r="AM10" s="71" t="s">
        <v>89</v>
      </c>
      <c r="AN10" s="71" t="s">
        <v>61</v>
      </c>
      <c r="AO10" s="71" t="s">
        <v>63</v>
      </c>
      <c r="AP10" s="71" t="s">
        <v>65</v>
      </c>
      <c r="AQ10" s="71" t="s">
        <v>91</v>
      </c>
      <c r="AR10" s="71" t="s">
        <v>61</v>
      </c>
      <c r="AS10" s="71" t="s">
        <v>63</v>
      </c>
      <c r="AT10" s="71" t="s">
        <v>65</v>
      </c>
      <c r="AU10" s="71" t="s">
        <v>93</v>
      </c>
      <c r="AV10" s="71" t="s">
        <v>61</v>
      </c>
      <c r="AW10" s="71" t="s">
        <v>63</v>
      </c>
      <c r="AX10" s="71" t="s">
        <v>65</v>
      </c>
      <c r="AY10" s="71" t="s">
        <v>95</v>
      </c>
      <c r="AZ10" s="71" t="s">
        <v>61</v>
      </c>
      <c r="BA10" s="71" t="s">
        <v>63</v>
      </c>
      <c r="BB10" s="71" t="s">
        <v>65</v>
      </c>
      <c r="BC10" s="71" t="s">
        <v>97</v>
      </c>
      <c r="BD10" s="71" t="s">
        <v>61</v>
      </c>
      <c r="BE10" s="71" t="s">
        <v>63</v>
      </c>
      <c r="BF10" s="71" t="s">
        <v>65</v>
      </c>
      <c r="BG10" s="71" t="s">
        <v>480</v>
      </c>
      <c r="BH10" s="71" t="s">
        <v>61</v>
      </c>
      <c r="BI10" s="71" t="s">
        <v>63</v>
      </c>
      <c r="BJ10" s="71" t="s">
        <v>65</v>
      </c>
      <c r="BK10" s="71" t="s">
        <v>602</v>
      </c>
      <c r="BL10" s="71" t="s">
        <v>61</v>
      </c>
      <c r="BM10" s="71" t="s">
        <v>63</v>
      </c>
      <c r="BN10" s="71" t="s">
        <v>65</v>
      </c>
      <c r="BO10" s="71" t="s">
        <v>772</v>
      </c>
      <c r="BP10" s="71" t="s">
        <v>61</v>
      </c>
      <c r="BQ10" s="71" t="s">
        <v>1649</v>
      </c>
    </row>
    <row r="11" spans="1:69" x14ac:dyDescent="0.25">
      <c r="E11" s="145"/>
      <c r="F11" s="145"/>
      <c r="G11" s="71" t="s">
        <v>68</v>
      </c>
      <c r="H11" s="71" t="s">
        <v>404</v>
      </c>
      <c r="I11" s="71" t="s">
        <v>70</v>
      </c>
      <c r="J11" s="71" t="s">
        <v>405</v>
      </c>
      <c r="K11" s="71" t="s">
        <v>72</v>
      </c>
      <c r="L11" s="71" t="s">
        <v>406</v>
      </c>
      <c r="M11" s="71" t="s">
        <v>74</v>
      </c>
      <c r="N11" s="71" t="s">
        <v>407</v>
      </c>
      <c r="O11" s="71" t="s">
        <v>76</v>
      </c>
      <c r="P11" s="71" t="s">
        <v>408</v>
      </c>
      <c r="Q11" s="71" t="s">
        <v>78</v>
      </c>
      <c r="R11" s="71" t="s">
        <v>409</v>
      </c>
      <c r="S11" s="71" t="s">
        <v>80</v>
      </c>
      <c r="T11" s="71" t="s">
        <v>62</v>
      </c>
      <c r="U11" s="71" t="s">
        <v>64</v>
      </c>
      <c r="V11" s="71" t="s">
        <v>66</v>
      </c>
      <c r="W11" s="71" t="s">
        <v>82</v>
      </c>
      <c r="X11" s="71" t="s">
        <v>62</v>
      </c>
      <c r="Y11" s="71" t="s">
        <v>64</v>
      </c>
      <c r="Z11" s="71" t="s">
        <v>66</v>
      </c>
      <c r="AA11" s="71" t="s">
        <v>84</v>
      </c>
      <c r="AB11" s="71" t="s">
        <v>62</v>
      </c>
      <c r="AC11" s="71" t="s">
        <v>64</v>
      </c>
      <c r="AD11" s="71" t="s">
        <v>66</v>
      </c>
      <c r="AE11" s="71" t="s">
        <v>86</v>
      </c>
      <c r="AF11" s="71" t="s">
        <v>62</v>
      </c>
      <c r="AG11" s="71" t="s">
        <v>64</v>
      </c>
      <c r="AH11" s="71" t="s">
        <v>66</v>
      </c>
      <c r="AI11" s="71" t="s">
        <v>88</v>
      </c>
      <c r="AJ11" s="71" t="s">
        <v>62</v>
      </c>
      <c r="AK11" s="71" t="s">
        <v>64</v>
      </c>
      <c r="AL11" s="71" t="s">
        <v>66</v>
      </c>
      <c r="AM11" s="71" t="s">
        <v>90</v>
      </c>
      <c r="AN11" s="71" t="s">
        <v>62</v>
      </c>
      <c r="AO11" s="71" t="s">
        <v>64</v>
      </c>
      <c r="AP11" s="71" t="s">
        <v>66</v>
      </c>
      <c r="AQ11" s="71" t="s">
        <v>92</v>
      </c>
      <c r="AR11" s="71" t="s">
        <v>62</v>
      </c>
      <c r="AS11" s="71" t="s">
        <v>64</v>
      </c>
      <c r="AT11" s="71" t="s">
        <v>66</v>
      </c>
      <c r="AU11" s="71" t="s">
        <v>94</v>
      </c>
      <c r="AV11" s="71" t="s">
        <v>62</v>
      </c>
      <c r="AW11" s="71" t="s">
        <v>64</v>
      </c>
      <c r="AX11" s="71" t="s">
        <v>66</v>
      </c>
      <c r="AY11" s="71" t="s">
        <v>96</v>
      </c>
      <c r="AZ11" s="71" t="s">
        <v>62</v>
      </c>
      <c r="BA11" s="71" t="s">
        <v>64</v>
      </c>
      <c r="BB11" s="71" t="s">
        <v>66</v>
      </c>
      <c r="BC11" s="71" t="s">
        <v>98</v>
      </c>
      <c r="BD11" s="71" t="s">
        <v>62</v>
      </c>
      <c r="BE11" s="71" t="s">
        <v>64</v>
      </c>
      <c r="BF11" s="71" t="s">
        <v>66</v>
      </c>
      <c r="BG11" s="71" t="s">
        <v>221</v>
      </c>
      <c r="BH11" s="71" t="s">
        <v>62</v>
      </c>
      <c r="BI11" s="71" t="s">
        <v>64</v>
      </c>
      <c r="BJ11" s="71" t="s">
        <v>66</v>
      </c>
      <c r="BK11" s="71" t="s">
        <v>603</v>
      </c>
      <c r="BL11" s="71" t="s">
        <v>62</v>
      </c>
      <c r="BM11" s="71" t="s">
        <v>64</v>
      </c>
      <c r="BN11" s="71" t="s">
        <v>66</v>
      </c>
      <c r="BO11" s="71" t="s">
        <v>773</v>
      </c>
      <c r="BP11" s="71" t="s">
        <v>62</v>
      </c>
      <c r="BQ11" s="71" t="s">
        <v>1650</v>
      </c>
    </row>
    <row r="12" spans="1:69" ht="47.25" x14ac:dyDescent="0.25">
      <c r="E12" s="119" t="s">
        <v>410</v>
      </c>
      <c r="F12" s="119" t="s">
        <v>1605</v>
      </c>
      <c r="G12" s="173">
        <v>42.857142857142854</v>
      </c>
      <c r="H12" s="173">
        <v>42.857142857142854</v>
      </c>
      <c r="I12" s="173">
        <v>0</v>
      </c>
      <c r="J12" s="173">
        <v>-14.285714285714285</v>
      </c>
      <c r="K12" s="173">
        <v>42.857142857142854</v>
      </c>
      <c r="L12" s="173">
        <v>-28.571428571428569</v>
      </c>
      <c r="M12" s="173">
        <v>14.285714285714285</v>
      </c>
      <c r="N12" s="173">
        <v>14.285714285714285</v>
      </c>
      <c r="O12" s="173">
        <v>28.571428571428569</v>
      </c>
      <c r="P12" s="173">
        <v>14.285714285714285</v>
      </c>
      <c r="Q12" s="173">
        <v>14.285714285714285</v>
      </c>
      <c r="R12" s="173">
        <v>55.39112050739957</v>
      </c>
      <c r="S12" s="173">
        <v>29.917722768956732</v>
      </c>
      <c r="T12" s="173">
        <v>72.666806466640125</v>
      </c>
      <c r="U12" s="173">
        <v>65.39674526509242</v>
      </c>
      <c r="V12" s="173">
        <v>46.948827830309078</v>
      </c>
      <c r="W12" s="173">
        <v>66.137027076644515</v>
      </c>
      <c r="X12" s="173">
        <v>65.41766330444328</v>
      </c>
      <c r="Y12" s="173">
        <v>1.2154952284278222</v>
      </c>
      <c r="Z12" s="173">
        <v>1.3130665137095374</v>
      </c>
      <c r="AA12" s="173">
        <v>67.754174582017029</v>
      </c>
      <c r="AB12" s="173">
        <v>6.7056174035625427</v>
      </c>
      <c r="AC12" s="173">
        <v>38.674161115628728</v>
      </c>
      <c r="AD12" s="173">
        <v>49.64213728711151</v>
      </c>
      <c r="AE12" s="173">
        <v>8.9450134212213595</v>
      </c>
      <c r="AF12" s="173">
        <v>0</v>
      </c>
      <c r="AG12" s="173">
        <v>16.635100630582457</v>
      </c>
      <c r="AH12" s="173">
        <v>22.039174326701129</v>
      </c>
      <c r="AI12" s="173">
        <v>6.8867338728194438</v>
      </c>
      <c r="AJ12" s="173">
        <v>18.388405475741003</v>
      </c>
      <c r="AK12" s="173">
        <v>0</v>
      </c>
      <c r="AL12" s="173">
        <v>0</v>
      </c>
      <c r="AM12" s="173">
        <v>7.2587719298245617</v>
      </c>
      <c r="AN12" s="173">
        <v>0</v>
      </c>
      <c r="AO12" s="173">
        <v>0</v>
      </c>
      <c r="AP12" s="173">
        <v>0</v>
      </c>
      <c r="AQ12" s="173">
        <v>-20.768972023161076</v>
      </c>
      <c r="AR12" s="173">
        <v>-6.7733195883765323</v>
      </c>
      <c r="AS12" s="173">
        <v>0</v>
      </c>
      <c r="AT12" s="173">
        <v>0</v>
      </c>
      <c r="AU12" s="173">
        <v>-4.8881843155564724</v>
      </c>
      <c r="AV12" s="173">
        <v>-22.29696748120115</v>
      </c>
      <c r="AW12" s="173">
        <v>0</v>
      </c>
      <c r="AX12" s="173">
        <v>0</v>
      </c>
      <c r="AY12" s="173">
        <v>-23.828708225796831</v>
      </c>
      <c r="AZ12" s="173">
        <v>-22.303401145094213</v>
      </c>
      <c r="BA12" s="173">
        <v>0</v>
      </c>
      <c r="BB12" s="173">
        <v>0</v>
      </c>
      <c r="BC12" s="173">
        <v>0</v>
      </c>
      <c r="BD12" s="204">
        <v>0</v>
      </c>
      <c r="BE12" s="204">
        <v>21.947836094230542</v>
      </c>
      <c r="BF12" s="204">
        <v>0</v>
      </c>
      <c r="BG12" s="204">
        <v>19.527241760918475</v>
      </c>
      <c r="BH12" s="204">
        <v>14.264416570597053</v>
      </c>
      <c r="BI12" s="204">
        <v>20.898542500215335</v>
      </c>
      <c r="BJ12" s="204">
        <v>0</v>
      </c>
      <c r="BK12" s="204">
        <v>19.7121503450715</v>
      </c>
      <c r="BL12" s="204">
        <v>86.483356923183393</v>
      </c>
      <c r="BM12" s="204">
        <v>49.528444549128736</v>
      </c>
      <c r="BN12" s="204">
        <v>60.892684155750963</v>
      </c>
      <c r="BO12" s="204">
        <v>17.09567205452732</v>
      </c>
      <c r="BP12" s="204">
        <v>0</v>
      </c>
      <c r="BQ12" s="204">
        <v>-19.621302648541786</v>
      </c>
    </row>
    <row r="13" spans="1:69" s="131" customFormat="1" ht="47.25" x14ac:dyDescent="0.25">
      <c r="E13" s="119" t="s">
        <v>422</v>
      </c>
      <c r="F13" s="119" t="s">
        <v>423</v>
      </c>
      <c r="G13" s="173">
        <v>33.333333333333329</v>
      </c>
      <c r="H13" s="173">
        <v>14.285714285714285</v>
      </c>
      <c r="I13" s="173">
        <v>0</v>
      </c>
      <c r="J13" s="173">
        <v>28.571428571428569</v>
      </c>
      <c r="K13" s="173">
        <v>-14.285714285714285</v>
      </c>
      <c r="L13" s="173">
        <v>0</v>
      </c>
      <c r="M13" s="173">
        <v>-14.285714285714285</v>
      </c>
      <c r="N13" s="173">
        <v>-42.857142857142854</v>
      </c>
      <c r="O13" s="173">
        <v>0</v>
      </c>
      <c r="P13" s="173">
        <v>14.285714285714285</v>
      </c>
      <c r="Q13" s="173">
        <v>28.571428571428569</v>
      </c>
      <c r="R13" s="173">
        <v>-100</v>
      </c>
      <c r="S13" s="173">
        <v>-99.999999999999986</v>
      </c>
      <c r="T13" s="173">
        <v>-28.216114808617121</v>
      </c>
      <c r="U13" s="173">
        <v>-59.615450064379992</v>
      </c>
      <c r="V13" s="173">
        <v>-59.615450064379992</v>
      </c>
      <c r="W13" s="173">
        <v>-41.263609443822375</v>
      </c>
      <c r="X13" s="173">
        <v>-54.333957661037772</v>
      </c>
      <c r="Y13" s="173">
        <v>21.672385996831832</v>
      </c>
      <c r="Z13" s="173">
        <v>31.038271986958392</v>
      </c>
      <c r="AA13" s="173">
        <v>85.077734113198375</v>
      </c>
      <c r="AB13" s="173">
        <v>76.742898121474241</v>
      </c>
      <c r="AC13" s="173">
        <v>-6.1851739867751636</v>
      </c>
      <c r="AD13" s="173">
        <v>-45.852922850345522</v>
      </c>
      <c r="AE13" s="173">
        <v>12.124880564226553</v>
      </c>
      <c r="AF13" s="173">
        <v>13.271696624389337</v>
      </c>
      <c r="AG13" s="173">
        <v>10.958339793138579</v>
      </c>
      <c r="AH13" s="173">
        <v>-10.522440138054295</v>
      </c>
      <c r="AI13" s="173">
        <v>32.92133126483737</v>
      </c>
      <c r="AJ13" s="173">
        <v>0</v>
      </c>
      <c r="AK13" s="173">
        <v>27.962129416542574</v>
      </c>
      <c r="AL13" s="173">
        <v>36.008519818134651</v>
      </c>
      <c r="AM13" s="173">
        <v>21.771221609263954</v>
      </c>
      <c r="AN13" s="173">
        <v>12.045081586525065</v>
      </c>
      <c r="AO13" s="173">
        <v>35.71388303210022</v>
      </c>
      <c r="AP13" s="173">
        <v>0</v>
      </c>
      <c r="AQ13" s="173">
        <v>20.768972023161076</v>
      </c>
      <c r="AR13" s="173">
        <v>34.321036259230574</v>
      </c>
      <c r="AS13" s="173">
        <v>27.595370093669814</v>
      </c>
      <c r="AT13" s="173">
        <v>26.249254443919977</v>
      </c>
      <c r="AU13" s="173">
        <v>50.712527358661774</v>
      </c>
      <c r="AV13" s="173">
        <v>51.886999397251067</v>
      </c>
      <c r="AW13" s="173">
        <v>38.609693903972399</v>
      </c>
      <c r="AX13" s="173">
        <v>60.30780166286133</v>
      </c>
      <c r="AY13" s="173">
        <v>84.338602589129053</v>
      </c>
      <c r="AZ13" s="173">
        <v>41.056412454584169</v>
      </c>
      <c r="BA13" s="173">
        <v>65.918054498511694</v>
      </c>
      <c r="BB13" s="173">
        <v>54.478229950873448</v>
      </c>
      <c r="BC13" s="204">
        <v>11.937831282816799</v>
      </c>
      <c r="BD13" s="204">
        <v>25.967012160030489</v>
      </c>
      <c r="BE13" s="204">
        <v>33.23115042170366</v>
      </c>
      <c r="BF13" s="204">
        <v>32.106356647100959</v>
      </c>
      <c r="BG13" s="204">
        <v>42.672663567510668</v>
      </c>
      <c r="BH13" s="204">
        <v>32.626346906745631</v>
      </c>
      <c r="BI13" s="204">
        <v>45.377059746431456</v>
      </c>
      <c r="BJ13" s="204">
        <v>24.61451310880711</v>
      </c>
      <c r="BK13" s="204">
        <v>-29.779897962649098</v>
      </c>
      <c r="BL13" s="204">
        <v>-60.340926396854201</v>
      </c>
      <c r="BM13" s="204">
        <v>-15.067661096705868</v>
      </c>
      <c r="BN13" s="204">
        <v>-12.188566421971442</v>
      </c>
      <c r="BO13" s="204">
        <v>19.720160614295263</v>
      </c>
      <c r="BP13" s="204">
        <v>10.444443746555262</v>
      </c>
      <c r="BQ13" s="204">
        <v>42.38616860409428</v>
      </c>
    </row>
    <row r="14" spans="1:69" x14ac:dyDescent="0.25">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dimension ref="A1:J63"/>
  <sheetViews>
    <sheetView zoomScale="75" zoomScaleNormal="75" workbookViewId="0"/>
  </sheetViews>
  <sheetFormatPr defaultColWidth="9.140625" defaultRowHeight="15.75" x14ac:dyDescent="0.25"/>
  <cols>
    <col min="1" max="1" width="13.7109375" style="45" bestFit="1" customWidth="1"/>
    <col min="2" max="2" width="69.28515625" style="45" bestFit="1" customWidth="1"/>
    <col min="3" max="3" width="18.85546875" style="45" customWidth="1"/>
    <col min="4" max="7" width="9.140625" style="45"/>
    <col min="8" max="8" width="17.5703125" style="45" customWidth="1"/>
    <col min="9" max="9" width="17.140625" style="45" customWidth="1"/>
    <col min="10" max="16384" width="9.140625" style="45"/>
  </cols>
  <sheetData>
    <row r="1" spans="1:10" x14ac:dyDescent="0.25">
      <c r="A1" s="206" t="s">
        <v>2</v>
      </c>
      <c r="B1" s="46" t="s">
        <v>566</v>
      </c>
      <c r="C1" s="183" t="s">
        <v>479</v>
      </c>
    </row>
    <row r="2" spans="1:10" x14ac:dyDescent="0.25">
      <c r="A2" s="206" t="s">
        <v>3</v>
      </c>
      <c r="B2" s="46" t="s">
        <v>567</v>
      </c>
    </row>
    <row r="3" spans="1:10" x14ac:dyDescent="0.25">
      <c r="A3" s="206" t="s">
        <v>4</v>
      </c>
      <c r="B3" s="45" t="s">
        <v>565</v>
      </c>
    </row>
    <row r="4" spans="1:10" x14ac:dyDescent="0.25">
      <c r="A4" s="206" t="s">
        <v>5</v>
      </c>
      <c r="B4" s="45" t="s">
        <v>580</v>
      </c>
    </row>
    <row r="5" spans="1:10" x14ac:dyDescent="0.25">
      <c r="A5" s="207" t="s">
        <v>6</v>
      </c>
      <c r="B5" s="45" t="s">
        <v>1689</v>
      </c>
    </row>
    <row r="6" spans="1:10" x14ac:dyDescent="0.25">
      <c r="A6" s="207" t="s">
        <v>7</v>
      </c>
      <c r="B6" s="45" t="s">
        <v>1690</v>
      </c>
    </row>
    <row r="8" spans="1:10" ht="63" x14ac:dyDescent="0.25">
      <c r="I8" s="153" t="s">
        <v>568</v>
      </c>
      <c r="J8" s="153" t="s">
        <v>569</v>
      </c>
    </row>
    <row r="9" spans="1:10" ht="63" x14ac:dyDescent="0.25">
      <c r="I9" s="153" t="s">
        <v>570</v>
      </c>
      <c r="J9" s="153" t="s">
        <v>571</v>
      </c>
    </row>
    <row r="10" spans="1:10" x14ac:dyDescent="0.25">
      <c r="F10" s="45">
        <v>2008</v>
      </c>
      <c r="G10" s="149" t="s">
        <v>77</v>
      </c>
      <c r="H10" s="147" t="s">
        <v>78</v>
      </c>
      <c r="I10" s="184">
        <v>0.7936507936507935</v>
      </c>
      <c r="J10" s="184">
        <v>-31</v>
      </c>
    </row>
    <row r="11" spans="1:10" x14ac:dyDescent="0.25">
      <c r="G11" s="149" t="s">
        <v>61</v>
      </c>
      <c r="H11" s="147" t="s">
        <v>62</v>
      </c>
      <c r="I11" s="184">
        <v>-10.879629629629628</v>
      </c>
      <c r="J11" s="184">
        <v>-34</v>
      </c>
    </row>
    <row r="12" spans="1:10" x14ac:dyDescent="0.25">
      <c r="G12" s="149" t="s">
        <v>63</v>
      </c>
      <c r="H12" s="147" t="s">
        <v>64</v>
      </c>
      <c r="I12" s="184">
        <v>3.3182503770739058</v>
      </c>
      <c r="J12" s="184">
        <v>-18</v>
      </c>
    </row>
    <row r="13" spans="1:10" x14ac:dyDescent="0.25">
      <c r="G13" s="149" t="s">
        <v>65</v>
      </c>
      <c r="H13" s="147" t="s">
        <v>66</v>
      </c>
      <c r="I13" s="184">
        <v>-55.555555555555543</v>
      </c>
      <c r="J13" s="184">
        <v>-52</v>
      </c>
    </row>
    <row r="14" spans="1:10" x14ac:dyDescent="0.25">
      <c r="F14" s="45">
        <v>2009</v>
      </c>
      <c r="G14" s="149" t="s">
        <v>79</v>
      </c>
      <c r="H14" s="147" t="s">
        <v>80</v>
      </c>
      <c r="I14" s="184">
        <v>-73.358585858585855</v>
      </c>
      <c r="J14" s="184">
        <v>-47</v>
      </c>
    </row>
    <row r="15" spans="1:10" x14ac:dyDescent="0.25">
      <c r="G15" s="149" t="s">
        <v>61</v>
      </c>
      <c r="H15" s="147" t="s">
        <v>62</v>
      </c>
      <c r="I15" s="184">
        <v>-51.388888888888893</v>
      </c>
      <c r="J15" s="184">
        <v>-31</v>
      </c>
    </row>
    <row r="16" spans="1:10" x14ac:dyDescent="0.25">
      <c r="G16" s="149" t="s">
        <v>63</v>
      </c>
      <c r="H16" s="147" t="s">
        <v>64</v>
      </c>
      <c r="I16" s="184">
        <v>-52.38095238095238</v>
      </c>
      <c r="J16" s="184">
        <v>-17</v>
      </c>
    </row>
    <row r="17" spans="6:10" x14ac:dyDescent="0.25">
      <c r="G17" s="149" t="s">
        <v>65</v>
      </c>
      <c r="H17" s="147" t="s">
        <v>66</v>
      </c>
      <c r="I17" s="184">
        <v>-51.728805217177317</v>
      </c>
      <c r="J17" s="184">
        <v>-24</v>
      </c>
    </row>
    <row r="18" spans="6:10" x14ac:dyDescent="0.25">
      <c r="F18" s="45">
        <v>2010</v>
      </c>
      <c r="G18" s="149" t="s">
        <v>81</v>
      </c>
      <c r="H18" s="147" t="s">
        <v>82</v>
      </c>
      <c r="I18" s="184">
        <v>-47.619047619047613</v>
      </c>
      <c r="J18" s="184">
        <v>-24</v>
      </c>
    </row>
    <row r="19" spans="6:10" x14ac:dyDescent="0.25">
      <c r="G19" s="149" t="s">
        <v>61</v>
      </c>
      <c r="H19" s="147" t="s">
        <v>62</v>
      </c>
      <c r="I19" s="184">
        <v>-28.540305010893245</v>
      </c>
      <c r="J19" s="184">
        <v>11</v>
      </c>
    </row>
    <row r="20" spans="6:10" x14ac:dyDescent="0.25">
      <c r="G20" s="149" t="s">
        <v>63</v>
      </c>
      <c r="H20" s="147" t="s">
        <v>64</v>
      </c>
      <c r="I20" s="184">
        <v>-6.0975829725829724</v>
      </c>
      <c r="J20" s="184">
        <v>10</v>
      </c>
    </row>
    <row r="21" spans="6:10" x14ac:dyDescent="0.25">
      <c r="G21" s="149" t="s">
        <v>65</v>
      </c>
      <c r="H21" s="147" t="s">
        <v>66</v>
      </c>
      <c r="I21" s="184">
        <v>-12.037037037037038</v>
      </c>
      <c r="J21" s="184">
        <v>-2</v>
      </c>
    </row>
    <row r="22" spans="6:10" x14ac:dyDescent="0.25">
      <c r="F22" s="45">
        <v>2011</v>
      </c>
      <c r="G22" s="149" t="s">
        <v>83</v>
      </c>
      <c r="H22" s="147" t="s">
        <v>84</v>
      </c>
      <c r="I22" s="184">
        <v>10.833333333333334</v>
      </c>
      <c r="J22" s="184">
        <v>-11</v>
      </c>
    </row>
    <row r="23" spans="6:10" x14ac:dyDescent="0.25">
      <c r="G23" s="149" t="s">
        <v>61</v>
      </c>
      <c r="H23" s="147" t="s">
        <v>62</v>
      </c>
      <c r="I23" s="184">
        <v>11.002178649237473</v>
      </c>
      <c r="J23" s="184">
        <v>5</v>
      </c>
    </row>
    <row r="24" spans="6:10" x14ac:dyDescent="0.25">
      <c r="G24" s="149" t="s">
        <v>63</v>
      </c>
      <c r="H24" s="147" t="s">
        <v>64</v>
      </c>
      <c r="I24" s="184">
        <v>-1.0942760942760941</v>
      </c>
      <c r="J24" s="184">
        <v>-11</v>
      </c>
    </row>
    <row r="25" spans="6:10" x14ac:dyDescent="0.25">
      <c r="G25" s="149" t="s">
        <v>65</v>
      </c>
      <c r="H25" s="147" t="s">
        <v>66</v>
      </c>
      <c r="I25" s="184">
        <v>-0.24509803921568599</v>
      </c>
      <c r="J25" s="184">
        <v>-36</v>
      </c>
    </row>
    <row r="26" spans="6:10" x14ac:dyDescent="0.25">
      <c r="F26" s="45">
        <v>2012</v>
      </c>
      <c r="G26" s="149" t="s">
        <v>85</v>
      </c>
      <c r="H26" s="147" t="s">
        <v>86</v>
      </c>
      <c r="I26" s="184">
        <v>-23.611111111111114</v>
      </c>
      <c r="J26" s="184">
        <v>-31</v>
      </c>
    </row>
    <row r="27" spans="6:10" x14ac:dyDescent="0.25">
      <c r="G27" s="149" t="s">
        <v>61</v>
      </c>
      <c r="H27" s="147" t="s">
        <v>62</v>
      </c>
      <c r="I27" s="184">
        <v>-25.396825396825395</v>
      </c>
      <c r="J27" s="184">
        <v>-38</v>
      </c>
    </row>
    <row r="28" spans="6:10" x14ac:dyDescent="0.25">
      <c r="G28" s="149" t="s">
        <v>63</v>
      </c>
      <c r="H28" s="147" t="s">
        <v>64</v>
      </c>
      <c r="I28" s="184">
        <v>-4.1707396546106219</v>
      </c>
      <c r="J28" s="184">
        <v>-25</v>
      </c>
    </row>
    <row r="29" spans="6:10" x14ac:dyDescent="0.25">
      <c r="G29" s="149" t="s">
        <v>65</v>
      </c>
      <c r="H29" s="147" t="s">
        <v>66</v>
      </c>
      <c r="I29" s="184">
        <v>-15.779645191409898</v>
      </c>
      <c r="J29" s="184">
        <v>-22</v>
      </c>
    </row>
    <row r="30" spans="6:10" x14ac:dyDescent="0.25">
      <c r="F30" s="45">
        <v>2013</v>
      </c>
      <c r="G30" s="149" t="s">
        <v>87</v>
      </c>
      <c r="H30" s="147" t="s">
        <v>88</v>
      </c>
      <c r="I30" s="184">
        <v>-21.597222222222218</v>
      </c>
      <c r="J30" s="184">
        <v>-25</v>
      </c>
    </row>
    <row r="31" spans="6:10" x14ac:dyDescent="0.25">
      <c r="G31" s="149" t="s">
        <v>61</v>
      </c>
      <c r="H31" s="147" t="s">
        <v>62</v>
      </c>
      <c r="I31" s="184">
        <v>-12.5</v>
      </c>
      <c r="J31" s="184">
        <v>-18</v>
      </c>
    </row>
    <row r="32" spans="6:10" x14ac:dyDescent="0.25">
      <c r="G32" s="149" t="s">
        <v>63</v>
      </c>
      <c r="H32" s="147" t="s">
        <v>64</v>
      </c>
      <c r="I32" s="184">
        <v>-9.0513833992094863</v>
      </c>
      <c r="J32" s="184">
        <v>-13</v>
      </c>
    </row>
    <row r="33" spans="6:10" x14ac:dyDescent="0.25">
      <c r="G33" s="149" t="s">
        <v>65</v>
      </c>
      <c r="H33" s="147" t="s">
        <v>66</v>
      </c>
      <c r="I33" s="184">
        <v>6.4102564102564088</v>
      </c>
      <c r="J33" s="184">
        <v>1</v>
      </c>
    </row>
    <row r="34" spans="6:10" x14ac:dyDescent="0.25">
      <c r="F34" s="45">
        <v>2014</v>
      </c>
      <c r="G34" s="149" t="s">
        <v>89</v>
      </c>
      <c r="H34" s="147" t="s">
        <v>90</v>
      </c>
      <c r="I34" s="184">
        <v>0.64636064636064638</v>
      </c>
      <c r="J34" s="184">
        <v>-5</v>
      </c>
    </row>
    <row r="35" spans="6:10" x14ac:dyDescent="0.25">
      <c r="G35" s="149" t="s">
        <v>61</v>
      </c>
      <c r="H35" s="147" t="s">
        <v>62</v>
      </c>
      <c r="I35" s="184">
        <v>20.211640211640212</v>
      </c>
      <c r="J35" s="184">
        <v>6</v>
      </c>
    </row>
    <row r="36" spans="6:10" x14ac:dyDescent="0.25">
      <c r="G36" s="149" t="s">
        <v>63</v>
      </c>
      <c r="H36" s="147" t="s">
        <v>64</v>
      </c>
      <c r="I36" s="184">
        <v>20.695970695970701</v>
      </c>
      <c r="J36" s="184">
        <v>24.26739926739927</v>
      </c>
    </row>
    <row r="37" spans="6:10" x14ac:dyDescent="0.25">
      <c r="G37" s="149" t="s">
        <v>65</v>
      </c>
      <c r="H37" s="147" t="s">
        <v>66</v>
      </c>
      <c r="I37" s="184">
        <v>11.316137566137565</v>
      </c>
      <c r="J37" s="184">
        <v>13.024013024013021</v>
      </c>
    </row>
    <row r="38" spans="6:10" x14ac:dyDescent="0.25">
      <c r="F38" s="45">
        <v>2015</v>
      </c>
      <c r="G38" s="149" t="s">
        <v>91</v>
      </c>
      <c r="H38" s="147" t="s">
        <v>92</v>
      </c>
      <c r="I38" s="184">
        <v>14.983164983164983</v>
      </c>
      <c r="J38" s="184">
        <v>19.654882154882156</v>
      </c>
    </row>
    <row r="39" spans="6:10" x14ac:dyDescent="0.25">
      <c r="G39" s="149" t="s">
        <v>61</v>
      </c>
      <c r="H39" s="147" t="s">
        <v>62</v>
      </c>
      <c r="I39" s="184">
        <v>37.743425830371137</v>
      </c>
      <c r="J39" s="184">
        <v>14.3019244734931</v>
      </c>
    </row>
    <row r="40" spans="6:10" x14ac:dyDescent="0.25">
      <c r="G40" s="149" t="s">
        <v>63</v>
      </c>
      <c r="H40" s="147" t="s">
        <v>64</v>
      </c>
      <c r="I40" s="184">
        <v>45.517010222892573</v>
      </c>
      <c r="J40" s="184">
        <v>29.133448251095313</v>
      </c>
    </row>
    <row r="41" spans="6:10" x14ac:dyDescent="0.25">
      <c r="G41" s="149" t="s">
        <v>65</v>
      </c>
      <c r="H41" s="147" t="s">
        <v>66</v>
      </c>
      <c r="I41" s="184">
        <v>53.599310094408132</v>
      </c>
      <c r="J41" s="184">
        <v>37.486772486772487</v>
      </c>
    </row>
    <row r="42" spans="6:10" x14ac:dyDescent="0.25">
      <c r="F42" s="45">
        <v>2016</v>
      </c>
      <c r="G42" s="149" t="s">
        <v>93</v>
      </c>
      <c r="H42" s="147" t="s">
        <v>94</v>
      </c>
      <c r="I42" s="184">
        <v>57.36234525708209</v>
      </c>
      <c r="J42" s="184">
        <v>38.604592288802813</v>
      </c>
    </row>
    <row r="43" spans="6:10" x14ac:dyDescent="0.25">
      <c r="G43" s="149" t="s">
        <v>61</v>
      </c>
      <c r="H43" s="147" t="s">
        <v>62</v>
      </c>
      <c r="I43" s="184">
        <v>57.565217391304351</v>
      </c>
      <c r="J43" s="184">
        <v>42.540006692180604</v>
      </c>
    </row>
    <row r="44" spans="6:10" x14ac:dyDescent="0.25">
      <c r="G44" s="149" t="s">
        <v>63</v>
      </c>
      <c r="H44" s="147" t="s">
        <v>64</v>
      </c>
      <c r="I44" s="184">
        <v>52.316903369534948</v>
      </c>
      <c r="J44" s="184">
        <v>35.737491877842757</v>
      </c>
    </row>
    <row r="45" spans="6:10" x14ac:dyDescent="0.25">
      <c r="G45" s="149" t="s">
        <v>65</v>
      </c>
      <c r="H45" s="147" t="s">
        <v>66</v>
      </c>
      <c r="I45" s="184">
        <v>53.346653346653341</v>
      </c>
      <c r="J45" s="184">
        <v>45.218855218855218</v>
      </c>
    </row>
    <row r="46" spans="6:10" x14ac:dyDescent="0.25">
      <c r="F46" s="45">
        <v>2017</v>
      </c>
      <c r="G46" s="149" t="s">
        <v>95</v>
      </c>
      <c r="H46" s="147" t="s">
        <v>96</v>
      </c>
      <c r="I46" s="184">
        <v>58.799320435476041</v>
      </c>
      <c r="J46" s="184">
        <v>46.472663139329796</v>
      </c>
    </row>
    <row r="47" spans="6:10" x14ac:dyDescent="0.25">
      <c r="G47" s="149" t="s">
        <v>61</v>
      </c>
      <c r="H47" s="147" t="s">
        <v>62</v>
      </c>
      <c r="I47" s="184">
        <v>42.829520697167759</v>
      </c>
      <c r="J47" s="184">
        <v>48.408057179987004</v>
      </c>
    </row>
    <row r="48" spans="6:10" x14ac:dyDescent="0.25">
      <c r="G48" s="149" t="s">
        <v>63</v>
      </c>
      <c r="H48" s="147" t="s">
        <v>64</v>
      </c>
      <c r="I48" s="184">
        <v>52.507357718916033</v>
      </c>
      <c r="J48" s="184">
        <v>45.978835978835974</v>
      </c>
    </row>
    <row r="49" spans="6:10" x14ac:dyDescent="0.25">
      <c r="G49" s="149" t="s">
        <v>65</v>
      </c>
      <c r="H49" s="147" t="s">
        <v>66</v>
      </c>
      <c r="I49" s="184">
        <v>43.146245059288532</v>
      </c>
      <c r="J49" s="184">
        <v>38.454126999018648</v>
      </c>
    </row>
    <row r="50" spans="6:10" x14ac:dyDescent="0.25">
      <c r="F50" s="45">
        <v>2018</v>
      </c>
      <c r="G50" s="149" t="s">
        <v>97</v>
      </c>
      <c r="H50" s="147" t="s">
        <v>98</v>
      </c>
      <c r="I50" s="184">
        <v>46.666666666666664</v>
      </c>
      <c r="J50" s="184">
        <v>37</v>
      </c>
    </row>
    <row r="51" spans="6:10" x14ac:dyDescent="0.25">
      <c r="G51" s="149" t="s">
        <v>61</v>
      </c>
      <c r="H51" s="147" t="s">
        <v>62</v>
      </c>
      <c r="I51" s="184">
        <v>48.2116715812368</v>
      </c>
      <c r="J51" s="184">
        <v>43.48599870339001</v>
      </c>
    </row>
    <row r="52" spans="6:10" x14ac:dyDescent="0.25">
      <c r="G52" s="149" t="s">
        <v>63</v>
      </c>
      <c r="H52" s="147" t="s">
        <v>64</v>
      </c>
      <c r="I52" s="184">
        <v>35.767704517704516</v>
      </c>
      <c r="J52" s="184">
        <v>43.276862026862027</v>
      </c>
    </row>
    <row r="53" spans="6:10" x14ac:dyDescent="0.25">
      <c r="G53" s="149" t="s">
        <v>65</v>
      </c>
      <c r="H53" s="147" t="s">
        <v>66</v>
      </c>
      <c r="I53" s="184">
        <v>35.294117647058833</v>
      </c>
      <c r="J53" s="184">
        <v>39.869281045751642</v>
      </c>
    </row>
    <row r="54" spans="6:10" x14ac:dyDescent="0.25">
      <c r="F54" s="45">
        <v>2019</v>
      </c>
      <c r="G54" s="149" t="s">
        <v>480</v>
      </c>
      <c r="H54" s="147" t="s">
        <v>221</v>
      </c>
      <c r="I54" s="184">
        <v>41.955667789001119</v>
      </c>
      <c r="J54" s="184">
        <v>33.841189674523015</v>
      </c>
    </row>
    <row r="55" spans="6:10" x14ac:dyDescent="0.25">
      <c r="G55" s="149" t="s">
        <v>61</v>
      </c>
      <c r="H55" s="147" t="s">
        <v>62</v>
      </c>
      <c r="I55" s="184">
        <v>39.731685383859293</v>
      </c>
      <c r="J55" s="184">
        <v>32.804232804232804</v>
      </c>
    </row>
    <row r="56" spans="6:10" x14ac:dyDescent="0.25">
      <c r="G56" s="149" t="s">
        <v>63</v>
      </c>
      <c r="H56" s="147" t="s">
        <v>64</v>
      </c>
      <c r="I56" s="184">
        <v>34.582425562817718</v>
      </c>
      <c r="J56" s="184">
        <v>33.848039215686278</v>
      </c>
    </row>
    <row r="57" spans="6:10" x14ac:dyDescent="0.25">
      <c r="G57" s="149" t="s">
        <v>65</v>
      </c>
      <c r="H57" s="147" t="s">
        <v>66</v>
      </c>
      <c r="I57" s="184">
        <v>36.972934472934476</v>
      </c>
      <c r="J57" s="184">
        <v>26.895763656633221</v>
      </c>
    </row>
    <row r="58" spans="6:10" x14ac:dyDescent="0.25">
      <c r="F58" s="45">
        <v>2020</v>
      </c>
      <c r="G58" s="149" t="s">
        <v>602</v>
      </c>
      <c r="H58" s="147" t="s">
        <v>603</v>
      </c>
      <c r="I58" s="184">
        <v>-18.849206349206352</v>
      </c>
      <c r="J58" s="184">
        <v>-17.731481481481477</v>
      </c>
    </row>
    <row r="59" spans="6:10" x14ac:dyDescent="0.25">
      <c r="G59" s="149" t="s">
        <v>61</v>
      </c>
      <c r="H59" s="147" t="s">
        <v>62</v>
      </c>
      <c r="I59" s="184">
        <v>-35.185185185185183</v>
      </c>
      <c r="J59" s="184">
        <v>-22.643097643097647</v>
      </c>
    </row>
    <row r="60" spans="6:10" x14ac:dyDescent="0.25">
      <c r="G60" s="149" t="s">
        <v>63</v>
      </c>
      <c r="H60" s="147" t="s">
        <v>64</v>
      </c>
      <c r="I60" s="184">
        <v>-33.63858363858364</v>
      </c>
      <c r="J60" s="184">
        <v>-14.285714285714286</v>
      </c>
    </row>
    <row r="61" spans="6:10" x14ac:dyDescent="0.25">
      <c r="G61" s="149" t="s">
        <v>65</v>
      </c>
      <c r="H61" s="147" t="s">
        <v>66</v>
      </c>
      <c r="I61" s="184">
        <v>-27.527239266369701</v>
      </c>
      <c r="J61" s="184">
        <v>-22.882029403768538</v>
      </c>
    </row>
    <row r="62" spans="6:10" x14ac:dyDescent="0.25">
      <c r="F62" s="45">
        <v>2021</v>
      </c>
      <c r="G62" s="149" t="s">
        <v>772</v>
      </c>
      <c r="H62" s="147" t="s">
        <v>773</v>
      </c>
      <c r="I62" s="184">
        <v>-26.543209876543205</v>
      </c>
      <c r="J62" s="184">
        <v>-6.3843500363108197</v>
      </c>
    </row>
    <row r="63" spans="6:10" x14ac:dyDescent="0.25">
      <c r="G63" s="149" t="s">
        <v>61</v>
      </c>
      <c r="H63" s="147" t="s">
        <v>62</v>
      </c>
      <c r="I63" s="184">
        <v>-7.3232323232323226</v>
      </c>
      <c r="J63" s="184">
        <v>-4.2087542087542049</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dimension ref="A1:K63"/>
  <sheetViews>
    <sheetView zoomScale="75" zoomScaleNormal="75" workbookViewId="0"/>
  </sheetViews>
  <sheetFormatPr defaultColWidth="9.140625" defaultRowHeight="15.75" x14ac:dyDescent="0.25"/>
  <cols>
    <col min="1" max="1" width="13.7109375" style="45" bestFit="1" customWidth="1"/>
    <col min="2" max="2" width="66.28515625" style="45" customWidth="1"/>
    <col min="3" max="3" width="17.7109375" style="45" customWidth="1"/>
    <col min="4" max="7" width="9.140625" style="45"/>
    <col min="8" max="8" width="12.7109375" style="45" customWidth="1"/>
    <col min="9" max="9" width="14.42578125" style="45" customWidth="1"/>
    <col min="10" max="10" width="17.5703125" style="45" customWidth="1"/>
    <col min="11" max="16384" width="9.140625" style="45"/>
  </cols>
  <sheetData>
    <row r="1" spans="1:11" x14ac:dyDescent="0.25">
      <c r="A1" s="206" t="s">
        <v>2</v>
      </c>
      <c r="B1" s="46" t="s">
        <v>1691</v>
      </c>
      <c r="C1" s="183" t="s">
        <v>479</v>
      </c>
    </row>
    <row r="2" spans="1:11" x14ac:dyDescent="0.25">
      <c r="A2" s="206" t="s">
        <v>3</v>
      </c>
      <c r="B2" s="46" t="s">
        <v>572</v>
      </c>
    </row>
    <row r="3" spans="1:11" x14ac:dyDescent="0.25">
      <c r="A3" s="206" t="s">
        <v>4</v>
      </c>
      <c r="B3" s="45" t="s">
        <v>565</v>
      </c>
    </row>
    <row r="4" spans="1:11" x14ac:dyDescent="0.25">
      <c r="A4" s="206" t="s">
        <v>5</v>
      </c>
      <c r="B4" s="45" t="s">
        <v>580</v>
      </c>
    </row>
    <row r="5" spans="1:11" x14ac:dyDescent="0.25">
      <c r="A5" s="207" t="s">
        <v>6</v>
      </c>
      <c r="B5" s="45" t="s">
        <v>1782</v>
      </c>
    </row>
    <row r="6" spans="1:11" x14ac:dyDescent="0.25">
      <c r="A6" s="207" t="s">
        <v>7</v>
      </c>
      <c r="B6" s="45" t="s">
        <v>1692</v>
      </c>
    </row>
    <row r="8" spans="1:11" ht="31.5" x14ac:dyDescent="0.25">
      <c r="I8" s="153" t="s">
        <v>224</v>
      </c>
      <c r="J8" s="153" t="s">
        <v>227</v>
      </c>
      <c r="K8" s="153" t="s">
        <v>226</v>
      </c>
    </row>
    <row r="9" spans="1:11" ht="31.5" x14ac:dyDescent="0.25">
      <c r="I9" s="153" t="s">
        <v>222</v>
      </c>
      <c r="J9" s="153" t="s">
        <v>229</v>
      </c>
      <c r="K9" s="153" t="s">
        <v>228</v>
      </c>
    </row>
    <row r="10" spans="1:11" x14ac:dyDescent="0.25">
      <c r="F10" s="45">
        <v>2008</v>
      </c>
      <c r="G10" s="149" t="s">
        <v>77</v>
      </c>
      <c r="H10" s="147" t="s">
        <v>78</v>
      </c>
      <c r="I10" s="184">
        <v>0</v>
      </c>
      <c r="J10" s="184">
        <v>28.571428571428569</v>
      </c>
      <c r="K10" s="184">
        <v>42.857142857142854</v>
      </c>
    </row>
    <row r="11" spans="1:11" x14ac:dyDescent="0.25">
      <c r="G11" s="149" t="s">
        <v>61</v>
      </c>
      <c r="H11" s="147" t="s">
        <v>62</v>
      </c>
      <c r="I11" s="184">
        <v>16.666666666666664</v>
      </c>
      <c r="J11" s="184">
        <v>33.333333333333329</v>
      </c>
      <c r="K11" s="184">
        <v>-16.666666666666664</v>
      </c>
    </row>
    <row r="12" spans="1:11" x14ac:dyDescent="0.25">
      <c r="G12" s="149" t="s">
        <v>63</v>
      </c>
      <c r="H12" s="147" t="s">
        <v>64</v>
      </c>
      <c r="I12" s="184">
        <v>16.666666666666664</v>
      </c>
      <c r="J12" s="184">
        <v>16.666666666666664</v>
      </c>
      <c r="K12" s="184">
        <v>0</v>
      </c>
    </row>
    <row r="13" spans="1:11" x14ac:dyDescent="0.25">
      <c r="G13" s="149" t="s">
        <v>65</v>
      </c>
      <c r="H13" s="147" t="s">
        <v>66</v>
      </c>
      <c r="I13" s="184">
        <v>-66.666666666666657</v>
      </c>
      <c r="J13" s="184">
        <v>-50</v>
      </c>
      <c r="K13" s="184">
        <v>-83.333333333333343</v>
      </c>
    </row>
    <row r="14" spans="1:11" x14ac:dyDescent="0.25">
      <c r="F14" s="45">
        <v>2009</v>
      </c>
      <c r="G14" s="149" t="s">
        <v>79</v>
      </c>
      <c r="H14" s="147" t="s">
        <v>80</v>
      </c>
      <c r="I14" s="184">
        <v>-50</v>
      </c>
      <c r="J14" s="184">
        <v>-75</v>
      </c>
      <c r="K14" s="184">
        <v>-75</v>
      </c>
    </row>
    <row r="15" spans="1:11" x14ac:dyDescent="0.25">
      <c r="G15" s="149" t="s">
        <v>61</v>
      </c>
      <c r="H15" s="147" t="s">
        <v>62</v>
      </c>
      <c r="I15" s="184">
        <v>-50</v>
      </c>
      <c r="J15" s="184">
        <v>-62.5</v>
      </c>
      <c r="K15" s="184">
        <v>-75</v>
      </c>
    </row>
    <row r="16" spans="1:11" x14ac:dyDescent="0.25">
      <c r="G16" s="149" t="s">
        <v>63</v>
      </c>
      <c r="H16" s="147" t="s">
        <v>64</v>
      </c>
      <c r="I16" s="184">
        <v>-42.857142857142854</v>
      </c>
      <c r="J16" s="184">
        <v>0</v>
      </c>
      <c r="K16" s="184">
        <v>0</v>
      </c>
    </row>
    <row r="17" spans="6:11" x14ac:dyDescent="0.25">
      <c r="G17" s="149" t="s">
        <v>65</v>
      </c>
      <c r="H17" s="147" t="s">
        <v>66</v>
      </c>
      <c r="I17" s="184">
        <v>-60</v>
      </c>
      <c r="J17" s="184">
        <v>-46.666666666666664</v>
      </c>
      <c r="K17" s="184">
        <v>-26.666666666666661</v>
      </c>
    </row>
    <row r="18" spans="6:11" x14ac:dyDescent="0.25">
      <c r="F18" s="45">
        <v>2010</v>
      </c>
      <c r="G18" s="149" t="s">
        <v>81</v>
      </c>
      <c r="H18" s="147" t="s">
        <v>82</v>
      </c>
      <c r="I18" s="184">
        <v>-14.285714285714285</v>
      </c>
      <c r="J18" s="184">
        <v>14.285714285714285</v>
      </c>
      <c r="K18" s="184">
        <v>-42.857142857142854</v>
      </c>
    </row>
    <row r="19" spans="6:11" x14ac:dyDescent="0.25">
      <c r="G19" s="149" t="s">
        <v>61</v>
      </c>
      <c r="H19" s="147" t="s">
        <v>62</v>
      </c>
      <c r="I19" s="184">
        <v>-16.666666666666664</v>
      </c>
      <c r="J19" s="184">
        <v>-16.666666666666664</v>
      </c>
      <c r="K19" s="184">
        <v>-33.333333333333329</v>
      </c>
    </row>
    <row r="20" spans="6:11" x14ac:dyDescent="0.25">
      <c r="G20" s="149" t="s">
        <v>63</v>
      </c>
      <c r="H20" s="147" t="s">
        <v>64</v>
      </c>
      <c r="I20" s="184">
        <v>8.3333333333333321</v>
      </c>
      <c r="J20" s="184">
        <v>10</v>
      </c>
      <c r="K20" s="184">
        <v>-36.363636363636367</v>
      </c>
    </row>
    <row r="21" spans="6:11" x14ac:dyDescent="0.25">
      <c r="G21" s="149" t="s">
        <v>65</v>
      </c>
      <c r="H21" s="147" t="s">
        <v>66</v>
      </c>
      <c r="I21" s="184">
        <v>0</v>
      </c>
      <c r="J21" s="184">
        <v>8.3333333333333321</v>
      </c>
      <c r="K21" s="184">
        <v>0</v>
      </c>
    </row>
    <row r="22" spans="6:11" x14ac:dyDescent="0.25">
      <c r="F22" s="45">
        <v>2011</v>
      </c>
      <c r="G22" s="149" t="s">
        <v>83</v>
      </c>
      <c r="H22" s="147" t="s">
        <v>84</v>
      </c>
      <c r="I22" s="184">
        <v>35.714285714285715</v>
      </c>
      <c r="J22" s="184">
        <v>25</v>
      </c>
      <c r="K22" s="184">
        <v>7.1428571428571423</v>
      </c>
    </row>
    <row r="23" spans="6:11" x14ac:dyDescent="0.25">
      <c r="G23" s="149" t="s">
        <v>61</v>
      </c>
      <c r="H23" s="147" t="s">
        <v>62</v>
      </c>
      <c r="I23" s="184">
        <v>14.285714285714285</v>
      </c>
      <c r="J23" s="184">
        <v>60</v>
      </c>
      <c r="K23" s="184">
        <v>16.666666666666664</v>
      </c>
    </row>
    <row r="24" spans="6:11" x14ac:dyDescent="0.25">
      <c r="G24" s="149" t="s">
        <v>63</v>
      </c>
      <c r="H24" s="147" t="s">
        <v>64</v>
      </c>
      <c r="I24" s="184">
        <v>38.46153846153846</v>
      </c>
      <c r="J24" s="184">
        <v>9.0909090909090917</v>
      </c>
      <c r="K24" s="184">
        <v>-8.3333333333333339</v>
      </c>
    </row>
    <row r="25" spans="6:11" x14ac:dyDescent="0.25">
      <c r="G25" s="149" t="s">
        <v>65</v>
      </c>
      <c r="H25" s="147" t="s">
        <v>66</v>
      </c>
      <c r="I25" s="184">
        <v>33.333333333333336</v>
      </c>
      <c r="J25" s="184">
        <v>-20</v>
      </c>
      <c r="K25" s="184">
        <v>33.333333333333336</v>
      </c>
    </row>
    <row r="26" spans="6:11" x14ac:dyDescent="0.25">
      <c r="F26" s="45">
        <v>2012</v>
      </c>
      <c r="G26" s="149" t="s">
        <v>85</v>
      </c>
      <c r="H26" s="147" t="s">
        <v>86</v>
      </c>
      <c r="I26" s="184">
        <v>33.333333333333336</v>
      </c>
      <c r="J26" s="184">
        <v>14.285714285714286</v>
      </c>
      <c r="K26" s="184">
        <v>-37.5</v>
      </c>
    </row>
    <row r="27" spans="6:11" x14ac:dyDescent="0.25">
      <c r="G27" s="149" t="s">
        <v>61</v>
      </c>
      <c r="H27" s="147" t="s">
        <v>62</v>
      </c>
      <c r="I27" s="184">
        <v>-25</v>
      </c>
      <c r="J27" s="184">
        <v>-16.666666666666668</v>
      </c>
      <c r="K27" s="184">
        <v>-14.285714285714286</v>
      </c>
    </row>
    <row r="28" spans="6:11" x14ac:dyDescent="0.25">
      <c r="G28" s="149" t="s">
        <v>63</v>
      </c>
      <c r="H28" s="147" t="s">
        <v>64</v>
      </c>
      <c r="I28" s="184">
        <v>25</v>
      </c>
      <c r="J28" s="184">
        <v>-10</v>
      </c>
      <c r="K28" s="184">
        <v>0</v>
      </c>
    </row>
    <row r="29" spans="6:11" x14ac:dyDescent="0.25">
      <c r="G29" s="149" t="s">
        <v>65</v>
      </c>
      <c r="H29" s="147" t="s">
        <v>66</v>
      </c>
      <c r="I29" s="184">
        <v>14.285714285714286</v>
      </c>
      <c r="J29" s="184">
        <v>-28.571428571428573</v>
      </c>
      <c r="K29" s="184">
        <v>-14.285714285714286</v>
      </c>
    </row>
    <row r="30" spans="6:11" x14ac:dyDescent="0.25">
      <c r="F30" s="45">
        <v>2013</v>
      </c>
      <c r="G30" s="149" t="s">
        <v>87</v>
      </c>
      <c r="H30" s="147" t="s">
        <v>88</v>
      </c>
      <c r="I30" s="184">
        <v>16.666666666666668</v>
      </c>
      <c r="J30" s="184">
        <v>22.222222222222221</v>
      </c>
      <c r="K30" s="184">
        <v>-44.444444444444443</v>
      </c>
    </row>
    <row r="31" spans="6:11" x14ac:dyDescent="0.25">
      <c r="G31" s="149" t="s">
        <v>61</v>
      </c>
      <c r="H31" s="147" t="s">
        <v>62</v>
      </c>
      <c r="I31" s="184">
        <v>27.272727272727273</v>
      </c>
      <c r="J31" s="184">
        <v>0</v>
      </c>
      <c r="K31" s="184">
        <v>-9.0909090909090917</v>
      </c>
    </row>
    <row r="32" spans="6:11" x14ac:dyDescent="0.25">
      <c r="G32" s="149" t="s">
        <v>63</v>
      </c>
      <c r="H32" s="147" t="s">
        <v>64</v>
      </c>
      <c r="I32" s="184">
        <v>23.80952380952381</v>
      </c>
      <c r="J32" s="184">
        <v>6.25</v>
      </c>
      <c r="K32" s="184">
        <v>11.111111111111111</v>
      </c>
    </row>
    <row r="33" spans="6:11" x14ac:dyDescent="0.25">
      <c r="G33" s="149" t="s">
        <v>65</v>
      </c>
      <c r="H33" s="147" t="s">
        <v>66</v>
      </c>
      <c r="I33" s="184">
        <v>55.555555555555557</v>
      </c>
      <c r="J33" s="184">
        <v>25</v>
      </c>
      <c r="K33" s="184">
        <v>33.333333333333336</v>
      </c>
    </row>
    <row r="34" spans="6:11" x14ac:dyDescent="0.25">
      <c r="F34" s="45">
        <v>2014</v>
      </c>
      <c r="G34" s="149" t="s">
        <v>89</v>
      </c>
      <c r="H34" s="147" t="s">
        <v>90</v>
      </c>
      <c r="I34" s="184">
        <v>38.46153846153846</v>
      </c>
      <c r="J34" s="184">
        <v>16.666666666666668</v>
      </c>
      <c r="K34" s="184">
        <v>8.3333333333333339</v>
      </c>
    </row>
    <row r="35" spans="6:11" x14ac:dyDescent="0.25">
      <c r="G35" s="149" t="s">
        <v>61</v>
      </c>
      <c r="H35" s="147" t="s">
        <v>62</v>
      </c>
      <c r="I35" s="184">
        <v>60</v>
      </c>
      <c r="J35" s="184">
        <v>15.384615384615385</v>
      </c>
      <c r="K35" s="184">
        <v>50</v>
      </c>
    </row>
    <row r="36" spans="6:11" x14ac:dyDescent="0.25">
      <c r="G36" s="149" t="s">
        <v>63</v>
      </c>
      <c r="H36" s="147" t="s">
        <v>64</v>
      </c>
      <c r="I36" s="184">
        <v>71.428571428571431</v>
      </c>
      <c r="J36" s="184">
        <v>53.846153846153847</v>
      </c>
      <c r="K36" s="184">
        <v>38.461538461538467</v>
      </c>
    </row>
    <row r="37" spans="6:11" x14ac:dyDescent="0.25">
      <c r="G37" s="149" t="s">
        <v>65</v>
      </c>
      <c r="H37" s="147" t="s">
        <v>66</v>
      </c>
      <c r="I37" s="184">
        <v>62.5</v>
      </c>
      <c r="J37" s="184">
        <v>28.571428571428573</v>
      </c>
      <c r="K37" s="184">
        <v>-14.285714285714285</v>
      </c>
    </row>
    <row r="38" spans="6:11" x14ac:dyDescent="0.25">
      <c r="F38" s="45">
        <v>2015</v>
      </c>
      <c r="G38" s="149" t="s">
        <v>91</v>
      </c>
      <c r="H38" s="147" t="s">
        <v>92</v>
      </c>
      <c r="I38" s="184">
        <v>63.636363636363633</v>
      </c>
      <c r="J38" s="184">
        <v>0</v>
      </c>
      <c r="K38" s="184">
        <v>-14.285714285714285</v>
      </c>
    </row>
    <row r="39" spans="6:11" x14ac:dyDescent="0.25">
      <c r="G39" s="149" t="s">
        <v>61</v>
      </c>
      <c r="H39" s="147" t="s">
        <v>62</v>
      </c>
      <c r="I39" s="184">
        <v>78.94736842105263</v>
      </c>
      <c r="J39" s="184">
        <v>64.705882352941188</v>
      </c>
      <c r="K39" s="184">
        <v>50</v>
      </c>
    </row>
    <row r="40" spans="6:11" x14ac:dyDescent="0.25">
      <c r="G40" s="149" t="s">
        <v>63</v>
      </c>
      <c r="H40" s="147" t="s">
        <v>64</v>
      </c>
      <c r="I40" s="184">
        <v>87.5</v>
      </c>
      <c r="J40" s="184">
        <v>76.923076923076934</v>
      </c>
      <c r="K40" s="184">
        <v>38.46153846153846</v>
      </c>
    </row>
    <row r="41" spans="6:11" x14ac:dyDescent="0.25">
      <c r="G41" s="149" t="s">
        <v>65</v>
      </c>
      <c r="H41" s="147" t="s">
        <v>66</v>
      </c>
      <c r="I41" s="184">
        <v>100</v>
      </c>
      <c r="J41" s="184">
        <v>64.705882352941174</v>
      </c>
      <c r="K41" s="184">
        <v>58.82352941176471</v>
      </c>
    </row>
    <row r="42" spans="6:11" x14ac:dyDescent="0.25">
      <c r="F42" s="45">
        <v>2016</v>
      </c>
      <c r="G42" s="149" t="s">
        <v>93</v>
      </c>
      <c r="H42" s="147" t="s">
        <v>94</v>
      </c>
      <c r="I42" s="184">
        <v>95.454545454545453</v>
      </c>
      <c r="J42" s="184">
        <v>60</v>
      </c>
      <c r="K42" s="184">
        <v>77.272727272727266</v>
      </c>
    </row>
    <row r="43" spans="6:11" x14ac:dyDescent="0.25">
      <c r="G43" s="149" t="s">
        <v>61</v>
      </c>
      <c r="H43" s="147" t="s">
        <v>62</v>
      </c>
      <c r="I43" s="184">
        <v>92</v>
      </c>
      <c r="J43" s="184">
        <v>65.217391304347828</v>
      </c>
      <c r="K43" s="184">
        <v>64</v>
      </c>
    </row>
    <row r="44" spans="6:11" x14ac:dyDescent="0.25">
      <c r="G44" s="149" t="s">
        <v>63</v>
      </c>
      <c r="H44" s="147" t="s">
        <v>64</v>
      </c>
      <c r="I44" s="184">
        <v>70</v>
      </c>
      <c r="J44" s="184">
        <v>80.952380952380949</v>
      </c>
      <c r="K44" s="184">
        <v>66.666666666666657</v>
      </c>
    </row>
    <row r="45" spans="6:11" x14ac:dyDescent="0.25">
      <c r="G45" s="149" t="s">
        <v>65</v>
      </c>
      <c r="H45" s="147" t="s">
        <v>66</v>
      </c>
      <c r="I45" s="184">
        <v>78.571428571428569</v>
      </c>
      <c r="J45" s="184">
        <v>66.666666666666657</v>
      </c>
      <c r="K45" s="184">
        <v>58.333333333333329</v>
      </c>
    </row>
    <row r="46" spans="6:11" x14ac:dyDescent="0.25">
      <c r="F46" s="45">
        <v>2017</v>
      </c>
      <c r="G46" s="149" t="s">
        <v>95</v>
      </c>
      <c r="H46" s="147" t="s">
        <v>96</v>
      </c>
      <c r="I46" s="184">
        <v>72.727272727272734</v>
      </c>
      <c r="J46" s="184">
        <v>78.260869565217391</v>
      </c>
      <c r="K46" s="184">
        <v>65</v>
      </c>
    </row>
    <row r="47" spans="6:11" x14ac:dyDescent="0.25">
      <c r="G47" s="149" t="s">
        <v>61</v>
      </c>
      <c r="H47" s="147" t="s">
        <v>62</v>
      </c>
      <c r="I47" s="184">
        <v>60</v>
      </c>
      <c r="J47" s="184">
        <v>61.111111111111114</v>
      </c>
      <c r="K47" s="184">
        <v>58.82352941176471</v>
      </c>
    </row>
    <row r="48" spans="6:11" x14ac:dyDescent="0.25">
      <c r="G48" s="149" t="s">
        <v>63</v>
      </c>
      <c r="H48" s="147" t="s">
        <v>64</v>
      </c>
      <c r="I48" s="184">
        <v>68.421052631578945</v>
      </c>
      <c r="J48" s="184">
        <v>64.705882352941174</v>
      </c>
      <c r="K48" s="184">
        <v>61.111111111111114</v>
      </c>
    </row>
    <row r="49" spans="6:11" x14ac:dyDescent="0.25">
      <c r="G49" s="149" t="s">
        <v>65</v>
      </c>
      <c r="H49" s="147" t="s">
        <v>66</v>
      </c>
      <c r="I49" s="184">
        <v>72</v>
      </c>
      <c r="J49" s="184">
        <v>60.869565217391312</v>
      </c>
      <c r="K49" s="184">
        <v>52.173913043478258</v>
      </c>
    </row>
    <row r="50" spans="6:11" x14ac:dyDescent="0.25">
      <c r="F50" s="45">
        <v>2018</v>
      </c>
      <c r="G50" s="149" t="s">
        <v>97</v>
      </c>
      <c r="H50" s="147" t="s">
        <v>98</v>
      </c>
      <c r="I50" s="184">
        <v>65</v>
      </c>
      <c r="J50" s="184">
        <v>74</v>
      </c>
      <c r="K50" s="184">
        <v>56</v>
      </c>
    </row>
    <row r="51" spans="6:11" x14ac:dyDescent="0.25">
      <c r="G51" s="149" t="s">
        <v>61</v>
      </c>
      <c r="H51" s="147" t="s">
        <v>62</v>
      </c>
      <c r="I51" s="184">
        <v>69.565217391304344</v>
      </c>
      <c r="J51" s="184">
        <v>54.54545454545454</v>
      </c>
      <c r="K51" s="184">
        <v>57.142857142857139</v>
      </c>
    </row>
    <row r="52" spans="6:11" x14ac:dyDescent="0.25">
      <c r="G52" s="149" t="s">
        <v>63</v>
      </c>
      <c r="H52" s="147" t="s">
        <v>64</v>
      </c>
      <c r="I52" s="184">
        <v>62.5</v>
      </c>
      <c r="J52" s="184">
        <v>42.857142857142854</v>
      </c>
      <c r="K52" s="184">
        <v>23.076923076923077</v>
      </c>
    </row>
    <row r="53" spans="6:11" x14ac:dyDescent="0.25">
      <c r="G53" s="149" t="s">
        <v>65</v>
      </c>
      <c r="H53" s="147" t="s">
        <v>66</v>
      </c>
      <c r="I53" s="184">
        <v>52.941176470588239</v>
      </c>
      <c r="J53" s="184">
        <v>41.17647058823529</v>
      </c>
      <c r="K53" s="184">
        <v>35.294117647058826</v>
      </c>
    </row>
    <row r="54" spans="6:11" x14ac:dyDescent="0.25">
      <c r="F54" s="45">
        <v>2019</v>
      </c>
      <c r="G54" s="149" t="s">
        <v>480</v>
      </c>
      <c r="H54" s="147" t="s">
        <v>221</v>
      </c>
      <c r="I54" s="184">
        <v>45.454545454545453</v>
      </c>
      <c r="J54" s="184">
        <v>50</v>
      </c>
      <c r="K54" s="184">
        <v>37.5</v>
      </c>
    </row>
    <row r="55" spans="6:11" x14ac:dyDescent="0.25">
      <c r="G55" s="149" t="s">
        <v>61</v>
      </c>
      <c r="H55" s="147" t="s">
        <v>62</v>
      </c>
      <c r="I55" s="184">
        <v>54.54545454545454</v>
      </c>
      <c r="J55" s="184">
        <v>52.173913043478258</v>
      </c>
      <c r="K55" s="184">
        <v>47.619047619047613</v>
      </c>
    </row>
    <row r="56" spans="6:11" x14ac:dyDescent="0.25">
      <c r="G56" s="149" t="s">
        <v>63</v>
      </c>
      <c r="H56" s="147" t="s">
        <v>64</v>
      </c>
      <c r="I56" s="184">
        <v>52.941176470588239</v>
      </c>
      <c r="J56" s="184">
        <v>47.058823529411761</v>
      </c>
      <c r="K56" s="184">
        <v>26.666666666666668</v>
      </c>
    </row>
    <row r="57" spans="6:11" x14ac:dyDescent="0.25">
      <c r="G57" s="149" t="s">
        <v>65</v>
      </c>
      <c r="H57" s="147" t="s">
        <v>66</v>
      </c>
      <c r="I57" s="184">
        <v>26.923076923076923</v>
      </c>
      <c r="J57" s="184">
        <v>44</v>
      </c>
      <c r="K57" s="184">
        <v>16.000000000000004</v>
      </c>
    </row>
    <row r="58" spans="6:11" x14ac:dyDescent="0.25">
      <c r="F58" s="45">
        <v>2020</v>
      </c>
      <c r="G58" s="149" t="s">
        <v>602</v>
      </c>
      <c r="H58" s="147" t="s">
        <v>603</v>
      </c>
      <c r="I58" s="184">
        <v>-25</v>
      </c>
      <c r="J58" s="184">
        <v>14.285714285714285</v>
      </c>
      <c r="K58" s="184">
        <v>-50</v>
      </c>
    </row>
    <row r="59" spans="6:11" x14ac:dyDescent="0.25">
      <c r="G59" s="149" t="s">
        <v>61</v>
      </c>
      <c r="H59" s="147" t="s">
        <v>62</v>
      </c>
      <c r="I59" s="184">
        <v>-83.333333333333343</v>
      </c>
      <c r="J59" s="184">
        <v>33.333333333333343</v>
      </c>
      <c r="K59" s="184">
        <v>-83.333333333333329</v>
      </c>
    </row>
    <row r="60" spans="6:11" x14ac:dyDescent="0.25">
      <c r="G60" s="149" t="s">
        <v>63</v>
      </c>
      <c r="H60" s="147" t="s">
        <v>64</v>
      </c>
      <c r="I60" s="184">
        <v>-92.857142857142861</v>
      </c>
      <c r="J60" s="184">
        <v>53.846153846153847</v>
      </c>
      <c r="K60" s="184">
        <v>-100</v>
      </c>
    </row>
    <row r="61" spans="6:11" x14ac:dyDescent="0.25">
      <c r="G61" s="149" t="s">
        <v>65</v>
      </c>
      <c r="H61" s="147" t="s">
        <v>66</v>
      </c>
      <c r="I61" s="184">
        <v>-63.636363636363633</v>
      </c>
      <c r="J61" s="184">
        <v>61.904761904761905</v>
      </c>
      <c r="K61" s="184">
        <v>-71.428571428571431</v>
      </c>
    </row>
    <row r="62" spans="6:11" x14ac:dyDescent="0.25">
      <c r="F62" s="45">
        <v>2021</v>
      </c>
      <c r="G62" s="149" t="s">
        <v>772</v>
      </c>
      <c r="H62" s="147" t="s">
        <v>773</v>
      </c>
      <c r="I62" s="184">
        <v>-66.666666666666671</v>
      </c>
      <c r="J62" s="184">
        <v>55.555555555555557</v>
      </c>
      <c r="K62" s="184">
        <v>-88.888888888888886</v>
      </c>
    </row>
    <row r="63" spans="6:11" x14ac:dyDescent="0.25">
      <c r="G63" s="149" t="s">
        <v>61</v>
      </c>
      <c r="H63" s="147" t="s">
        <v>62</v>
      </c>
      <c r="I63" s="184">
        <v>8.3333333333333286</v>
      </c>
      <c r="J63" s="184">
        <v>75</v>
      </c>
      <c r="K63" s="184">
        <v>0</v>
      </c>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9EE50-69C6-453E-B4F9-88FDA38AD942}">
  <dimension ref="A1:H77"/>
  <sheetViews>
    <sheetView zoomScale="75" zoomScaleNormal="75" workbookViewId="0"/>
  </sheetViews>
  <sheetFormatPr defaultColWidth="8.85546875" defaultRowHeight="15.75" x14ac:dyDescent="0.25"/>
  <cols>
    <col min="1" max="1" width="12.85546875" style="244" bestFit="1" customWidth="1"/>
    <col min="2" max="2" width="110.5703125" style="244" customWidth="1"/>
    <col min="3" max="3" width="19.85546875" style="244" customWidth="1"/>
    <col min="4" max="4" width="9" style="244" bestFit="1" customWidth="1"/>
    <col min="5" max="5" width="11.5703125" style="244" bestFit="1" customWidth="1"/>
    <col min="6" max="6" width="12" style="244" bestFit="1" customWidth="1"/>
    <col min="7" max="9" width="8.85546875" style="244"/>
    <col min="10" max="10" width="12.28515625" style="244" bestFit="1" customWidth="1"/>
    <col min="11" max="11" width="12" style="244" customWidth="1"/>
    <col min="12" max="12" width="10" style="244" bestFit="1" customWidth="1"/>
    <col min="13" max="13" width="15.28515625" style="244" bestFit="1" customWidth="1"/>
    <col min="14" max="16384" width="8.85546875" style="244"/>
  </cols>
  <sheetData>
    <row r="1" spans="1:8" x14ac:dyDescent="0.25">
      <c r="A1" s="35" t="s">
        <v>2</v>
      </c>
      <c r="B1" s="36" t="s">
        <v>1760</v>
      </c>
      <c r="C1" s="183" t="s">
        <v>479</v>
      </c>
    </row>
    <row r="2" spans="1:8" ht="18" x14ac:dyDescent="0.35">
      <c r="A2" s="35" t="s">
        <v>3</v>
      </c>
      <c r="B2" s="36" t="s">
        <v>1885</v>
      </c>
      <c r="C2" s="208"/>
    </row>
    <row r="3" spans="1:8" ht="18" x14ac:dyDescent="0.35">
      <c r="A3" s="29" t="s">
        <v>4</v>
      </c>
      <c r="B3" s="29" t="s">
        <v>24</v>
      </c>
      <c r="C3" s="208"/>
    </row>
    <row r="4" spans="1:8" ht="18" x14ac:dyDescent="0.35">
      <c r="A4" s="29" t="s">
        <v>5</v>
      </c>
      <c r="B4" s="29" t="s">
        <v>25</v>
      </c>
      <c r="C4" s="208"/>
    </row>
    <row r="5" spans="1:8" ht="18" x14ac:dyDescent="0.35">
      <c r="A5" s="27" t="s">
        <v>6</v>
      </c>
      <c r="B5" s="15" t="s">
        <v>1761</v>
      </c>
      <c r="C5" s="208"/>
    </row>
    <row r="6" spans="1:8" ht="18" x14ac:dyDescent="0.35">
      <c r="A6" s="27" t="s">
        <v>7</v>
      </c>
      <c r="B6" s="15" t="s">
        <v>1886</v>
      </c>
      <c r="C6" s="208"/>
    </row>
    <row r="9" spans="1:8" x14ac:dyDescent="0.25">
      <c r="F9" s="244" t="s">
        <v>1764</v>
      </c>
      <c r="G9" s="244" t="s">
        <v>1891</v>
      </c>
      <c r="H9" s="244" t="s">
        <v>550</v>
      </c>
    </row>
    <row r="10" spans="1:8" x14ac:dyDescent="0.25">
      <c r="F10" s="245" t="s">
        <v>1754</v>
      </c>
      <c r="G10" s="245" t="s">
        <v>1755</v>
      </c>
      <c r="H10" s="245" t="s">
        <v>1756</v>
      </c>
    </row>
    <row r="11" spans="1:8" x14ac:dyDescent="0.25">
      <c r="E11" s="246">
        <v>38442</v>
      </c>
      <c r="F11" s="247">
        <v>25.7</v>
      </c>
      <c r="G11" s="247">
        <v>7.0666666666666664</v>
      </c>
      <c r="H11" s="247">
        <v>2.7</v>
      </c>
    </row>
    <row r="12" spans="1:8" x14ac:dyDescent="0.25">
      <c r="E12" s="246">
        <v>38533</v>
      </c>
      <c r="F12" s="247">
        <v>18.399999999999999</v>
      </c>
      <c r="G12" s="247">
        <v>6.833333333333333</v>
      </c>
      <c r="H12" s="247">
        <v>2.9</v>
      </c>
    </row>
    <row r="13" spans="1:8" x14ac:dyDescent="0.25">
      <c r="E13" s="246">
        <v>38625</v>
      </c>
      <c r="F13" s="247">
        <v>20.7</v>
      </c>
      <c r="G13" s="247">
        <v>7.2</v>
      </c>
      <c r="H13" s="247">
        <v>2.2999999999999998</v>
      </c>
    </row>
    <row r="14" spans="1:8" x14ac:dyDescent="0.25">
      <c r="E14" s="246">
        <v>38717</v>
      </c>
      <c r="F14" s="247">
        <v>22.7</v>
      </c>
      <c r="G14" s="247">
        <v>7.6333333333333337</v>
      </c>
      <c r="H14" s="247">
        <v>3.5</v>
      </c>
    </row>
    <row r="15" spans="1:8" x14ac:dyDescent="0.25">
      <c r="E15" s="246">
        <v>38807</v>
      </c>
      <c r="F15" s="247">
        <v>13</v>
      </c>
      <c r="G15" s="247">
        <v>7.1000000000000005</v>
      </c>
      <c r="H15" s="247">
        <v>4.5999999999999996</v>
      </c>
    </row>
    <row r="16" spans="1:8" x14ac:dyDescent="0.25">
      <c r="E16" s="246">
        <v>38898</v>
      </c>
      <c r="F16" s="247">
        <v>25</v>
      </c>
      <c r="G16" s="247">
        <v>8.9</v>
      </c>
      <c r="H16" s="247">
        <v>3.2</v>
      </c>
    </row>
    <row r="17" spans="5:8" x14ac:dyDescent="0.25">
      <c r="E17" s="246">
        <v>38990</v>
      </c>
      <c r="F17" s="247">
        <v>25.1</v>
      </c>
      <c r="G17" s="247">
        <v>9.6666666666666661</v>
      </c>
      <c r="H17" s="247">
        <v>3.1</v>
      </c>
    </row>
    <row r="18" spans="5:8" x14ac:dyDescent="0.25">
      <c r="E18" s="246">
        <v>39082</v>
      </c>
      <c r="F18" s="247">
        <v>24.1</v>
      </c>
      <c r="G18" s="247">
        <v>11.533333333333333</v>
      </c>
      <c r="H18" s="247">
        <v>4.5999999999999996</v>
      </c>
    </row>
    <row r="19" spans="5:8" x14ac:dyDescent="0.25">
      <c r="E19" s="246">
        <v>39172</v>
      </c>
      <c r="F19" s="247">
        <v>26.2</v>
      </c>
      <c r="G19" s="247">
        <v>10.200000000000001</v>
      </c>
      <c r="H19" s="247">
        <v>5.2</v>
      </c>
    </row>
    <row r="20" spans="5:8" x14ac:dyDescent="0.25">
      <c r="E20" s="246">
        <v>39263</v>
      </c>
      <c r="F20" s="247">
        <v>25.8</v>
      </c>
      <c r="G20" s="247">
        <v>8.3000000000000007</v>
      </c>
      <c r="H20" s="247">
        <v>5.4</v>
      </c>
    </row>
    <row r="21" spans="5:8" x14ac:dyDescent="0.25">
      <c r="E21" s="246">
        <v>39355</v>
      </c>
      <c r="F21" s="247">
        <v>31</v>
      </c>
      <c r="G21" s="247">
        <v>9.4</v>
      </c>
      <c r="H21" s="247">
        <v>7</v>
      </c>
    </row>
    <row r="22" spans="5:8" x14ac:dyDescent="0.25">
      <c r="E22" s="246">
        <v>39447</v>
      </c>
      <c r="F22" s="247">
        <v>27.7</v>
      </c>
      <c r="G22" s="247">
        <v>9.3333333333333339</v>
      </c>
      <c r="H22" s="247">
        <v>6.5</v>
      </c>
    </row>
    <row r="23" spans="5:8" x14ac:dyDescent="0.25">
      <c r="E23" s="246">
        <v>39538</v>
      </c>
      <c r="F23" s="247">
        <v>33.799999999999997</v>
      </c>
      <c r="G23" s="247">
        <v>11.200000000000001</v>
      </c>
      <c r="H23" s="247">
        <v>6.6</v>
      </c>
    </row>
    <row r="24" spans="5:8" x14ac:dyDescent="0.25">
      <c r="E24" s="246">
        <v>39629</v>
      </c>
      <c r="F24" s="247">
        <v>32.799999999999997</v>
      </c>
      <c r="G24" s="247">
        <v>11.166666666666666</v>
      </c>
      <c r="H24" s="247">
        <v>6.8</v>
      </c>
    </row>
    <row r="25" spans="5:8" x14ac:dyDescent="0.25">
      <c r="E25" s="246">
        <v>39721</v>
      </c>
      <c r="F25" s="247">
        <v>32.299999999999997</v>
      </c>
      <c r="G25" s="247">
        <v>7</v>
      </c>
      <c r="H25" s="247">
        <v>6.4</v>
      </c>
    </row>
    <row r="26" spans="5:8" x14ac:dyDescent="0.25">
      <c r="E26" s="246">
        <v>39813</v>
      </c>
      <c r="F26" s="247">
        <v>26.2</v>
      </c>
      <c r="G26" s="247">
        <v>7.4333333333333336</v>
      </c>
      <c r="H26" s="247">
        <v>8</v>
      </c>
    </row>
    <row r="27" spans="5:8" x14ac:dyDescent="0.25">
      <c r="E27" s="246">
        <v>39903</v>
      </c>
      <c r="F27" s="247">
        <v>16.8</v>
      </c>
      <c r="G27" s="247">
        <v>4.3666666666666671</v>
      </c>
      <c r="H27" s="247">
        <v>7.5</v>
      </c>
    </row>
    <row r="28" spans="5:8" x14ac:dyDescent="0.25">
      <c r="E28" s="246">
        <v>39994</v>
      </c>
      <c r="F28" s="247">
        <v>7.7</v>
      </c>
      <c r="G28" s="247">
        <v>1.8666666666666665</v>
      </c>
      <c r="H28" s="247">
        <v>2.1</v>
      </c>
    </row>
    <row r="29" spans="5:8" x14ac:dyDescent="0.25">
      <c r="E29" s="246">
        <v>40086</v>
      </c>
      <c r="F29" s="247">
        <v>6.5</v>
      </c>
      <c r="G29" s="247">
        <v>0.89999999999999991</v>
      </c>
      <c r="H29" s="247">
        <v>3.1</v>
      </c>
    </row>
    <row r="30" spans="5:8" x14ac:dyDescent="0.25">
      <c r="E30" s="246">
        <v>40178</v>
      </c>
      <c r="F30" s="247">
        <v>8.8000000000000007</v>
      </c>
      <c r="G30" s="247">
        <v>0.33333333333333331</v>
      </c>
      <c r="H30" s="247">
        <v>3.5</v>
      </c>
    </row>
    <row r="31" spans="5:8" x14ac:dyDescent="0.25">
      <c r="E31" s="246">
        <v>40268</v>
      </c>
      <c r="F31" s="247">
        <v>9.6</v>
      </c>
      <c r="G31" s="247">
        <v>2.0666666666666669</v>
      </c>
      <c r="H31" s="247">
        <v>2.4</v>
      </c>
    </row>
    <row r="32" spans="5:8" x14ac:dyDescent="0.25">
      <c r="E32" s="246">
        <v>40359</v>
      </c>
      <c r="F32" s="247">
        <v>10.7</v>
      </c>
      <c r="G32" s="247">
        <v>2.4</v>
      </c>
      <c r="H32" s="247">
        <v>4.8</v>
      </c>
    </row>
    <row r="33" spans="5:8" x14ac:dyDescent="0.25">
      <c r="E33" s="246">
        <v>40451</v>
      </c>
      <c r="F33" s="247">
        <v>12.3</v>
      </c>
      <c r="G33" s="247">
        <v>2.7333333333333329</v>
      </c>
      <c r="H33" s="247">
        <v>3.2</v>
      </c>
    </row>
    <row r="34" spans="5:8" x14ac:dyDescent="0.25">
      <c r="E34" s="246">
        <v>40543</v>
      </c>
      <c r="F34" s="247">
        <v>15.7</v>
      </c>
      <c r="G34" s="247">
        <v>2.5</v>
      </c>
      <c r="H34" s="247">
        <v>2.7</v>
      </c>
    </row>
    <row r="35" spans="5:8" x14ac:dyDescent="0.25">
      <c r="E35" s="246">
        <v>40633</v>
      </c>
      <c r="F35" s="247">
        <v>20.399999999999999</v>
      </c>
      <c r="G35" s="247">
        <v>3.1666666666666665</v>
      </c>
      <c r="H35" s="247">
        <v>3.8</v>
      </c>
    </row>
    <row r="36" spans="5:8" x14ac:dyDescent="0.25">
      <c r="E36" s="246">
        <v>40724</v>
      </c>
      <c r="F36" s="247">
        <v>17.5</v>
      </c>
      <c r="G36" s="247">
        <v>3.6</v>
      </c>
      <c r="H36" s="247">
        <v>3.3</v>
      </c>
    </row>
    <row r="37" spans="5:8" x14ac:dyDescent="0.25">
      <c r="E37" s="246">
        <v>40816</v>
      </c>
      <c r="F37" s="247">
        <v>17.899999999999999</v>
      </c>
      <c r="G37" s="247">
        <v>2.9666666666666668</v>
      </c>
      <c r="H37" s="247">
        <v>5</v>
      </c>
    </row>
    <row r="38" spans="5:8" x14ac:dyDescent="0.25">
      <c r="E38" s="246">
        <v>40908</v>
      </c>
      <c r="F38" s="247">
        <v>14</v>
      </c>
      <c r="G38" s="247">
        <v>2.3000000000000003</v>
      </c>
      <c r="H38" s="247">
        <v>5.4</v>
      </c>
    </row>
    <row r="39" spans="5:8" x14ac:dyDescent="0.25">
      <c r="E39" s="246">
        <v>40999</v>
      </c>
      <c r="F39" s="247">
        <v>16.899999999999999</v>
      </c>
      <c r="G39" s="247">
        <v>1.9333333333333333</v>
      </c>
      <c r="H39" s="247">
        <v>2.6</v>
      </c>
    </row>
    <row r="40" spans="5:8" x14ac:dyDescent="0.25">
      <c r="E40" s="246">
        <v>41090</v>
      </c>
      <c r="F40" s="247">
        <v>21.8</v>
      </c>
      <c r="G40" s="247">
        <v>2.3666666666666667</v>
      </c>
      <c r="H40" s="247">
        <v>4.0999999999999996</v>
      </c>
    </row>
    <row r="41" spans="5:8" x14ac:dyDescent="0.25">
      <c r="E41" s="246">
        <v>41182</v>
      </c>
      <c r="F41" s="247">
        <v>16.5</v>
      </c>
      <c r="G41" s="247">
        <v>2.6333333333333333</v>
      </c>
      <c r="H41" s="247">
        <v>2.9</v>
      </c>
    </row>
    <row r="42" spans="5:8" x14ac:dyDescent="0.25">
      <c r="E42" s="246">
        <v>41274</v>
      </c>
      <c r="F42" s="247">
        <v>15.5</v>
      </c>
      <c r="G42" s="247">
        <v>1.3333333333333333</v>
      </c>
      <c r="H42" s="247">
        <v>3</v>
      </c>
    </row>
    <row r="43" spans="5:8" x14ac:dyDescent="0.25">
      <c r="E43" s="246">
        <v>41364</v>
      </c>
      <c r="F43" s="247">
        <v>17.7</v>
      </c>
      <c r="G43" s="247">
        <v>2.4</v>
      </c>
      <c r="H43" s="247">
        <v>3</v>
      </c>
    </row>
    <row r="44" spans="5:8" x14ac:dyDescent="0.25">
      <c r="E44" s="246">
        <v>41455</v>
      </c>
      <c r="F44" s="247">
        <v>14.3</v>
      </c>
      <c r="G44" s="247">
        <v>2.2666666666666666</v>
      </c>
      <c r="H44" s="247">
        <v>4.5</v>
      </c>
    </row>
    <row r="45" spans="5:8" x14ac:dyDescent="0.25">
      <c r="E45" s="246">
        <v>41547</v>
      </c>
      <c r="F45" s="247">
        <v>16.600000000000001</v>
      </c>
      <c r="G45" s="247">
        <v>4.666666666666667</v>
      </c>
      <c r="H45" s="247">
        <v>9.8000000000000007</v>
      </c>
    </row>
    <row r="46" spans="5:8" x14ac:dyDescent="0.25">
      <c r="E46" s="246">
        <v>41639</v>
      </c>
      <c r="F46" s="247">
        <v>17</v>
      </c>
      <c r="G46" s="247">
        <v>5.833333333333333</v>
      </c>
      <c r="H46" s="247">
        <v>6.6</v>
      </c>
    </row>
    <row r="47" spans="5:8" x14ac:dyDescent="0.25">
      <c r="E47" s="246">
        <v>41729</v>
      </c>
      <c r="F47" s="247">
        <v>17.8</v>
      </c>
      <c r="G47" s="247">
        <v>7.5</v>
      </c>
      <c r="H47" s="247">
        <v>5.7</v>
      </c>
    </row>
    <row r="48" spans="5:8" x14ac:dyDescent="0.25">
      <c r="E48" s="246">
        <v>41820</v>
      </c>
      <c r="F48" s="247">
        <v>23.7</v>
      </c>
      <c r="G48" s="247">
        <v>9.7666666666666675</v>
      </c>
      <c r="H48" s="247">
        <v>4.4000000000000004</v>
      </c>
    </row>
    <row r="49" spans="5:8" x14ac:dyDescent="0.25">
      <c r="E49" s="246">
        <v>41912</v>
      </c>
      <c r="F49" s="247">
        <v>22.9</v>
      </c>
      <c r="G49" s="247">
        <v>14.433333333333332</v>
      </c>
      <c r="H49" s="247">
        <v>5.2</v>
      </c>
    </row>
    <row r="50" spans="5:8" x14ac:dyDescent="0.25">
      <c r="E50" s="246">
        <v>42004</v>
      </c>
      <c r="F50" s="247">
        <v>29.5</v>
      </c>
      <c r="G50" s="247">
        <v>16.600000000000001</v>
      </c>
      <c r="H50" s="247">
        <v>8.4</v>
      </c>
    </row>
    <row r="51" spans="5:8" x14ac:dyDescent="0.25">
      <c r="E51" s="246">
        <v>42094</v>
      </c>
      <c r="F51" s="247">
        <v>31.1</v>
      </c>
      <c r="G51" s="247">
        <v>14.366666666666667</v>
      </c>
      <c r="H51" s="247">
        <v>15.1</v>
      </c>
    </row>
    <row r="52" spans="5:8" x14ac:dyDescent="0.25">
      <c r="E52" s="246">
        <v>42185</v>
      </c>
      <c r="F52" s="247">
        <v>37.9</v>
      </c>
      <c r="G52" s="247">
        <v>18.066666666666666</v>
      </c>
      <c r="H52" s="247">
        <v>20.5</v>
      </c>
    </row>
    <row r="53" spans="5:8" x14ac:dyDescent="0.25">
      <c r="E53" s="246">
        <v>42277</v>
      </c>
      <c r="F53" s="247">
        <v>39.1</v>
      </c>
      <c r="G53" s="247">
        <v>22.133333333333336</v>
      </c>
      <c r="H53" s="247">
        <v>14.4</v>
      </c>
    </row>
    <row r="54" spans="5:8" x14ac:dyDescent="0.25">
      <c r="E54" s="246">
        <v>42369</v>
      </c>
      <c r="F54" s="247">
        <v>38.700000000000003</v>
      </c>
      <c r="G54" s="247">
        <v>27</v>
      </c>
      <c r="H54" s="247">
        <v>23.1</v>
      </c>
    </row>
    <row r="55" spans="5:8" x14ac:dyDescent="0.25">
      <c r="E55" s="246">
        <v>42460</v>
      </c>
      <c r="F55" s="247">
        <v>42.1</v>
      </c>
      <c r="G55" s="247">
        <v>29.866666666666664</v>
      </c>
      <c r="H55" s="247">
        <v>28.1</v>
      </c>
    </row>
    <row r="56" spans="5:8" x14ac:dyDescent="0.25">
      <c r="E56" s="246">
        <v>42551</v>
      </c>
      <c r="F56" s="247">
        <v>45.5</v>
      </c>
      <c r="G56" s="247">
        <v>33.666666666666664</v>
      </c>
      <c r="H56" s="247">
        <v>30.9</v>
      </c>
    </row>
    <row r="57" spans="5:8" x14ac:dyDescent="0.25">
      <c r="E57" s="246">
        <v>42643</v>
      </c>
      <c r="F57" s="247">
        <v>52.3</v>
      </c>
      <c r="G57" s="247">
        <v>42.43333333333333</v>
      </c>
      <c r="H57" s="247">
        <v>34</v>
      </c>
    </row>
    <row r="58" spans="5:8" x14ac:dyDescent="0.25">
      <c r="E58" s="246">
        <v>42735</v>
      </c>
      <c r="F58" s="247">
        <v>52.3</v>
      </c>
      <c r="G58" s="247">
        <v>43.5</v>
      </c>
      <c r="H58" s="247">
        <v>39.5</v>
      </c>
    </row>
    <row r="59" spans="5:8" x14ac:dyDescent="0.25">
      <c r="E59" s="246">
        <v>42825</v>
      </c>
      <c r="F59" s="247">
        <v>54.2</v>
      </c>
      <c r="G59" s="247">
        <v>46.466666666666669</v>
      </c>
      <c r="H59" s="247">
        <v>31.2</v>
      </c>
    </row>
    <row r="60" spans="5:8" x14ac:dyDescent="0.25">
      <c r="E60" s="246">
        <v>42916</v>
      </c>
      <c r="F60" s="247">
        <v>55.9</v>
      </c>
      <c r="G60" s="247">
        <v>49.133333333333333</v>
      </c>
      <c r="H60" s="247">
        <v>40.799999999999997</v>
      </c>
    </row>
    <row r="61" spans="5:8" x14ac:dyDescent="0.25">
      <c r="E61" s="246">
        <v>43008</v>
      </c>
      <c r="F61" s="247">
        <v>60</v>
      </c>
      <c r="G61" s="247">
        <v>55.033333333333331</v>
      </c>
      <c r="H61" s="247">
        <v>30.9</v>
      </c>
    </row>
    <row r="62" spans="5:8" x14ac:dyDescent="0.25">
      <c r="E62" s="246">
        <v>43100</v>
      </c>
      <c r="F62" s="247">
        <v>57.9</v>
      </c>
      <c r="G62" s="247">
        <v>60.333333333333336</v>
      </c>
      <c r="H62" s="247">
        <v>36.6</v>
      </c>
    </row>
    <row r="63" spans="5:8" x14ac:dyDescent="0.25">
      <c r="E63" s="246">
        <v>43190</v>
      </c>
      <c r="F63" s="247">
        <v>62.7</v>
      </c>
      <c r="G63" s="247">
        <v>61.333333333333336</v>
      </c>
      <c r="H63" s="247">
        <v>32.4</v>
      </c>
    </row>
    <row r="64" spans="5:8" x14ac:dyDescent="0.25">
      <c r="E64" s="246">
        <v>43281</v>
      </c>
      <c r="F64" s="247">
        <v>55.7</v>
      </c>
      <c r="G64" s="247">
        <v>63.366666666666667</v>
      </c>
      <c r="H64" s="247">
        <v>29.6</v>
      </c>
    </row>
    <row r="65" spans="5:8" x14ac:dyDescent="0.25">
      <c r="E65" s="246">
        <v>43373</v>
      </c>
      <c r="F65" s="247">
        <v>58.9</v>
      </c>
      <c r="G65" s="247">
        <v>64.466666666666669</v>
      </c>
      <c r="H65" s="247">
        <v>38.299999999999997</v>
      </c>
    </row>
    <row r="66" spans="5:8" x14ac:dyDescent="0.25">
      <c r="E66" s="246">
        <v>43465</v>
      </c>
      <c r="F66" s="247">
        <v>63.9</v>
      </c>
      <c r="G66" s="247">
        <v>67.3</v>
      </c>
      <c r="H66" s="247">
        <v>34.799999999999997</v>
      </c>
    </row>
    <row r="67" spans="5:8" x14ac:dyDescent="0.25">
      <c r="E67" s="246">
        <v>43555</v>
      </c>
      <c r="F67" s="247">
        <v>67</v>
      </c>
      <c r="G67" s="247">
        <v>68.833333333333329</v>
      </c>
      <c r="H67" s="247">
        <v>34.200000000000003</v>
      </c>
    </row>
    <row r="68" spans="5:8" x14ac:dyDescent="0.25">
      <c r="E68" s="246">
        <v>43646</v>
      </c>
      <c r="F68" s="247">
        <v>68.099999999999994</v>
      </c>
      <c r="G68" s="247">
        <v>68.433333333333337</v>
      </c>
      <c r="H68" s="247">
        <v>30.7</v>
      </c>
    </row>
    <row r="69" spans="5:8" x14ac:dyDescent="0.25">
      <c r="E69" s="246">
        <v>43738</v>
      </c>
      <c r="F69" s="247">
        <v>53.7</v>
      </c>
      <c r="G69" s="247">
        <v>65.7</v>
      </c>
      <c r="H69" s="247">
        <v>35.700000000000003</v>
      </c>
    </row>
    <row r="70" spans="5:8" x14ac:dyDescent="0.25">
      <c r="E70" s="246">
        <v>43830</v>
      </c>
      <c r="F70" s="247">
        <v>48.4</v>
      </c>
      <c r="G70" s="247">
        <v>62.866666666666667</v>
      </c>
      <c r="H70" s="247">
        <v>16</v>
      </c>
    </row>
    <row r="71" spans="5:8" x14ac:dyDescent="0.25">
      <c r="E71" s="246">
        <v>43921</v>
      </c>
      <c r="F71" s="247">
        <v>41.3</v>
      </c>
      <c r="G71" s="247">
        <v>63.866666666666667</v>
      </c>
      <c r="H71" s="247">
        <v>23.7</v>
      </c>
    </row>
    <row r="72" spans="5:8" x14ac:dyDescent="0.25">
      <c r="E72" s="246">
        <v>44012</v>
      </c>
      <c r="F72" s="247">
        <v>15.3</v>
      </c>
      <c r="G72" s="247">
        <v>33.533333333333331</v>
      </c>
      <c r="H72" s="247">
        <v>14.1</v>
      </c>
    </row>
    <row r="73" spans="5:8" x14ac:dyDescent="0.25">
      <c r="E73" s="246">
        <v>44104</v>
      </c>
      <c r="F73" s="247">
        <v>17.2</v>
      </c>
      <c r="G73" s="247">
        <v>34.6</v>
      </c>
      <c r="H73" s="247">
        <v>11</v>
      </c>
    </row>
    <row r="74" spans="5:8" x14ac:dyDescent="0.25">
      <c r="E74" s="246">
        <v>44196</v>
      </c>
      <c r="F74" s="247">
        <v>20.9</v>
      </c>
      <c r="G74" s="247">
        <v>33.1</v>
      </c>
      <c r="H74" s="247">
        <v>13.5</v>
      </c>
    </row>
    <row r="75" spans="5:8" x14ac:dyDescent="0.25">
      <c r="E75" s="246">
        <v>44286</v>
      </c>
      <c r="F75" s="247">
        <v>25.2</v>
      </c>
      <c r="G75" s="247">
        <v>37.366666666666667</v>
      </c>
      <c r="H75" s="247">
        <v>14.9</v>
      </c>
    </row>
    <row r="76" spans="5:8" x14ac:dyDescent="0.25">
      <c r="E76" s="246">
        <v>44377</v>
      </c>
      <c r="F76" s="247">
        <v>35.9</v>
      </c>
      <c r="G76" s="247">
        <v>45.166666666666664</v>
      </c>
      <c r="H76" s="247">
        <v>17.2</v>
      </c>
    </row>
    <row r="77" spans="5:8" x14ac:dyDescent="0.25">
      <c r="E77" s="246">
        <v>44469</v>
      </c>
      <c r="F77" s="247">
        <v>41.1</v>
      </c>
      <c r="G77" s="247"/>
      <c r="H77" s="247">
        <v>19.3</v>
      </c>
    </row>
  </sheetData>
  <hyperlinks>
    <hyperlink ref="C1" location="Jegyzék_index!A1" display="Vissza a jegyzékre / Return to the Index" xr:uid="{7DA552AB-A507-4C14-8A8C-6C8858CB918C}"/>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57"/>
  <sheetViews>
    <sheetView zoomScale="75" zoomScaleNormal="75" workbookViewId="0"/>
  </sheetViews>
  <sheetFormatPr defaultColWidth="9.140625" defaultRowHeight="15.75" x14ac:dyDescent="0.25"/>
  <cols>
    <col min="1" max="1" width="13.7109375" style="45" bestFit="1" customWidth="1"/>
    <col min="2" max="2" width="80.140625" style="45" bestFit="1" customWidth="1"/>
    <col min="3" max="3" width="20.42578125" style="45" customWidth="1"/>
    <col min="4" max="8" width="9.140625" style="45"/>
    <col min="9" max="10" width="11.28515625" style="45" customWidth="1"/>
    <col min="11" max="11" width="10" style="45" customWidth="1"/>
    <col min="12" max="13" width="12" style="45" customWidth="1"/>
    <col min="14" max="14" width="10" style="45" customWidth="1"/>
    <col min="15" max="16384" width="9.140625" style="45"/>
  </cols>
  <sheetData>
    <row r="1" spans="1:14" x14ac:dyDescent="0.25">
      <c r="A1" s="206" t="s">
        <v>2</v>
      </c>
      <c r="B1" s="46" t="s">
        <v>581</v>
      </c>
      <c r="C1" s="183" t="s">
        <v>479</v>
      </c>
    </row>
    <row r="2" spans="1:14" x14ac:dyDescent="0.25">
      <c r="A2" s="206" t="s">
        <v>3</v>
      </c>
      <c r="B2" s="46" t="s">
        <v>1615</v>
      </c>
    </row>
    <row r="3" spans="1:14" x14ac:dyDescent="0.25">
      <c r="A3" s="206" t="s">
        <v>4</v>
      </c>
      <c r="B3" s="45" t="s">
        <v>565</v>
      </c>
    </row>
    <row r="4" spans="1:14" x14ac:dyDescent="0.25">
      <c r="A4" s="206" t="s">
        <v>5</v>
      </c>
      <c r="B4" s="45" t="s">
        <v>580</v>
      </c>
    </row>
    <row r="5" spans="1:14" x14ac:dyDescent="0.25">
      <c r="A5" s="207" t="s">
        <v>6</v>
      </c>
      <c r="B5" s="45" t="s">
        <v>1689</v>
      </c>
    </row>
    <row r="6" spans="1:14" x14ac:dyDescent="0.25">
      <c r="A6" s="207" t="s">
        <v>7</v>
      </c>
      <c r="B6" s="45" t="s">
        <v>1690</v>
      </c>
    </row>
    <row r="8" spans="1:14" ht="31.5" x14ac:dyDescent="0.25">
      <c r="I8" s="153" t="s">
        <v>593</v>
      </c>
      <c r="J8" s="153" t="s">
        <v>594</v>
      </c>
      <c r="K8" s="153" t="s">
        <v>595</v>
      </c>
      <c r="L8" s="153" t="s">
        <v>596</v>
      </c>
      <c r="M8" s="153" t="s">
        <v>597</v>
      </c>
      <c r="N8" s="153" t="s">
        <v>598</v>
      </c>
    </row>
    <row r="9" spans="1:14" ht="31.5" x14ac:dyDescent="0.25">
      <c r="I9" s="153" t="s">
        <v>587</v>
      </c>
      <c r="J9" s="153" t="s">
        <v>588</v>
      </c>
      <c r="K9" s="153" t="s">
        <v>589</v>
      </c>
      <c r="L9" s="153" t="s">
        <v>590</v>
      </c>
      <c r="M9" s="153" t="s">
        <v>591</v>
      </c>
      <c r="N9" s="153" t="s">
        <v>592</v>
      </c>
    </row>
    <row r="10" spans="1:14" x14ac:dyDescent="0.25">
      <c r="F10" s="45">
        <v>2015</v>
      </c>
      <c r="G10" s="149"/>
      <c r="H10" s="147"/>
      <c r="I10" s="184"/>
      <c r="J10" s="184"/>
      <c r="K10" s="184"/>
      <c r="L10" s="184"/>
      <c r="M10" s="184"/>
      <c r="N10" s="184"/>
    </row>
    <row r="11" spans="1:14" x14ac:dyDescent="0.25">
      <c r="G11" s="149" t="s">
        <v>61</v>
      </c>
      <c r="H11" s="147" t="s">
        <v>62</v>
      </c>
      <c r="I11" s="184">
        <v>0</v>
      </c>
      <c r="J11" s="184">
        <v>0</v>
      </c>
      <c r="K11" s="184">
        <v>26.315789473684209</v>
      </c>
      <c r="L11" s="184">
        <v>68.421052631578945</v>
      </c>
      <c r="M11" s="184">
        <v>5.2631578947368416</v>
      </c>
      <c r="N11" s="184">
        <v>0</v>
      </c>
    </row>
    <row r="12" spans="1:14" x14ac:dyDescent="0.25">
      <c r="G12" s="149" t="s">
        <v>63</v>
      </c>
      <c r="H12" s="147" t="s">
        <v>64</v>
      </c>
      <c r="I12" s="184">
        <v>0</v>
      </c>
      <c r="J12" s="184">
        <v>0</v>
      </c>
      <c r="K12" s="184">
        <v>17.647058823529413</v>
      </c>
      <c r="L12" s="184">
        <v>70.588235294117652</v>
      </c>
      <c r="M12" s="184">
        <v>11.76470588235294</v>
      </c>
      <c r="N12" s="184">
        <v>0</v>
      </c>
    </row>
    <row r="13" spans="1:14" x14ac:dyDescent="0.25">
      <c r="G13" s="149" t="s">
        <v>65</v>
      </c>
      <c r="H13" s="147" t="s">
        <v>66</v>
      </c>
      <c r="I13" s="184">
        <v>0</v>
      </c>
      <c r="J13" s="184">
        <v>0</v>
      </c>
      <c r="K13" s="184">
        <v>12.5</v>
      </c>
      <c r="L13" s="184">
        <v>75</v>
      </c>
      <c r="M13" s="184">
        <v>12.5</v>
      </c>
      <c r="N13" s="184">
        <v>0</v>
      </c>
    </row>
    <row r="14" spans="1:14" x14ac:dyDescent="0.25">
      <c r="F14" s="45">
        <v>2016</v>
      </c>
      <c r="G14" s="149" t="s">
        <v>93</v>
      </c>
      <c r="H14" s="147" t="s">
        <v>94</v>
      </c>
      <c r="I14" s="184">
        <v>0</v>
      </c>
      <c r="J14" s="184">
        <v>0</v>
      </c>
      <c r="K14" s="184">
        <v>9.0909090909090917</v>
      </c>
      <c r="L14" s="184">
        <v>68.181818181818173</v>
      </c>
      <c r="M14" s="184">
        <v>22.727272727272727</v>
      </c>
      <c r="N14" s="184">
        <v>0</v>
      </c>
    </row>
    <row r="15" spans="1:14" x14ac:dyDescent="0.25">
      <c r="G15" s="149" t="s">
        <v>61</v>
      </c>
      <c r="H15" s="147" t="s">
        <v>62</v>
      </c>
      <c r="I15" s="184">
        <v>0</v>
      </c>
      <c r="J15" s="184">
        <v>0</v>
      </c>
      <c r="K15" s="184">
        <v>8</v>
      </c>
      <c r="L15" s="184">
        <v>56.000000000000007</v>
      </c>
      <c r="M15" s="184">
        <v>36</v>
      </c>
      <c r="N15" s="184">
        <v>0</v>
      </c>
    </row>
    <row r="16" spans="1:14" x14ac:dyDescent="0.25">
      <c r="G16" s="149" t="s">
        <v>63</v>
      </c>
      <c r="H16" s="147" t="s">
        <v>64</v>
      </c>
      <c r="I16" s="184">
        <v>0</v>
      </c>
      <c r="J16" s="184">
        <v>0</v>
      </c>
      <c r="K16" s="184">
        <v>5</v>
      </c>
      <c r="L16" s="184">
        <v>35</v>
      </c>
      <c r="M16" s="184">
        <v>60</v>
      </c>
      <c r="N16" s="184">
        <v>0</v>
      </c>
    </row>
    <row r="17" spans="6:14" x14ac:dyDescent="0.25">
      <c r="G17" s="149" t="s">
        <v>65</v>
      </c>
      <c r="H17" s="147" t="s">
        <v>66</v>
      </c>
      <c r="I17" s="184">
        <v>0</v>
      </c>
      <c r="J17" s="184">
        <v>0</v>
      </c>
      <c r="K17" s="184">
        <v>7.1428571428571423</v>
      </c>
      <c r="L17" s="184">
        <v>50</v>
      </c>
      <c r="M17" s="184">
        <v>35.714285714285715</v>
      </c>
      <c r="N17" s="184">
        <v>7.1428571428571423</v>
      </c>
    </row>
    <row r="18" spans="6:14" x14ac:dyDescent="0.25">
      <c r="F18" s="45">
        <v>2017</v>
      </c>
      <c r="G18" s="149" t="s">
        <v>95</v>
      </c>
      <c r="H18" s="147" t="s">
        <v>96</v>
      </c>
      <c r="I18" s="184">
        <v>0</v>
      </c>
      <c r="J18" s="184">
        <v>0</v>
      </c>
      <c r="K18" s="184">
        <v>0</v>
      </c>
      <c r="L18" s="184">
        <v>16.666666666666664</v>
      </c>
      <c r="M18" s="184">
        <v>70.833333333333343</v>
      </c>
      <c r="N18" s="184">
        <v>12.5</v>
      </c>
    </row>
    <row r="19" spans="6:14" x14ac:dyDescent="0.25">
      <c r="G19" s="149" t="s">
        <v>61</v>
      </c>
      <c r="H19" s="147" t="s">
        <v>62</v>
      </c>
      <c r="I19" s="184">
        <v>0</v>
      </c>
      <c r="J19" s="184">
        <v>0</v>
      </c>
      <c r="K19" s="184">
        <v>0</v>
      </c>
      <c r="L19" s="184">
        <v>21.052631578947366</v>
      </c>
      <c r="M19" s="184">
        <v>52.631578947368418</v>
      </c>
      <c r="N19" s="184">
        <v>26.315789473684209</v>
      </c>
    </row>
    <row r="20" spans="6:14" x14ac:dyDescent="0.25">
      <c r="G20" s="149" t="s">
        <v>63</v>
      </c>
      <c r="H20" s="147" t="s">
        <v>64</v>
      </c>
      <c r="I20" s="184">
        <v>0</v>
      </c>
      <c r="J20" s="184">
        <v>5.8823529411764701</v>
      </c>
      <c r="K20" s="184">
        <v>0</v>
      </c>
      <c r="L20" s="184">
        <v>5.8823529411764701</v>
      </c>
      <c r="M20" s="184">
        <v>52.941176470588239</v>
      </c>
      <c r="N20" s="184">
        <v>35.294117647058826</v>
      </c>
    </row>
    <row r="21" spans="6:14" x14ac:dyDescent="0.25">
      <c r="G21" s="149" t="s">
        <v>65</v>
      </c>
      <c r="H21" s="147" t="s">
        <v>66</v>
      </c>
      <c r="I21" s="184">
        <v>0</v>
      </c>
      <c r="J21" s="184">
        <v>4.3478260869565215</v>
      </c>
      <c r="K21" s="184">
        <v>0</v>
      </c>
      <c r="L21" s="184">
        <v>8.695652173913043</v>
      </c>
      <c r="M21" s="184">
        <v>65.217391304347828</v>
      </c>
      <c r="N21" s="184">
        <v>21.739130434782609</v>
      </c>
    </row>
    <row r="22" spans="6:14" x14ac:dyDescent="0.25">
      <c r="F22" s="45">
        <v>2018</v>
      </c>
      <c r="G22" s="149" t="s">
        <v>97</v>
      </c>
      <c r="H22" s="147" t="s">
        <v>98</v>
      </c>
      <c r="I22" s="184">
        <v>0</v>
      </c>
      <c r="J22" s="184">
        <v>0</v>
      </c>
      <c r="K22" s="184">
        <v>4</v>
      </c>
      <c r="L22" s="184">
        <v>12</v>
      </c>
      <c r="M22" s="184">
        <v>48</v>
      </c>
      <c r="N22" s="184">
        <v>36</v>
      </c>
    </row>
    <row r="23" spans="6:14" x14ac:dyDescent="0.25">
      <c r="G23" s="149" t="s">
        <v>61</v>
      </c>
      <c r="H23" s="147" t="s">
        <v>62</v>
      </c>
      <c r="I23" s="184">
        <v>4</v>
      </c>
      <c r="J23" s="184">
        <v>4</v>
      </c>
      <c r="K23" s="184">
        <v>4</v>
      </c>
      <c r="L23" s="184">
        <v>12</v>
      </c>
      <c r="M23" s="184">
        <v>28.000000000000004</v>
      </c>
      <c r="N23" s="184">
        <v>48</v>
      </c>
    </row>
    <row r="24" spans="6:14" x14ac:dyDescent="0.25">
      <c r="G24" s="149" t="s">
        <v>63</v>
      </c>
      <c r="H24" s="147" t="s">
        <v>64</v>
      </c>
      <c r="I24" s="184">
        <v>5.5555555555555554</v>
      </c>
      <c r="J24" s="184">
        <v>0</v>
      </c>
      <c r="K24" s="184">
        <v>5.5555555555555554</v>
      </c>
      <c r="L24" s="184">
        <v>11.111111111111111</v>
      </c>
      <c r="M24" s="184">
        <v>27.777777777777779</v>
      </c>
      <c r="N24" s="184">
        <v>50</v>
      </c>
    </row>
    <row r="25" spans="6:14" x14ac:dyDescent="0.25">
      <c r="G25" s="149" t="s">
        <v>65</v>
      </c>
      <c r="H25" s="147" t="s">
        <v>66</v>
      </c>
      <c r="I25" s="184">
        <v>5.2631578947368416</v>
      </c>
      <c r="J25" s="184">
        <v>0</v>
      </c>
      <c r="K25" s="184">
        <v>5.2631578947368416</v>
      </c>
      <c r="L25" s="184">
        <v>0</v>
      </c>
      <c r="M25" s="184">
        <v>26.315789473684209</v>
      </c>
      <c r="N25" s="184">
        <v>63.157894736842103</v>
      </c>
    </row>
    <row r="26" spans="6:14" x14ac:dyDescent="0.25">
      <c r="F26" s="45">
        <v>2019</v>
      </c>
      <c r="G26" s="149" t="s">
        <v>480</v>
      </c>
      <c r="H26" s="147" t="s">
        <v>221</v>
      </c>
      <c r="I26" s="184">
        <v>8.3333333333333321</v>
      </c>
      <c r="J26" s="184">
        <v>0</v>
      </c>
      <c r="K26" s="184">
        <v>0</v>
      </c>
      <c r="L26" s="184">
        <v>16.666666666666664</v>
      </c>
      <c r="M26" s="184">
        <v>33.333333333333329</v>
      </c>
      <c r="N26" s="184">
        <v>41.666666666666671</v>
      </c>
    </row>
    <row r="27" spans="6:14" x14ac:dyDescent="0.25">
      <c r="G27" s="149" t="s">
        <v>61</v>
      </c>
      <c r="H27" s="147" t="s">
        <v>62</v>
      </c>
      <c r="I27" s="184">
        <v>8.695652173913043</v>
      </c>
      <c r="J27" s="184">
        <v>0</v>
      </c>
      <c r="K27" s="184">
        <v>4.3478260869565215</v>
      </c>
      <c r="L27" s="184">
        <v>4.3478260869565215</v>
      </c>
      <c r="M27" s="184">
        <v>21.739130434782609</v>
      </c>
      <c r="N27" s="184">
        <v>60.869565217391312</v>
      </c>
    </row>
    <row r="28" spans="6:14" x14ac:dyDescent="0.25">
      <c r="G28" s="149" t="s">
        <v>63</v>
      </c>
      <c r="H28" s="147" t="s">
        <v>64</v>
      </c>
      <c r="I28" s="184">
        <v>10.526315789473683</v>
      </c>
      <c r="J28" s="184">
        <v>0</v>
      </c>
      <c r="K28" s="184">
        <v>0</v>
      </c>
      <c r="L28" s="184">
        <v>5.2631578947368416</v>
      </c>
      <c r="M28" s="184">
        <v>31.578947368421051</v>
      </c>
      <c r="N28" s="184">
        <v>52.631578947368418</v>
      </c>
    </row>
    <row r="29" spans="6:14" x14ac:dyDescent="0.25">
      <c r="G29" s="149" t="s">
        <v>65</v>
      </c>
      <c r="H29" s="147" t="s">
        <v>66</v>
      </c>
      <c r="I29" s="184">
        <v>7.4074074074074066</v>
      </c>
      <c r="J29" s="184">
        <v>3.7037037037037033</v>
      </c>
      <c r="K29" s="184">
        <v>3.7037037037037033</v>
      </c>
      <c r="L29" s="184">
        <v>7.4074074074074066</v>
      </c>
      <c r="M29" s="184">
        <v>22.222222222222221</v>
      </c>
      <c r="N29" s="184">
        <v>55.555555555555557</v>
      </c>
    </row>
    <row r="30" spans="6:14" x14ac:dyDescent="0.25">
      <c r="F30" s="45">
        <v>2020</v>
      </c>
      <c r="G30" s="149" t="s">
        <v>602</v>
      </c>
      <c r="H30" s="147" t="s">
        <v>603</v>
      </c>
      <c r="I30" s="184">
        <v>43.75</v>
      </c>
      <c r="J30" s="184">
        <v>6.25</v>
      </c>
      <c r="K30" s="184">
        <v>6.25</v>
      </c>
      <c r="L30" s="184">
        <v>6.25</v>
      </c>
      <c r="M30" s="184">
        <v>12.5</v>
      </c>
      <c r="N30" s="184">
        <v>25</v>
      </c>
    </row>
    <row r="31" spans="6:14" x14ac:dyDescent="0.25">
      <c r="G31" s="149" t="s">
        <v>61</v>
      </c>
      <c r="H31" s="147" t="s">
        <v>62</v>
      </c>
      <c r="I31" s="184">
        <v>41.666666666666671</v>
      </c>
      <c r="J31" s="184">
        <v>16.666666666666664</v>
      </c>
      <c r="K31" s="184">
        <v>0</v>
      </c>
      <c r="L31" s="184">
        <v>8.3333333333333321</v>
      </c>
      <c r="M31" s="184">
        <v>16.666666666666664</v>
      </c>
      <c r="N31" s="184">
        <v>16.666666666666664</v>
      </c>
    </row>
    <row r="32" spans="6:14" x14ac:dyDescent="0.25">
      <c r="G32" s="149" t="s">
        <v>63</v>
      </c>
      <c r="H32" s="147" t="s">
        <v>64</v>
      </c>
      <c r="I32" s="184">
        <v>71.428571428571431</v>
      </c>
      <c r="J32" s="184">
        <v>0</v>
      </c>
      <c r="K32" s="184">
        <v>7.1428571428571423</v>
      </c>
      <c r="L32" s="184">
        <v>7.1428571428571423</v>
      </c>
      <c r="M32" s="184">
        <v>7.1428571428571423</v>
      </c>
      <c r="N32" s="184">
        <v>7.1428571428571423</v>
      </c>
    </row>
    <row r="33" spans="6:14" x14ac:dyDescent="0.25">
      <c r="G33" s="149" t="s">
        <v>65</v>
      </c>
      <c r="H33" s="147" t="s">
        <v>66</v>
      </c>
      <c r="I33" s="184">
        <v>54.54545454545454</v>
      </c>
      <c r="J33" s="184">
        <v>9.0909090909090917</v>
      </c>
      <c r="K33" s="184">
        <v>18.181818181818183</v>
      </c>
      <c r="L33" s="184">
        <v>13.636363636363635</v>
      </c>
      <c r="M33" s="184">
        <v>0</v>
      </c>
      <c r="N33" s="184">
        <v>4.5454545454545459</v>
      </c>
    </row>
    <row r="34" spans="6:14" x14ac:dyDescent="0.25">
      <c r="F34" s="45">
        <v>2021</v>
      </c>
      <c r="G34" s="149" t="s">
        <v>772</v>
      </c>
      <c r="H34" s="147" t="s">
        <v>773</v>
      </c>
      <c r="I34" s="184">
        <v>27.777777777777779</v>
      </c>
      <c r="J34" s="184">
        <v>11.111111111111111</v>
      </c>
      <c r="K34" s="184">
        <v>11.111111111111111</v>
      </c>
      <c r="L34" s="184">
        <v>27.777777777777779</v>
      </c>
      <c r="M34" s="184">
        <v>11.111111111111111</v>
      </c>
      <c r="N34" s="184">
        <v>11.111111111111111</v>
      </c>
    </row>
    <row r="35" spans="6:14" x14ac:dyDescent="0.25">
      <c r="G35" s="149" t="s">
        <v>61</v>
      </c>
      <c r="H35" s="147" t="s">
        <v>62</v>
      </c>
      <c r="I35" s="184">
        <v>0</v>
      </c>
      <c r="J35" s="184">
        <v>16.666666666666664</v>
      </c>
      <c r="K35" s="184">
        <v>16.666666666666664</v>
      </c>
      <c r="L35" s="184">
        <v>33.333333333333329</v>
      </c>
      <c r="M35" s="184">
        <v>16.666666666666664</v>
      </c>
      <c r="N35" s="184">
        <v>16.666666666666664</v>
      </c>
    </row>
    <row r="36" spans="6:14" x14ac:dyDescent="0.25">
      <c r="G36" s="149"/>
      <c r="H36" s="147"/>
      <c r="I36" s="184"/>
      <c r="J36" s="184"/>
    </row>
    <row r="37" spans="6:14" x14ac:dyDescent="0.25">
      <c r="G37" s="149"/>
      <c r="H37" s="147"/>
      <c r="I37" s="184"/>
      <c r="J37" s="184"/>
    </row>
    <row r="38" spans="6:14" x14ac:dyDescent="0.25">
      <c r="G38" s="149"/>
      <c r="H38" s="147"/>
      <c r="I38" s="184"/>
      <c r="J38" s="184"/>
    </row>
    <row r="39" spans="6:14" x14ac:dyDescent="0.25">
      <c r="G39" s="149"/>
      <c r="H39" s="147"/>
      <c r="I39" s="184"/>
      <c r="J39" s="184"/>
    </row>
    <row r="40" spans="6:14" x14ac:dyDescent="0.25">
      <c r="G40" s="149"/>
      <c r="H40" s="147"/>
      <c r="I40" s="184"/>
      <c r="J40" s="184"/>
    </row>
    <row r="41" spans="6:14" x14ac:dyDescent="0.25">
      <c r="G41" s="149"/>
      <c r="H41" s="147"/>
      <c r="I41" s="184"/>
      <c r="J41" s="184"/>
    </row>
    <row r="42" spans="6:14" x14ac:dyDescent="0.25">
      <c r="G42" s="149"/>
      <c r="H42" s="147"/>
      <c r="I42" s="184"/>
      <c r="J42" s="184"/>
    </row>
    <row r="43" spans="6:14" x14ac:dyDescent="0.25">
      <c r="G43" s="149"/>
      <c r="H43" s="147"/>
      <c r="I43" s="184"/>
      <c r="J43" s="184"/>
    </row>
    <row r="44" spans="6:14" x14ac:dyDescent="0.25">
      <c r="G44" s="149"/>
      <c r="H44" s="147"/>
      <c r="I44" s="184"/>
      <c r="J44" s="184"/>
    </row>
    <row r="45" spans="6:14" x14ac:dyDescent="0.25">
      <c r="G45" s="149"/>
      <c r="H45" s="147"/>
      <c r="I45" s="184"/>
      <c r="J45" s="184"/>
    </row>
    <row r="46" spans="6:14" x14ac:dyDescent="0.25">
      <c r="G46" s="149"/>
      <c r="H46" s="147"/>
      <c r="I46" s="184"/>
      <c r="J46" s="184"/>
    </row>
    <row r="47" spans="6:14" x14ac:dyDescent="0.25">
      <c r="G47" s="149"/>
      <c r="H47" s="147"/>
      <c r="I47" s="184"/>
      <c r="J47" s="184"/>
    </row>
    <row r="48" spans="6:14" x14ac:dyDescent="0.25">
      <c r="G48" s="149"/>
      <c r="H48" s="147"/>
      <c r="I48" s="184"/>
      <c r="J48" s="184"/>
    </row>
    <row r="49" spans="7:10" x14ac:dyDescent="0.25">
      <c r="G49" s="149"/>
      <c r="H49" s="147"/>
      <c r="I49" s="184"/>
      <c r="J49" s="184"/>
    </row>
    <row r="50" spans="7:10" x14ac:dyDescent="0.25">
      <c r="G50" s="149"/>
      <c r="H50" s="147"/>
      <c r="I50" s="184"/>
      <c r="J50" s="184"/>
    </row>
    <row r="51" spans="7:10" x14ac:dyDescent="0.25">
      <c r="G51" s="149"/>
      <c r="H51" s="147"/>
      <c r="I51" s="184"/>
      <c r="J51" s="184"/>
    </row>
    <row r="52" spans="7:10" x14ac:dyDescent="0.25">
      <c r="G52" s="149"/>
      <c r="H52" s="147"/>
      <c r="I52" s="184"/>
      <c r="J52" s="184"/>
    </row>
    <row r="53" spans="7:10" x14ac:dyDescent="0.25">
      <c r="G53" s="149"/>
      <c r="H53" s="147"/>
      <c r="I53" s="184"/>
      <c r="J53" s="184"/>
    </row>
    <row r="54" spans="7:10" x14ac:dyDescent="0.25">
      <c r="G54" s="149"/>
      <c r="H54" s="147"/>
      <c r="I54" s="184"/>
      <c r="J54" s="184"/>
    </row>
    <row r="55" spans="7:10" x14ac:dyDescent="0.25">
      <c r="G55" s="149"/>
      <c r="H55" s="147"/>
      <c r="I55" s="184"/>
      <c r="J55" s="184"/>
    </row>
    <row r="56" spans="7:10" x14ac:dyDescent="0.25">
      <c r="G56" s="149"/>
      <c r="H56" s="147"/>
      <c r="I56" s="184"/>
      <c r="J56" s="184"/>
    </row>
    <row r="57" spans="7:10" x14ac:dyDescent="0.25">
      <c r="G57" s="149"/>
      <c r="H57" s="147"/>
      <c r="I57" s="184"/>
      <c r="J57" s="184"/>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3.7109375" style="146" customWidth="1"/>
    <col min="2" max="2" width="67.42578125" style="146" customWidth="1"/>
    <col min="3" max="12" width="9.140625" style="146"/>
    <col min="13" max="13" width="16.7109375" style="146" bestFit="1" customWidth="1"/>
    <col min="14" max="14" width="32.5703125" style="146" bestFit="1" customWidth="1"/>
    <col min="15" max="16" width="14.7109375" style="146" customWidth="1"/>
    <col min="17" max="17" width="20.140625" style="146" customWidth="1"/>
    <col min="18" max="18" width="16.140625" style="146" customWidth="1"/>
    <col min="19" max="19" width="15.28515625" style="146" customWidth="1"/>
    <col min="20" max="20" width="12.85546875" style="146" customWidth="1"/>
    <col min="21" max="24" width="9.140625" style="146"/>
    <col min="25" max="25" width="41.85546875" style="146" customWidth="1"/>
    <col min="26" max="27" width="23" style="146" customWidth="1"/>
    <col min="28" max="16384" width="9.140625" style="146"/>
  </cols>
  <sheetData>
    <row r="1" spans="1:3" x14ac:dyDescent="0.25">
      <c r="A1" s="47" t="s">
        <v>2</v>
      </c>
      <c r="B1" s="70" t="s">
        <v>428</v>
      </c>
      <c r="C1" s="179" t="s">
        <v>479</v>
      </c>
    </row>
    <row r="2" spans="1:3" x14ac:dyDescent="0.25">
      <c r="A2" s="47" t="s">
        <v>3</v>
      </c>
      <c r="B2" s="70" t="s">
        <v>429</v>
      </c>
    </row>
    <row r="3" spans="1:3" x14ac:dyDescent="0.25">
      <c r="A3" s="47" t="s">
        <v>4</v>
      </c>
      <c r="B3" s="71" t="s">
        <v>99</v>
      </c>
    </row>
    <row r="4" spans="1:3" x14ac:dyDescent="0.25">
      <c r="A4" s="47" t="s">
        <v>5</v>
      </c>
      <c r="B4" s="71" t="s">
        <v>175</v>
      </c>
    </row>
    <row r="5" spans="1:3" x14ac:dyDescent="0.25">
      <c r="A5" s="51" t="s">
        <v>6</v>
      </c>
      <c r="B5"/>
    </row>
    <row r="6" spans="1:3" x14ac:dyDescent="0.25">
      <c r="A6" s="51" t="s">
        <v>7</v>
      </c>
      <c r="B6"/>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A3A71-27EF-4E0D-82F6-220EE03C9B48}">
  <dimension ref="A1:N15"/>
  <sheetViews>
    <sheetView zoomScale="75" zoomScaleNormal="75" workbookViewId="0"/>
  </sheetViews>
  <sheetFormatPr defaultColWidth="9.140625" defaultRowHeight="15" x14ac:dyDescent="0.25"/>
  <cols>
    <col min="1" max="1" width="13.42578125" style="252" customWidth="1"/>
    <col min="2" max="2" width="98.42578125" style="252" customWidth="1"/>
    <col min="3" max="3" width="13.140625" style="252" bestFit="1" customWidth="1"/>
    <col min="4" max="4" width="49.28515625" style="252" bestFit="1" customWidth="1"/>
    <col min="5" max="5" width="47.85546875" style="252" bestFit="1" customWidth="1"/>
    <col min="6" max="6" width="13.28515625" style="252" bestFit="1" customWidth="1"/>
    <col min="7" max="7" width="18.28515625" style="252" bestFit="1" customWidth="1"/>
    <col min="8" max="8" width="11" style="252" bestFit="1" customWidth="1"/>
    <col min="9" max="9" width="8.7109375" style="252" bestFit="1" customWidth="1"/>
    <col min="10" max="10" width="11" style="252" bestFit="1" customWidth="1"/>
    <col min="11" max="11" width="12.42578125" style="252" bestFit="1" customWidth="1"/>
    <col min="12" max="12" width="19.85546875" style="252" bestFit="1" customWidth="1"/>
    <col min="13" max="13" width="13.140625" style="252" bestFit="1" customWidth="1"/>
    <col min="14" max="14" width="18" style="252" bestFit="1" customWidth="1"/>
    <col min="15" max="16384" width="9.140625" style="252"/>
  </cols>
  <sheetData>
    <row r="1" spans="1:14" ht="15.75" x14ac:dyDescent="0.25">
      <c r="A1" s="59" t="s">
        <v>2</v>
      </c>
      <c r="B1" s="110" t="s">
        <v>1800</v>
      </c>
      <c r="C1" s="179" t="s">
        <v>479</v>
      </c>
    </row>
    <row r="2" spans="1:14" ht="15.75" x14ac:dyDescent="0.25">
      <c r="A2" s="59" t="s">
        <v>3</v>
      </c>
      <c r="B2" s="110" t="s">
        <v>1792</v>
      </c>
    </row>
    <row r="3" spans="1:14" ht="15.75" x14ac:dyDescent="0.25">
      <c r="A3" s="59" t="s">
        <v>4</v>
      </c>
      <c r="B3" s="88" t="s">
        <v>136</v>
      </c>
    </row>
    <row r="4" spans="1:14" ht="15.75" x14ac:dyDescent="0.25">
      <c r="A4" s="59" t="s">
        <v>5</v>
      </c>
      <c r="B4" s="88" t="s">
        <v>137</v>
      </c>
    </row>
    <row r="5" spans="1:14" ht="15.75" x14ac:dyDescent="0.25">
      <c r="A5" s="59" t="s">
        <v>6</v>
      </c>
      <c r="B5" s="59" t="s">
        <v>1790</v>
      </c>
    </row>
    <row r="6" spans="1:14" ht="15.75" x14ac:dyDescent="0.25">
      <c r="A6" s="59" t="s">
        <v>7</v>
      </c>
      <c r="B6" s="59" t="s">
        <v>1791</v>
      </c>
    </row>
    <row r="11" spans="1:14" x14ac:dyDescent="0.25">
      <c r="F11" s="252" t="s">
        <v>116</v>
      </c>
      <c r="G11" s="252" t="s">
        <v>1797</v>
      </c>
      <c r="H11" s="252" t="s">
        <v>118</v>
      </c>
      <c r="I11" s="252" t="s">
        <v>117</v>
      </c>
      <c r="J11" s="252" t="s">
        <v>111</v>
      </c>
      <c r="K11" s="252" t="s">
        <v>114</v>
      </c>
      <c r="L11" s="252" t="s">
        <v>1798</v>
      </c>
      <c r="M11" s="252" t="s">
        <v>115</v>
      </c>
      <c r="N11" s="252" t="s">
        <v>1799</v>
      </c>
    </row>
    <row r="12" spans="1:14" x14ac:dyDescent="0.25">
      <c r="F12" s="252" t="s">
        <v>106</v>
      </c>
      <c r="G12" s="252" t="s">
        <v>1786</v>
      </c>
      <c r="H12" s="252" t="s">
        <v>108</v>
      </c>
      <c r="I12" s="252" t="s">
        <v>107</v>
      </c>
      <c r="J12" s="252" t="s">
        <v>103</v>
      </c>
      <c r="K12" s="252" t="s">
        <v>104</v>
      </c>
      <c r="L12" s="252" t="s">
        <v>1785</v>
      </c>
      <c r="M12" s="252" t="s">
        <v>105</v>
      </c>
      <c r="N12" s="252" t="s">
        <v>1788</v>
      </c>
    </row>
    <row r="13" spans="1:14" x14ac:dyDescent="0.25">
      <c r="D13" s="252" t="s">
        <v>1793</v>
      </c>
      <c r="E13" s="252" t="s">
        <v>1789</v>
      </c>
      <c r="F13" s="253">
        <v>105.907</v>
      </c>
      <c r="G13" s="253">
        <v>388.63600000000002</v>
      </c>
      <c r="H13" s="253">
        <v>234.09299999999999</v>
      </c>
      <c r="I13" s="253">
        <v>297.48</v>
      </c>
      <c r="J13" s="253">
        <v>460.49200000000002</v>
      </c>
      <c r="K13" s="253">
        <v>561.04499999999996</v>
      </c>
      <c r="L13" s="253">
        <v>923.255</v>
      </c>
      <c r="M13" s="253">
        <v>345.18374999999997</v>
      </c>
      <c r="N13" s="253">
        <v>3316.09175</v>
      </c>
    </row>
    <row r="14" spans="1:14" x14ac:dyDescent="0.25">
      <c r="D14" s="252" t="s">
        <v>1794</v>
      </c>
      <c r="E14" s="252" t="s">
        <v>1787</v>
      </c>
      <c r="F14" s="253">
        <v>8.5609999999999999</v>
      </c>
      <c r="G14" s="253">
        <v>58.341999999999999</v>
      </c>
      <c r="H14" s="253">
        <v>44.936</v>
      </c>
      <c r="I14" s="253">
        <v>98.215000000000003</v>
      </c>
      <c r="J14" s="253">
        <v>210.45</v>
      </c>
      <c r="K14" s="253">
        <v>327.125</v>
      </c>
      <c r="L14" s="253">
        <v>576.51300000000003</v>
      </c>
      <c r="M14" s="253">
        <v>218.85575</v>
      </c>
      <c r="N14" s="253">
        <v>1542.99775</v>
      </c>
    </row>
    <row r="15" spans="1:14" x14ac:dyDescent="0.25">
      <c r="D15" s="252" t="s">
        <v>1795</v>
      </c>
      <c r="E15" s="252" t="s">
        <v>1796</v>
      </c>
      <c r="F15" s="254">
        <f t="shared" ref="F15:N15" si="0">F14/F13*100</f>
        <v>8.0835072280396947</v>
      </c>
      <c r="G15" s="254">
        <f t="shared" si="0"/>
        <v>15.011990654494179</v>
      </c>
      <c r="H15" s="254">
        <f t="shared" si="0"/>
        <v>19.195789707509409</v>
      </c>
      <c r="I15" s="254">
        <f t="shared" si="0"/>
        <v>33.015664918649996</v>
      </c>
      <c r="J15" s="254">
        <f t="shared" si="0"/>
        <v>45.701119672002982</v>
      </c>
      <c r="K15" s="254">
        <f t="shared" si="0"/>
        <v>58.306374711475904</v>
      </c>
      <c r="L15" s="254">
        <f t="shared" si="0"/>
        <v>62.443528602607081</v>
      </c>
      <c r="M15" s="254">
        <f t="shared" si="0"/>
        <v>63.402680456423575</v>
      </c>
      <c r="N15" s="254">
        <f t="shared" si="0"/>
        <v>46.530610921727359</v>
      </c>
    </row>
  </sheetData>
  <hyperlinks>
    <hyperlink ref="C1" location="Jegyzék_index!A1" display="Vissza a jegyzékre / Return to the Index" xr:uid="{543FF293-998D-4730-8FE9-DB1C9A667865}"/>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sheetPr>
    <tabColor theme="5" tint="0.79998168889431442"/>
  </sheetPr>
  <dimension ref="A1:P107"/>
  <sheetViews>
    <sheetView showGridLines="0" zoomScale="75" zoomScaleNormal="75" workbookViewId="0"/>
  </sheetViews>
  <sheetFormatPr defaultColWidth="9.140625" defaultRowHeight="15" customHeight="1" x14ac:dyDescent="0.25"/>
  <cols>
    <col min="1" max="1" width="13.85546875" style="5"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2</v>
      </c>
      <c r="B1" s="9" t="s">
        <v>18</v>
      </c>
      <c r="C1" s="179" t="s">
        <v>479</v>
      </c>
    </row>
    <row r="2" spans="1:16" ht="15" customHeight="1" x14ac:dyDescent="0.25">
      <c r="A2" s="1" t="s">
        <v>3</v>
      </c>
      <c r="B2" s="9" t="s">
        <v>119</v>
      </c>
    </row>
    <row r="3" spans="1:16" ht="15.75" x14ac:dyDescent="0.25">
      <c r="A3" s="1" t="s">
        <v>4</v>
      </c>
      <c r="B3" s="3" t="s">
        <v>8</v>
      </c>
    </row>
    <row r="4" spans="1:16" s="4" customFormat="1" ht="15.75" x14ac:dyDescent="0.25">
      <c r="A4" s="1" t="s">
        <v>5</v>
      </c>
      <c r="B4" s="3" t="s">
        <v>11</v>
      </c>
      <c r="C4" s="10"/>
      <c r="D4" s="10"/>
      <c r="E4" s="10"/>
    </row>
    <row r="5" spans="1:16" ht="15" customHeight="1" x14ac:dyDescent="0.25">
      <c r="A5" s="2" t="s">
        <v>6</v>
      </c>
      <c r="B5" s="3" t="s">
        <v>122</v>
      </c>
    </row>
    <row r="6" spans="1:16" ht="15" customHeight="1" x14ac:dyDescent="0.25">
      <c r="A6" s="2" t="s">
        <v>7</v>
      </c>
      <c r="B6" s="3" t="s">
        <v>120</v>
      </c>
    </row>
    <row r="7" spans="1:16" ht="15" customHeight="1" x14ac:dyDescent="0.25">
      <c r="A7" s="3"/>
    </row>
    <row r="8" spans="1:16" ht="15" customHeight="1" x14ac:dyDescent="0.25">
      <c r="A8" s="3"/>
    </row>
    <row r="9" spans="1:16" ht="15" customHeight="1" x14ac:dyDescent="0.25">
      <c r="A9" s="3"/>
      <c r="M9" s="11"/>
      <c r="N9" s="11"/>
      <c r="O9" s="11"/>
      <c r="P9" s="11"/>
    </row>
    <row r="10" spans="1:16" ht="31.5" x14ac:dyDescent="0.25">
      <c r="A10" s="3"/>
      <c r="E10" s="7"/>
      <c r="F10" s="11" t="s">
        <v>10</v>
      </c>
      <c r="G10" s="11" t="s">
        <v>505</v>
      </c>
      <c r="H10" s="11" t="s">
        <v>15</v>
      </c>
      <c r="I10" s="11" t="s">
        <v>16</v>
      </c>
      <c r="J10" s="7"/>
      <c r="K10" s="7"/>
    </row>
    <row r="11" spans="1:16" ht="67.5" customHeight="1" x14ac:dyDescent="0.25">
      <c r="A11" s="3"/>
      <c r="E11" s="5"/>
      <c r="F11" s="11" t="s">
        <v>0</v>
      </c>
      <c r="G11" s="11" t="s">
        <v>504</v>
      </c>
      <c r="H11" s="11" t="s">
        <v>14</v>
      </c>
      <c r="I11" s="11" t="s">
        <v>12</v>
      </c>
      <c r="J11" s="7"/>
      <c r="K11" s="7"/>
    </row>
    <row r="12" spans="1:16" ht="15" customHeight="1" x14ac:dyDescent="0.25">
      <c r="A12" s="3"/>
      <c r="E12" s="6">
        <v>36526</v>
      </c>
      <c r="F12" s="12">
        <v>73.046161974440011</v>
      </c>
      <c r="G12" s="12">
        <v>88.031817006845813</v>
      </c>
      <c r="H12" s="12">
        <v>55.052751344642118</v>
      </c>
      <c r="I12" s="12">
        <v>82.168940157634367</v>
      </c>
      <c r="J12" s="7"/>
      <c r="K12" s="7"/>
    </row>
    <row r="13" spans="1:16" ht="15" customHeight="1" x14ac:dyDescent="0.25">
      <c r="A13" s="3"/>
      <c r="E13" s="6">
        <v>36617</v>
      </c>
      <c r="F13" s="12">
        <v>73.991952501071182</v>
      </c>
      <c r="G13" s="12">
        <v>88.879540120482133</v>
      </c>
      <c r="H13" s="12">
        <v>55.98753620190319</v>
      </c>
      <c r="I13" s="12">
        <v>84.422609857040172</v>
      </c>
      <c r="J13" s="7"/>
      <c r="K13" s="7"/>
    </row>
    <row r="14" spans="1:16" ht="15" customHeight="1" x14ac:dyDescent="0.25">
      <c r="A14" s="3"/>
      <c r="E14" s="6">
        <v>36708</v>
      </c>
      <c r="F14" s="12">
        <v>76.828357607914768</v>
      </c>
      <c r="G14" s="12">
        <v>87.954696800324569</v>
      </c>
      <c r="H14" s="12">
        <v>57.522238311956976</v>
      </c>
      <c r="I14" s="12">
        <v>86.092700584004319</v>
      </c>
      <c r="J14" s="7"/>
      <c r="K14" s="7"/>
    </row>
    <row r="15" spans="1:16" ht="15" customHeight="1" x14ac:dyDescent="0.25">
      <c r="A15" s="3"/>
      <c r="E15" s="6">
        <v>36800</v>
      </c>
      <c r="F15" s="12">
        <v>79.167995567110282</v>
      </c>
      <c r="G15" s="12">
        <v>86.875441879096755</v>
      </c>
      <c r="H15" s="12">
        <v>54.876590297889948</v>
      </c>
      <c r="I15" s="12">
        <v>88.758448496603592</v>
      </c>
      <c r="J15" s="7"/>
      <c r="K15" s="7"/>
    </row>
    <row r="16" spans="1:16" ht="15" customHeight="1" x14ac:dyDescent="0.25">
      <c r="A16" s="3"/>
      <c r="E16" s="6">
        <v>36892</v>
      </c>
      <c r="F16" s="12">
        <v>81.579474689681604</v>
      </c>
      <c r="G16" s="12">
        <v>90.550592053794119</v>
      </c>
      <c r="H16" s="12">
        <v>56.840866776996279</v>
      </c>
      <c r="I16" s="12">
        <v>82.778380355676916</v>
      </c>
      <c r="J16" s="7"/>
      <c r="K16" s="7"/>
    </row>
    <row r="17" spans="1:11" ht="15" customHeight="1" x14ac:dyDescent="0.25">
      <c r="A17" s="3"/>
      <c r="E17" s="6">
        <v>36982</v>
      </c>
      <c r="F17" s="12">
        <v>79.938854471709718</v>
      </c>
      <c r="G17" s="12">
        <v>89.169960609634799</v>
      </c>
      <c r="H17" s="12">
        <v>59.033991001241205</v>
      </c>
      <c r="I17" s="12">
        <v>84.614527373341673</v>
      </c>
      <c r="J17" s="7"/>
      <c r="K17" s="7"/>
    </row>
    <row r="18" spans="1:11" ht="15" customHeight="1" x14ac:dyDescent="0.25">
      <c r="A18" s="3"/>
      <c r="E18" s="6">
        <v>37073</v>
      </c>
      <c r="F18" s="12">
        <v>78.139797105091063</v>
      </c>
      <c r="G18" s="12">
        <v>89.838278670142927</v>
      </c>
      <c r="H18" s="12">
        <v>60.850550786098466</v>
      </c>
      <c r="I18" s="12">
        <v>86.736508989753332</v>
      </c>
      <c r="J18" s="7"/>
      <c r="K18" s="7"/>
    </row>
    <row r="19" spans="1:11" ht="15" customHeight="1" x14ac:dyDescent="0.25">
      <c r="A19" s="3"/>
      <c r="E19" s="6">
        <v>37165</v>
      </c>
      <c r="F19" s="12">
        <v>77.371966482714626</v>
      </c>
      <c r="G19" s="12">
        <v>90.992257165502878</v>
      </c>
      <c r="H19" s="12">
        <v>62.380404426975588</v>
      </c>
      <c r="I19" s="12">
        <v>88.927567300862194</v>
      </c>
      <c r="J19" s="7"/>
      <c r="K19" s="7"/>
    </row>
    <row r="20" spans="1:11" ht="15" customHeight="1" x14ac:dyDescent="0.25">
      <c r="A20" s="3"/>
      <c r="E20" s="6">
        <v>37257</v>
      </c>
      <c r="F20" s="12">
        <v>84.816966112233288</v>
      </c>
      <c r="G20" s="12">
        <v>96.595840473300655</v>
      </c>
      <c r="H20" s="12">
        <v>65.855787132809269</v>
      </c>
      <c r="I20" s="12">
        <v>90.092003011471661</v>
      </c>
      <c r="J20" s="7"/>
      <c r="K20" s="7"/>
    </row>
    <row r="21" spans="1:11" ht="15" customHeight="1" x14ac:dyDescent="0.25">
      <c r="A21" s="3"/>
      <c r="E21" s="6">
        <v>37347</v>
      </c>
      <c r="F21" s="12">
        <v>84.580502372691342</v>
      </c>
      <c r="G21" s="12">
        <v>95.838162262284015</v>
      </c>
      <c r="H21" s="12">
        <v>67.792912184526273</v>
      </c>
      <c r="I21" s="12">
        <v>91.319730668946548</v>
      </c>
      <c r="J21" s="7"/>
      <c r="K21" s="7"/>
    </row>
    <row r="22" spans="1:11" ht="15" customHeight="1" x14ac:dyDescent="0.25">
      <c r="A22" s="3"/>
      <c r="E22" s="6">
        <v>37438</v>
      </c>
      <c r="F22" s="12">
        <v>85.93098738108354</v>
      </c>
      <c r="G22" s="12">
        <v>96.980072001684491</v>
      </c>
      <c r="H22" s="12">
        <v>69.610764894497308</v>
      </c>
      <c r="I22" s="12">
        <v>92.775445446850497</v>
      </c>
      <c r="J22" s="7"/>
      <c r="K22" s="7"/>
    </row>
    <row r="23" spans="1:11" ht="15" customHeight="1" x14ac:dyDescent="0.25">
      <c r="A23" s="3"/>
      <c r="E23" s="6">
        <v>37530</v>
      </c>
      <c r="F23" s="12">
        <v>84.629212614406242</v>
      </c>
      <c r="G23" s="12">
        <v>95.751969090289705</v>
      </c>
      <c r="H23" s="12">
        <v>71.76154582126604</v>
      </c>
      <c r="I23" s="12">
        <v>93.397816257693506</v>
      </c>
      <c r="J23" s="7"/>
      <c r="K23" s="7"/>
    </row>
    <row r="24" spans="1:11" ht="15" customHeight="1" x14ac:dyDescent="0.25">
      <c r="A24" s="3"/>
      <c r="E24" s="6">
        <v>37622</v>
      </c>
      <c r="F24" s="12">
        <v>87.615356612447528</v>
      </c>
      <c r="G24" s="12">
        <v>97.237196419431214</v>
      </c>
      <c r="H24" s="12">
        <v>74.012205213074054</v>
      </c>
      <c r="I24" s="12">
        <v>96.160884045580403</v>
      </c>
      <c r="J24" s="7"/>
      <c r="K24" s="7"/>
    </row>
    <row r="25" spans="1:11" ht="15" customHeight="1" x14ac:dyDescent="0.25">
      <c r="A25" s="3"/>
      <c r="E25" s="6">
        <v>37712</v>
      </c>
      <c r="F25" s="12">
        <v>89.674137503342394</v>
      </c>
      <c r="G25" s="12">
        <v>97.76068940842552</v>
      </c>
      <c r="H25" s="12">
        <v>75.542705316508062</v>
      </c>
      <c r="I25" s="12">
        <v>97.579508381504127</v>
      </c>
      <c r="J25" s="7"/>
      <c r="K25" s="7"/>
    </row>
    <row r="26" spans="1:11" ht="15" customHeight="1" x14ac:dyDescent="0.25">
      <c r="A26" s="3"/>
      <c r="E26" s="6">
        <v>37803</v>
      </c>
      <c r="F26" s="12">
        <v>93.687835648036284</v>
      </c>
      <c r="G26" s="12">
        <v>99.263891480485427</v>
      </c>
      <c r="H26" s="12">
        <v>77.024397496896981</v>
      </c>
      <c r="I26" s="12">
        <v>98.277080914160294</v>
      </c>
      <c r="J26" s="7"/>
      <c r="K26" s="7"/>
    </row>
    <row r="27" spans="1:11" ht="15" customHeight="1" x14ac:dyDescent="0.25">
      <c r="A27" s="3"/>
      <c r="E27" s="6">
        <v>37895</v>
      </c>
      <c r="F27" s="12">
        <v>95.494044915224208</v>
      </c>
      <c r="G27" s="12">
        <v>99.962852197968687</v>
      </c>
      <c r="H27" s="12">
        <v>77.683789304923451</v>
      </c>
      <c r="I27" s="12">
        <v>100.33100667372746</v>
      </c>
      <c r="J27" s="7"/>
      <c r="K27" s="7"/>
    </row>
    <row r="28" spans="1:11" ht="15" customHeight="1" x14ac:dyDescent="0.25">
      <c r="A28" s="3"/>
      <c r="E28" s="6">
        <v>37987</v>
      </c>
      <c r="F28" s="12">
        <v>95.043410747824623</v>
      </c>
      <c r="G28" s="12">
        <v>100.09946024414837</v>
      </c>
      <c r="H28" s="12">
        <v>76.976559267687222</v>
      </c>
      <c r="I28" s="12">
        <v>100.97719703446603</v>
      </c>
      <c r="J28" s="7"/>
      <c r="K28" s="7"/>
    </row>
    <row r="29" spans="1:11" ht="15" customHeight="1" x14ac:dyDescent="0.25">
      <c r="A29" s="3"/>
      <c r="E29" s="6">
        <v>38078</v>
      </c>
      <c r="F29" s="12">
        <v>96.378110029735154</v>
      </c>
      <c r="G29" s="12">
        <v>101.7319092771928</v>
      </c>
      <c r="H29" s="12">
        <v>78.084596090194452</v>
      </c>
      <c r="I29" s="12">
        <v>103.1233384800575</v>
      </c>
      <c r="J29" s="7"/>
      <c r="K29" s="7"/>
    </row>
    <row r="30" spans="1:11" ht="15" customHeight="1" x14ac:dyDescent="0.25">
      <c r="A30" s="3"/>
      <c r="E30" s="6">
        <v>38169</v>
      </c>
      <c r="F30" s="12">
        <v>96.581971411727181</v>
      </c>
      <c r="G30" s="12">
        <v>102.58776382214934</v>
      </c>
      <c r="H30" s="12">
        <v>78.11077782374845</v>
      </c>
      <c r="I30" s="12">
        <v>104.78356110777921</v>
      </c>
      <c r="J30" s="7"/>
      <c r="K30" s="7"/>
    </row>
    <row r="31" spans="1:11" ht="15" customHeight="1" x14ac:dyDescent="0.25">
      <c r="A31" s="3"/>
      <c r="E31" s="6">
        <v>38261</v>
      </c>
      <c r="F31" s="12">
        <v>97.975947707364853</v>
      </c>
      <c r="G31" s="12">
        <v>104.06674278827637</v>
      </c>
      <c r="H31" s="12">
        <v>79.376228278858079</v>
      </c>
      <c r="I31" s="12">
        <v>105.30146617836589</v>
      </c>
      <c r="J31" s="7"/>
      <c r="K31" s="7"/>
    </row>
    <row r="32" spans="1:11" ht="15" customHeight="1" x14ac:dyDescent="0.25">
      <c r="A32" s="3"/>
      <c r="E32" s="6">
        <v>38353</v>
      </c>
      <c r="F32" s="12">
        <v>97.65108389952546</v>
      </c>
      <c r="G32" s="12">
        <v>106.92207349786784</v>
      </c>
      <c r="H32" s="12">
        <v>81.550281857674804</v>
      </c>
      <c r="I32" s="12">
        <v>106.64727074746598</v>
      </c>
      <c r="J32" s="7"/>
      <c r="K32" s="7"/>
    </row>
    <row r="33" spans="1:11" ht="15" customHeight="1" x14ac:dyDescent="0.25">
      <c r="A33" s="3"/>
      <c r="E33" s="6">
        <v>38443</v>
      </c>
      <c r="F33" s="12">
        <v>100.81937585170438</v>
      </c>
      <c r="G33" s="12">
        <v>108.65971757399176</v>
      </c>
      <c r="H33" s="12">
        <v>82.301794580057916</v>
      </c>
      <c r="I33" s="12">
        <v>106.7170280007316</v>
      </c>
      <c r="J33" s="7"/>
      <c r="K33" s="7"/>
    </row>
    <row r="34" spans="1:11" ht="15" customHeight="1" x14ac:dyDescent="0.25">
      <c r="A34" s="3"/>
      <c r="E34" s="6">
        <v>38534</v>
      </c>
      <c r="F34" s="12">
        <v>101.38714655275172</v>
      </c>
      <c r="G34" s="12">
        <v>108.45069699205516</v>
      </c>
      <c r="H34" s="12">
        <v>84.519807612743065</v>
      </c>
      <c r="I34" s="12">
        <v>107.2019259807487</v>
      </c>
      <c r="J34" s="7"/>
      <c r="K34" s="7"/>
    </row>
    <row r="35" spans="1:11" ht="15" customHeight="1" x14ac:dyDescent="0.25">
      <c r="A35" s="3"/>
      <c r="E35" s="6">
        <v>38626</v>
      </c>
      <c r="F35" s="12">
        <v>106.98283221705695</v>
      </c>
      <c r="G35" s="12">
        <v>110.98796034600524</v>
      </c>
      <c r="H35" s="12">
        <v>86.145984174596606</v>
      </c>
      <c r="I35" s="12">
        <v>107.88350538704641</v>
      </c>
      <c r="J35" s="7"/>
      <c r="K35" s="7"/>
    </row>
    <row r="36" spans="1:11" ht="15" customHeight="1" x14ac:dyDescent="0.25">
      <c r="A36" s="3"/>
      <c r="E36" s="6">
        <v>38718</v>
      </c>
      <c r="F36" s="12">
        <v>104.48604573994788</v>
      </c>
      <c r="G36" s="12">
        <v>115.0950179148271</v>
      </c>
      <c r="H36" s="12">
        <v>86.463074058750522</v>
      </c>
      <c r="I36" s="12">
        <v>107.88929013487819</v>
      </c>
      <c r="J36" s="7"/>
      <c r="K36" s="7"/>
    </row>
    <row r="37" spans="1:11" ht="15" customHeight="1" x14ac:dyDescent="0.25">
      <c r="A37" s="3"/>
      <c r="E37" s="6">
        <v>38808</v>
      </c>
      <c r="F37" s="12">
        <v>108.8216438417948</v>
      </c>
      <c r="G37" s="12">
        <v>116.46015684247106</v>
      </c>
      <c r="H37" s="12">
        <v>87.858140256516336</v>
      </c>
      <c r="I37" s="12">
        <v>107.76304652043164</v>
      </c>
      <c r="J37" s="7"/>
      <c r="K37" s="7"/>
    </row>
    <row r="38" spans="1:11" ht="15" customHeight="1" x14ac:dyDescent="0.25">
      <c r="A38" s="3"/>
      <c r="E38" s="6">
        <v>38899</v>
      </c>
      <c r="F38" s="12">
        <v>110.35421237278797</v>
      </c>
      <c r="G38" s="12">
        <v>118.51270129572218</v>
      </c>
      <c r="H38" s="12">
        <v>88.706299131154324</v>
      </c>
      <c r="I38" s="12">
        <v>109.51480427560921</v>
      </c>
      <c r="J38" s="7"/>
      <c r="K38" s="7"/>
    </row>
    <row r="39" spans="1:11" ht="15" customHeight="1" x14ac:dyDescent="0.25">
      <c r="A39" s="3"/>
      <c r="E39" s="6">
        <v>38991</v>
      </c>
      <c r="F39" s="12">
        <v>114.75037611909525</v>
      </c>
      <c r="G39" s="12">
        <v>117.90746602345618</v>
      </c>
      <c r="H39" s="12">
        <v>89.358256619776583</v>
      </c>
      <c r="I39" s="12">
        <v>110.73572634739963</v>
      </c>
      <c r="J39" s="7"/>
      <c r="K39" s="7"/>
    </row>
    <row r="40" spans="1:11" ht="15" customHeight="1" x14ac:dyDescent="0.25">
      <c r="A40" s="3"/>
      <c r="E40" s="6">
        <v>39083</v>
      </c>
      <c r="F40" s="12">
        <v>113.71212633735708</v>
      </c>
      <c r="G40" s="12">
        <v>116.01566712830372</v>
      </c>
      <c r="H40" s="12">
        <v>90.500879189077367</v>
      </c>
      <c r="I40" s="12">
        <v>103.96110607781337</v>
      </c>
      <c r="J40" s="7"/>
      <c r="K40" s="7"/>
    </row>
    <row r="41" spans="1:11" ht="15" customHeight="1" x14ac:dyDescent="0.25">
      <c r="A41" s="3"/>
      <c r="E41" s="6">
        <v>39173</v>
      </c>
      <c r="F41" s="12">
        <v>115.13702977059151</v>
      </c>
      <c r="G41" s="12">
        <v>116.51091409271201</v>
      </c>
      <c r="H41" s="12">
        <v>91.650936077782376</v>
      </c>
      <c r="I41" s="12">
        <v>105.89933688074487</v>
      </c>
      <c r="J41" s="7"/>
      <c r="K41" s="7"/>
    </row>
    <row r="42" spans="1:11" ht="15" customHeight="1" x14ac:dyDescent="0.25">
      <c r="A42" s="3"/>
      <c r="E42" s="6">
        <v>39264</v>
      </c>
      <c r="F42" s="12">
        <v>119.65368049045286</v>
      </c>
      <c r="G42" s="12">
        <v>117.90755161747009</v>
      </c>
      <c r="H42" s="12">
        <v>92.04075299958626</v>
      </c>
      <c r="I42" s="12">
        <v>105.81052398756279</v>
      </c>
      <c r="J42" s="7"/>
      <c r="K42" s="7"/>
    </row>
    <row r="43" spans="1:11" ht="15" customHeight="1" x14ac:dyDescent="0.25">
      <c r="A43" s="3"/>
      <c r="E43" s="6">
        <v>39356</v>
      </c>
      <c r="F43" s="12">
        <v>117.92788178101654</v>
      </c>
      <c r="G43" s="12">
        <v>119.77367230845344</v>
      </c>
      <c r="H43" s="12">
        <v>92.960022755482015</v>
      </c>
      <c r="I43" s="12">
        <v>105.68700260739001</v>
      </c>
      <c r="J43" s="7"/>
      <c r="K43" s="7"/>
    </row>
    <row r="44" spans="1:11" ht="15" customHeight="1" x14ac:dyDescent="0.25">
      <c r="A44" s="3"/>
      <c r="E44" s="6">
        <v>39448</v>
      </c>
      <c r="F44" s="12">
        <v>119.3643184593131</v>
      </c>
      <c r="G44" s="12">
        <v>117.34057686941605</v>
      </c>
      <c r="H44" s="12">
        <v>92.540145324782785</v>
      </c>
      <c r="I44" s="12">
        <v>105.65773858894687</v>
      </c>
      <c r="J44" s="7"/>
      <c r="K44" s="7"/>
    </row>
    <row r="45" spans="1:11" ht="15" customHeight="1" x14ac:dyDescent="0.25">
      <c r="A45" s="3"/>
      <c r="E45" s="6">
        <v>39539</v>
      </c>
      <c r="F45" s="12">
        <v>116.04267944988354</v>
      </c>
      <c r="G45" s="12">
        <v>117.56688744215984</v>
      </c>
      <c r="H45" s="12">
        <v>93.186607881671492</v>
      </c>
      <c r="I45" s="12">
        <v>105.47500861331937</v>
      </c>
      <c r="J45" s="7"/>
      <c r="K45" s="7"/>
    </row>
    <row r="46" spans="1:11" ht="15" customHeight="1" x14ac:dyDescent="0.25">
      <c r="A46" s="3"/>
      <c r="E46" s="6">
        <v>39630</v>
      </c>
      <c r="F46" s="12">
        <v>111.22494015921032</v>
      </c>
      <c r="G46" s="12">
        <v>115.18600435159966</v>
      </c>
      <c r="H46" s="12">
        <v>93.804949317335542</v>
      </c>
      <c r="I46" s="12">
        <v>105.22116026728938</v>
      </c>
      <c r="J46" s="7"/>
      <c r="K46" s="7"/>
    </row>
    <row r="47" spans="1:11" ht="15" customHeight="1" x14ac:dyDescent="0.25">
      <c r="A47" s="3"/>
      <c r="E47" s="6">
        <v>39722</v>
      </c>
      <c r="F47" s="12">
        <v>100.87536685706186</v>
      </c>
      <c r="G47" s="12">
        <v>113.73852398258674</v>
      </c>
      <c r="H47" s="12">
        <v>94.980541477037647</v>
      </c>
      <c r="I47" s="12">
        <v>105.81392678040503</v>
      </c>
      <c r="J47" s="7"/>
      <c r="K47" s="7"/>
    </row>
    <row r="48" spans="1:11" ht="15" customHeight="1" x14ac:dyDescent="0.25">
      <c r="A48" s="3"/>
      <c r="E48" s="6">
        <v>39814</v>
      </c>
      <c r="F48" s="12">
        <v>91.552381228516111</v>
      </c>
      <c r="G48" s="12">
        <v>101.78617588200352</v>
      </c>
      <c r="H48" s="12">
        <v>98.292692387256935</v>
      </c>
      <c r="I48" s="12">
        <v>106.45535323116448</v>
      </c>
      <c r="J48" s="7"/>
      <c r="K48" s="7"/>
    </row>
    <row r="49" spans="1:11" ht="15" customHeight="1" x14ac:dyDescent="0.25">
      <c r="A49" s="3"/>
      <c r="E49" s="6">
        <v>39904</v>
      </c>
      <c r="F49" s="12">
        <v>90.167747505694138</v>
      </c>
      <c r="G49" s="12">
        <v>100.29427221977805</v>
      </c>
      <c r="H49" s="12">
        <v>99.220689387670674</v>
      </c>
      <c r="I49" s="12">
        <v>105.83774633030059</v>
      </c>
      <c r="J49" s="7"/>
      <c r="K49" s="7"/>
    </row>
    <row r="50" spans="1:11" ht="15" customHeight="1" x14ac:dyDescent="0.25">
      <c r="A50" s="3"/>
      <c r="E50" s="6">
        <v>39995</v>
      </c>
      <c r="F50" s="12">
        <v>93.202988334670295</v>
      </c>
      <c r="G50" s="12">
        <v>97.822231504417516</v>
      </c>
      <c r="H50" s="12">
        <v>100.12476727347952</v>
      </c>
      <c r="I50" s="12">
        <v>106.1354907039953</v>
      </c>
      <c r="J50" s="7"/>
      <c r="K50" s="7"/>
    </row>
    <row r="51" spans="1:11" ht="15" customHeight="1" x14ac:dyDescent="0.25">
      <c r="A51" s="3"/>
      <c r="E51" s="6">
        <v>40087</v>
      </c>
      <c r="F51" s="12">
        <v>92.538248170949757</v>
      </c>
      <c r="G51" s="12">
        <v>99.284862013890191</v>
      </c>
      <c r="H51" s="12">
        <v>100.03232312784442</v>
      </c>
      <c r="I51" s="12">
        <v>106.57785377348459</v>
      </c>
      <c r="J51" s="7"/>
      <c r="K51" s="7"/>
    </row>
    <row r="52" spans="1:11" ht="15" customHeight="1" x14ac:dyDescent="0.25">
      <c r="A52" s="3"/>
      <c r="E52" s="6">
        <v>40179</v>
      </c>
      <c r="F52" s="12">
        <v>96.164648348780787</v>
      </c>
      <c r="G52" s="12">
        <v>99.1687965310458</v>
      </c>
      <c r="H52" s="12">
        <v>99.197093504344224</v>
      </c>
      <c r="I52" s="12">
        <v>100.56784105554635</v>
      </c>
      <c r="J52" s="7"/>
      <c r="K52" s="7"/>
    </row>
    <row r="53" spans="1:11" ht="15" customHeight="1" x14ac:dyDescent="0.25">
      <c r="A53" s="3"/>
      <c r="E53" s="6">
        <v>40269</v>
      </c>
      <c r="F53" s="12">
        <v>99.709220475053712</v>
      </c>
      <c r="G53" s="12">
        <v>99.512627684870239</v>
      </c>
      <c r="H53" s="12">
        <v>99.278871017790649</v>
      </c>
      <c r="I53" s="12">
        <v>100.63929970523307</v>
      </c>
      <c r="J53" s="7"/>
      <c r="K53" s="7"/>
    </row>
    <row r="54" spans="1:11" ht="15" customHeight="1" x14ac:dyDescent="0.25">
      <c r="A54" s="3"/>
      <c r="E54" s="6">
        <v>40360</v>
      </c>
      <c r="F54" s="12">
        <v>104.00996111556762</v>
      </c>
      <c r="G54" s="12">
        <v>101.41195885324564</v>
      </c>
      <c r="H54" s="12">
        <v>100.28896876292926</v>
      </c>
      <c r="I54" s="12">
        <v>100.28234673608365</v>
      </c>
      <c r="J54" s="7"/>
      <c r="K54" s="7"/>
    </row>
    <row r="55" spans="1:11" ht="15" customHeight="1" x14ac:dyDescent="0.25">
      <c r="A55" s="3"/>
      <c r="E55" s="6">
        <v>40452</v>
      </c>
      <c r="F55" s="12">
        <v>100.11617006059785</v>
      </c>
      <c r="G55" s="12">
        <v>99.906616930838325</v>
      </c>
      <c r="H55" s="12">
        <v>101.23506671493587</v>
      </c>
      <c r="I55" s="12">
        <v>98.510512503136951</v>
      </c>
      <c r="J55" s="7"/>
      <c r="K55" s="7"/>
    </row>
    <row r="56" spans="1:11" ht="15" customHeight="1" x14ac:dyDescent="0.25">
      <c r="A56" s="3"/>
      <c r="E56" s="6">
        <v>40544</v>
      </c>
      <c r="F56" s="12">
        <v>100.7332953187267</v>
      </c>
      <c r="G56" s="12">
        <v>101.87313940012291</v>
      </c>
      <c r="H56" s="12">
        <v>102.53962815473727</v>
      </c>
      <c r="I56" s="12">
        <v>97.741481320794037</v>
      </c>
      <c r="J56" s="7"/>
      <c r="K56" s="7"/>
    </row>
    <row r="57" spans="1:11" ht="15" customHeight="1" x14ac:dyDescent="0.25">
      <c r="A57" s="3"/>
      <c r="E57" s="6">
        <v>40634</v>
      </c>
      <c r="F57" s="12">
        <v>99.597174032802087</v>
      </c>
      <c r="G57" s="12">
        <v>101.97842003721627</v>
      </c>
      <c r="H57" s="12">
        <v>103.7656443938767</v>
      </c>
      <c r="I57" s="12">
        <v>97.231062394460253</v>
      </c>
      <c r="J57" s="7"/>
      <c r="K57" s="7"/>
    </row>
    <row r="58" spans="1:11" ht="15" customHeight="1" x14ac:dyDescent="0.25">
      <c r="A58" s="3"/>
      <c r="E58" s="6">
        <v>40725</v>
      </c>
      <c r="F58" s="12">
        <v>100.05785951992061</v>
      </c>
      <c r="G58" s="12">
        <v>101.58836811588745</v>
      </c>
      <c r="H58" s="12">
        <v>104.63610622672735</v>
      </c>
      <c r="I58" s="12">
        <v>96.365391895398147</v>
      </c>
      <c r="J58" s="7"/>
      <c r="K58" s="7"/>
    </row>
    <row r="59" spans="1:11" ht="15" customHeight="1" x14ac:dyDescent="0.25">
      <c r="A59" s="3"/>
      <c r="E59" s="6">
        <v>40817</v>
      </c>
      <c r="F59" s="12">
        <v>102.35001143659777</v>
      </c>
      <c r="G59" s="12">
        <v>102.57081620739771</v>
      </c>
      <c r="H59" s="12">
        <v>105.38503309888291</v>
      </c>
      <c r="I59" s="12">
        <v>96.113244945789262</v>
      </c>
      <c r="J59" s="7"/>
      <c r="K59" s="7"/>
    </row>
    <row r="60" spans="1:11" ht="15" customHeight="1" x14ac:dyDescent="0.25">
      <c r="A60" s="3"/>
      <c r="E60" s="6">
        <v>40909</v>
      </c>
      <c r="F60" s="12">
        <v>101.18515368532282</v>
      </c>
      <c r="G60" s="12">
        <v>101.92971704330887</v>
      </c>
      <c r="H60" s="12">
        <v>105.53856795614398</v>
      </c>
      <c r="I60" s="12">
        <v>94.887899243303934</v>
      </c>
      <c r="J60" s="7"/>
      <c r="K60" s="7"/>
    </row>
    <row r="61" spans="1:11" ht="15" customHeight="1" x14ac:dyDescent="0.25">
      <c r="A61" s="3"/>
      <c r="E61" s="6">
        <v>41000</v>
      </c>
      <c r="F61" s="12">
        <v>100.51132867493324</v>
      </c>
      <c r="G61" s="12">
        <v>103.15568010435624</v>
      </c>
      <c r="H61" s="12">
        <v>105.57767894083574</v>
      </c>
      <c r="I61" s="12">
        <v>93.78845687598097</v>
      </c>
      <c r="J61" s="7"/>
      <c r="K61" s="7"/>
    </row>
    <row r="62" spans="1:11" ht="15" customHeight="1" x14ac:dyDescent="0.25">
      <c r="A62" s="3"/>
      <c r="E62" s="6">
        <v>41091</v>
      </c>
      <c r="F62" s="12">
        <v>100.56938148946384</v>
      </c>
      <c r="G62" s="12">
        <v>103.42735550446545</v>
      </c>
      <c r="H62" s="12">
        <v>105.63392118328507</v>
      </c>
      <c r="I62" s="12">
        <v>93.041884126396752</v>
      </c>
      <c r="J62" s="7"/>
      <c r="K62" s="7"/>
    </row>
    <row r="63" spans="1:11" ht="15" customHeight="1" x14ac:dyDescent="0.25">
      <c r="A63" s="3"/>
      <c r="E63" s="6">
        <v>41183</v>
      </c>
      <c r="F63" s="12">
        <v>99.578295592560735</v>
      </c>
      <c r="G63" s="12">
        <v>103.53854212851769</v>
      </c>
      <c r="H63" s="12">
        <v>106.20733347124533</v>
      </c>
      <c r="I63" s="12">
        <v>92.198331780809099</v>
      </c>
      <c r="J63" s="7"/>
      <c r="K63" s="7"/>
    </row>
    <row r="64" spans="1:11" ht="15" customHeight="1" x14ac:dyDescent="0.25">
      <c r="A64" s="3"/>
      <c r="E64" s="6">
        <v>41275</v>
      </c>
      <c r="F64" s="12">
        <v>95.543592766915694</v>
      </c>
      <c r="G64" s="12">
        <v>105.44677507433839</v>
      </c>
      <c r="H64" s="12">
        <v>107.29015825403391</v>
      </c>
      <c r="I64" s="12">
        <v>91.000888979630034</v>
      </c>
      <c r="J64" s="7"/>
      <c r="K64" s="7"/>
    </row>
    <row r="65" spans="1:11" ht="15" customHeight="1" x14ac:dyDescent="0.25">
      <c r="A65" s="3"/>
      <c r="E65" s="6">
        <v>41365</v>
      </c>
      <c r="F65" s="12">
        <v>96.642214898504221</v>
      </c>
      <c r="G65" s="12">
        <v>106.40311699161006</v>
      </c>
      <c r="H65" s="12">
        <v>108.39981123293339</v>
      </c>
      <c r="I65" s="12">
        <v>90.635088749090826</v>
      </c>
      <c r="J65" s="7"/>
      <c r="K65" s="7"/>
    </row>
    <row r="66" spans="1:11" ht="15" customHeight="1" x14ac:dyDescent="0.25">
      <c r="A66" s="3"/>
      <c r="E66" s="6">
        <v>41456</v>
      </c>
      <c r="F66" s="12">
        <v>99.615021568456896</v>
      </c>
      <c r="G66" s="12">
        <v>108.33822645779445</v>
      </c>
      <c r="H66" s="12">
        <v>109.85338229209765</v>
      </c>
      <c r="I66" s="12">
        <v>89.679584518993963</v>
      </c>
      <c r="J66" s="7"/>
      <c r="K66" s="7"/>
    </row>
    <row r="67" spans="1:11" ht="15" customHeight="1" x14ac:dyDescent="0.25">
      <c r="A67" s="3"/>
      <c r="E67" s="6">
        <v>41548</v>
      </c>
      <c r="F67" s="12">
        <v>101.64603246705133</v>
      </c>
      <c r="G67" s="12">
        <v>108.97812730568874</v>
      </c>
      <c r="H67" s="12">
        <v>111.25555957798925</v>
      </c>
      <c r="I67" s="12">
        <v>89.036116392529166</v>
      </c>
      <c r="J67" s="7"/>
      <c r="K67" s="7"/>
    </row>
    <row r="68" spans="1:11" ht="15" customHeight="1" x14ac:dyDescent="0.25">
      <c r="A68" s="3"/>
      <c r="E68" s="6">
        <v>41640</v>
      </c>
      <c r="F68" s="12">
        <v>102.56495504289529</v>
      </c>
      <c r="G68" s="12">
        <v>111.39102255744642</v>
      </c>
      <c r="H68" s="12">
        <v>112.69555492345884</v>
      </c>
      <c r="I68" s="12">
        <v>89.197068493966427</v>
      </c>
      <c r="J68" s="7"/>
      <c r="K68" s="7"/>
    </row>
    <row r="69" spans="1:11" ht="15" customHeight="1" x14ac:dyDescent="0.25">
      <c r="A69" s="3"/>
      <c r="E69" s="6">
        <v>41730</v>
      </c>
      <c r="F69" s="12">
        <v>104.50402213867601</v>
      </c>
      <c r="G69" s="12">
        <v>112.0286123669655</v>
      </c>
      <c r="H69" s="12">
        <v>113.89571266032273</v>
      </c>
      <c r="I69" s="12">
        <v>88.641392422831032</v>
      </c>
      <c r="J69" s="7"/>
      <c r="K69" s="7"/>
    </row>
    <row r="70" spans="1:11" ht="15" customHeight="1" x14ac:dyDescent="0.25">
      <c r="A70" s="3"/>
      <c r="E70" s="6">
        <v>41821</v>
      </c>
      <c r="F70" s="12">
        <v>106.16287648152264</v>
      </c>
      <c r="G70" s="12">
        <v>113.49269797467446</v>
      </c>
      <c r="H70" s="12">
        <v>114.77587143152668</v>
      </c>
      <c r="I70" s="12">
        <v>88.453558257940202</v>
      </c>
      <c r="J70" s="7"/>
      <c r="K70" s="7"/>
    </row>
    <row r="71" spans="1:11" ht="15" customHeight="1" x14ac:dyDescent="0.25">
      <c r="A71" s="3"/>
      <c r="E71" s="6">
        <v>41913</v>
      </c>
      <c r="F71" s="12">
        <v>105.84232958663948</v>
      </c>
      <c r="G71" s="12">
        <v>115.6167134295296</v>
      </c>
      <c r="H71" s="12">
        <v>115.43106123293339</v>
      </c>
      <c r="I71" s="12">
        <v>88.455940212929761</v>
      </c>
      <c r="J71" s="7"/>
      <c r="K71" s="7"/>
    </row>
    <row r="72" spans="1:11" ht="15" customHeight="1" x14ac:dyDescent="0.25">
      <c r="A72" s="3"/>
      <c r="E72" s="6">
        <v>42005</v>
      </c>
      <c r="F72" s="12">
        <v>112.928123399279</v>
      </c>
      <c r="G72" s="12">
        <v>114.52616009846734</v>
      </c>
      <c r="H72" s="12">
        <v>114.77069973107157</v>
      </c>
      <c r="I72" s="12">
        <v>88.670316161989945</v>
      </c>
      <c r="J72" s="7"/>
      <c r="K72" s="7"/>
    </row>
    <row r="73" spans="1:11" ht="15" customHeight="1" x14ac:dyDescent="0.25">
      <c r="A73" s="3"/>
      <c r="E73" s="6">
        <v>42095</v>
      </c>
      <c r="F73" s="12">
        <v>112.88044406215066</v>
      </c>
      <c r="G73" s="12">
        <v>115.62407451472474</v>
      </c>
      <c r="H73" s="12">
        <v>114.96722434836575</v>
      </c>
      <c r="I73" s="12">
        <v>89.236200611652023</v>
      </c>
      <c r="J73" s="7"/>
      <c r="K73" s="7"/>
    </row>
    <row r="74" spans="1:11" ht="15" customHeight="1" x14ac:dyDescent="0.25">
      <c r="A74" s="3"/>
      <c r="E74" s="6">
        <v>42186</v>
      </c>
      <c r="F74" s="12">
        <v>113.45394916996072</v>
      </c>
      <c r="G74" s="12">
        <v>117.79028781843112</v>
      </c>
      <c r="H74" s="12">
        <v>115.81021152254863</v>
      </c>
      <c r="I74" s="12">
        <v>89.353937243993016</v>
      </c>
      <c r="J74" s="7"/>
      <c r="K74" s="7"/>
    </row>
    <row r="75" spans="1:11" ht="15" customHeight="1" x14ac:dyDescent="0.25">
      <c r="A75" s="3"/>
      <c r="E75" s="6">
        <v>42278</v>
      </c>
      <c r="F75" s="12">
        <v>114.85114704243138</v>
      </c>
      <c r="G75" s="12">
        <v>118.13009605360239</v>
      </c>
      <c r="H75" s="12">
        <v>116.63477451386015</v>
      </c>
      <c r="I75" s="12">
        <v>90.044023632396289</v>
      </c>
      <c r="J75" s="7"/>
      <c r="K75" s="7"/>
    </row>
    <row r="76" spans="1:11" ht="15" customHeight="1" x14ac:dyDescent="0.25">
      <c r="A76" s="3"/>
      <c r="E76" s="6">
        <v>42370</v>
      </c>
      <c r="F76" s="12">
        <v>112.61588817262498</v>
      </c>
      <c r="G76" s="12">
        <v>118.16159465071652</v>
      </c>
      <c r="H76" s="12">
        <v>118.02984071162599</v>
      </c>
      <c r="I76" s="12">
        <v>89.444451533596208</v>
      </c>
      <c r="J76" s="7"/>
      <c r="K76" s="7"/>
    </row>
    <row r="77" spans="1:11" ht="15" customHeight="1" x14ac:dyDescent="0.25">
      <c r="A77" s="3"/>
      <c r="E77" s="6">
        <v>42461</v>
      </c>
      <c r="F77" s="12">
        <v>114.49722461155838</v>
      </c>
      <c r="G77" s="12">
        <v>118.66154928588915</v>
      </c>
      <c r="H77" s="12">
        <v>119.94401634257343</v>
      </c>
      <c r="I77" s="12">
        <v>89.650320500550833</v>
      </c>
      <c r="J77" s="7"/>
      <c r="K77" s="7"/>
    </row>
    <row r="78" spans="1:11" ht="15" customHeight="1" x14ac:dyDescent="0.25">
      <c r="A78" s="3"/>
      <c r="E78" s="6">
        <v>42552</v>
      </c>
      <c r="F78" s="12">
        <v>112.33387133666443</v>
      </c>
      <c r="G78" s="12">
        <v>119.16158951507568</v>
      </c>
      <c r="H78" s="12">
        <v>121.88663632602399</v>
      </c>
      <c r="I78" s="12">
        <v>90.847423022445668</v>
      </c>
      <c r="J78" s="7"/>
      <c r="K78" s="7"/>
    </row>
    <row r="79" spans="1:11" ht="15" customHeight="1" x14ac:dyDescent="0.25">
      <c r="A79" s="3"/>
      <c r="E79" s="6">
        <v>42644</v>
      </c>
      <c r="F79" s="12">
        <v>115.42703611709788</v>
      </c>
      <c r="G79" s="12">
        <v>120.70553433775055</v>
      </c>
      <c r="H79" s="12">
        <v>124.91951541166735</v>
      </c>
      <c r="I79" s="12">
        <v>91.568815104997427</v>
      </c>
      <c r="J79" s="7"/>
      <c r="K79" s="7"/>
    </row>
    <row r="80" spans="1:11" ht="15" customHeight="1" x14ac:dyDescent="0.25">
      <c r="A80" s="3"/>
      <c r="E80" s="6">
        <v>42736</v>
      </c>
      <c r="F80" s="12">
        <v>116.09976579136425</v>
      </c>
      <c r="G80" s="12">
        <v>122.49932808699091</v>
      </c>
      <c r="H80" s="12">
        <v>128.23101985932973</v>
      </c>
      <c r="I80" s="12">
        <v>93.648602090165497</v>
      </c>
      <c r="J80" s="7"/>
      <c r="K80" s="7"/>
    </row>
    <row r="81" spans="1:11" ht="15" customHeight="1" x14ac:dyDescent="0.25">
      <c r="A81" s="3"/>
      <c r="E81" s="6">
        <v>42826</v>
      </c>
      <c r="F81" s="12">
        <v>119.85116315031554</v>
      </c>
      <c r="G81" s="12">
        <v>124.60699508519173</v>
      </c>
      <c r="H81" s="12">
        <v>133.25791270169631</v>
      </c>
      <c r="I81" s="12">
        <v>94.862378296987245</v>
      </c>
      <c r="J81" s="7"/>
      <c r="K81" s="7"/>
    </row>
    <row r="82" spans="1:11" ht="15" customHeight="1" x14ac:dyDescent="0.25">
      <c r="A82" s="3"/>
      <c r="E82" s="6">
        <v>42917</v>
      </c>
      <c r="F82" s="12">
        <v>117.52982374753147</v>
      </c>
      <c r="G82" s="12">
        <v>127.30508959125434</v>
      </c>
      <c r="H82" s="12">
        <v>137.91502896152255</v>
      </c>
      <c r="I82" s="12">
        <v>95.872327212559711</v>
      </c>
      <c r="J82" s="7"/>
      <c r="K82" s="7"/>
    </row>
    <row r="83" spans="1:11" ht="15" customHeight="1" x14ac:dyDescent="0.25">
      <c r="A83" s="3"/>
      <c r="E83" s="6">
        <v>43009</v>
      </c>
      <c r="F83" s="12">
        <v>120.32621687010925</v>
      </c>
      <c r="G83" s="12">
        <v>130.20133423948863</v>
      </c>
      <c r="H83" s="12">
        <v>140.68803009929664</v>
      </c>
      <c r="I83" s="12">
        <v>97.348118468232798</v>
      </c>
      <c r="J83" s="7"/>
      <c r="K83" s="7"/>
    </row>
    <row r="84" spans="1:11" ht="15" customHeight="1" x14ac:dyDescent="0.25">
      <c r="A84" s="3"/>
      <c r="E84" s="6">
        <v>43101</v>
      </c>
      <c r="F84" s="12">
        <v>121.55370207501764</v>
      </c>
      <c r="G84" s="12">
        <v>135.362139713397</v>
      </c>
      <c r="H84" s="12">
        <v>145.02805647496896</v>
      </c>
      <c r="I84" s="12">
        <v>97.172874636858197</v>
      </c>
      <c r="J84" s="7"/>
      <c r="K84" s="7"/>
    </row>
    <row r="85" spans="1:11" ht="15" customHeight="1" x14ac:dyDescent="0.25">
      <c r="A85" s="3"/>
      <c r="E85" s="6">
        <v>43191</v>
      </c>
      <c r="F85" s="12">
        <v>122.18120081054873</v>
      </c>
      <c r="G85" s="12">
        <v>136.49420614119933</v>
      </c>
      <c r="H85" s="12">
        <v>147.3698670872983</v>
      </c>
      <c r="I85" s="12">
        <v>98.972952050395364</v>
      </c>
      <c r="J85" s="7"/>
      <c r="K85" s="7"/>
    </row>
    <row r="86" spans="1:11" ht="15" customHeight="1" x14ac:dyDescent="0.25">
      <c r="A86" s="3"/>
      <c r="E86" s="6">
        <v>43282</v>
      </c>
      <c r="F86" s="12">
        <v>121.81381218851379</v>
      </c>
      <c r="G86" s="12">
        <v>137.25154197616035</v>
      </c>
      <c r="H86" s="12">
        <v>149.81543494000829</v>
      </c>
      <c r="I86" s="12">
        <v>101.14699639729308</v>
      </c>
      <c r="J86" s="7"/>
      <c r="K86" s="7"/>
    </row>
    <row r="87" spans="1:11" ht="15" customHeight="1" x14ac:dyDescent="0.25">
      <c r="A87" s="3"/>
      <c r="E87" s="6">
        <v>43374</v>
      </c>
      <c r="F87" s="12">
        <v>124.6733482170183</v>
      </c>
      <c r="G87" s="12">
        <v>139.45824124844003</v>
      </c>
      <c r="H87" s="12">
        <v>154.19812784443525</v>
      </c>
      <c r="I87" s="12">
        <v>103.11142870510972</v>
      </c>
      <c r="J87" s="7"/>
      <c r="K87" s="7"/>
    </row>
    <row r="88" spans="1:11" ht="15" customHeight="1" x14ac:dyDescent="0.25">
      <c r="A88" s="3"/>
      <c r="E88" s="6">
        <v>43466</v>
      </c>
      <c r="F88" s="12">
        <v>124.66825812562217</v>
      </c>
      <c r="G88" s="12">
        <v>140.02727025282761</v>
      </c>
      <c r="H88" s="12">
        <v>157.38421855606123</v>
      </c>
      <c r="I88" s="12">
        <v>109.3045116779597</v>
      </c>
      <c r="J88" s="7"/>
      <c r="K88" s="7"/>
    </row>
    <row r="89" spans="1:11" ht="15" customHeight="1" x14ac:dyDescent="0.25">
      <c r="A89" s="3"/>
      <c r="E89" s="6">
        <v>43556</v>
      </c>
      <c r="F89" s="12">
        <v>124.53559359163937</v>
      </c>
      <c r="G89" s="12">
        <v>142.52225016391253</v>
      </c>
      <c r="H89" s="12">
        <v>162.15155668183698</v>
      </c>
      <c r="I89" s="12">
        <v>111.8909745173351</v>
      </c>
      <c r="J89" s="7"/>
      <c r="K89" s="7"/>
    </row>
    <row r="90" spans="1:11" ht="15" customHeight="1" x14ac:dyDescent="0.25">
      <c r="A90" s="3"/>
      <c r="E90" s="6">
        <v>43647</v>
      </c>
      <c r="F90" s="12">
        <v>126.90912253911799</v>
      </c>
      <c r="G90" s="12">
        <v>145.5869438314962</v>
      </c>
      <c r="H90" s="12">
        <v>166.28633119569713</v>
      </c>
      <c r="I90" s="12">
        <v>114.26816559691366</v>
      </c>
      <c r="J90" s="7"/>
      <c r="K90" s="7"/>
    </row>
    <row r="91" spans="1:11" ht="15" customHeight="1" x14ac:dyDescent="0.25">
      <c r="A91" s="3"/>
      <c r="E91" s="6">
        <v>43739</v>
      </c>
      <c r="F91" s="12">
        <v>125.20864542358903</v>
      </c>
      <c r="G91" s="12">
        <v>147.96363281537543</v>
      </c>
      <c r="H91" s="12">
        <v>171.31484019445594</v>
      </c>
      <c r="I91" s="12">
        <v>116.31358437437527</v>
      </c>
      <c r="J91" s="7"/>
      <c r="K91" s="7"/>
    </row>
    <row r="92" spans="1:11" ht="15" customHeight="1" x14ac:dyDescent="0.25">
      <c r="A92" s="3"/>
      <c r="E92" s="6">
        <v>43831</v>
      </c>
      <c r="F92" s="12">
        <v>123.95809372855638</v>
      </c>
      <c r="G92" s="12">
        <v>147.64821887416483</v>
      </c>
      <c r="H92" s="12">
        <v>178.03643462970624</v>
      </c>
      <c r="I92" s="12">
        <v>115.45574029885029</v>
      </c>
      <c r="J92" s="7"/>
      <c r="K92" s="7"/>
    </row>
    <row r="93" spans="1:11" ht="15" customHeight="1" x14ac:dyDescent="0.25">
      <c r="A93" s="3"/>
      <c r="E93" s="6">
        <v>43922</v>
      </c>
      <c r="F93" s="12">
        <v>96.908123850299759</v>
      </c>
      <c r="G93" s="12">
        <v>117.61062598326124</v>
      </c>
      <c r="H93" s="12">
        <v>164.40253930492347</v>
      </c>
      <c r="I93" s="12">
        <v>116.42621681745294</v>
      </c>
      <c r="J93" s="7"/>
      <c r="K93" s="7"/>
    </row>
    <row r="94" spans="1:11" ht="15" customHeight="1" x14ac:dyDescent="0.25">
      <c r="A94" s="3"/>
      <c r="E94" s="6">
        <v>44013</v>
      </c>
      <c r="F94" s="12">
        <v>124.07194425383447</v>
      </c>
      <c r="G94" s="12">
        <v>133.15116074042245</v>
      </c>
      <c r="H94" s="12">
        <v>173.90521565990898</v>
      </c>
      <c r="I94" s="12">
        <v>117.24118570316588</v>
      </c>
      <c r="J94" s="7"/>
      <c r="K94" s="7"/>
    </row>
    <row r="95" spans="1:11" ht="15" customHeight="1" x14ac:dyDescent="0.25">
      <c r="A95" s="3"/>
      <c r="E95" s="6">
        <v>44105</v>
      </c>
      <c r="F95" s="12">
        <v>125.22398012931409</v>
      </c>
      <c r="G95" s="12">
        <v>130.42576174392667</v>
      </c>
      <c r="H95" s="12">
        <v>181.03892997517585</v>
      </c>
      <c r="I95" s="12">
        <v>118.2038357982314</v>
      </c>
      <c r="J95" s="7"/>
      <c r="K95" s="7"/>
    </row>
    <row r="96" spans="1:11" ht="15" customHeight="1" x14ac:dyDescent="0.25">
      <c r="A96" s="3"/>
      <c r="E96" s="6">
        <v>44197</v>
      </c>
      <c r="F96" s="12">
        <v>130.55987783780648</v>
      </c>
      <c r="G96" s="12">
        <v>134.9737996723461</v>
      </c>
      <c r="H96" s="12">
        <v>186.11689335953662</v>
      </c>
      <c r="I96" s="12">
        <v>119.28796559776436</v>
      </c>
      <c r="J96" s="7"/>
      <c r="K96" s="7"/>
    </row>
    <row r="97" spans="1:11" ht="15" customHeight="1" x14ac:dyDescent="0.25">
      <c r="A97" s="3"/>
      <c r="E97" s="6">
        <v>44287</v>
      </c>
      <c r="F97" s="12">
        <v>133.74021848734083</v>
      </c>
      <c r="G97" s="12">
        <v>139.67992974443339</v>
      </c>
      <c r="H97" s="12">
        <v>192.4593375051717</v>
      </c>
      <c r="I97" s="12">
        <v>120.42347756921494</v>
      </c>
      <c r="J97" s="7"/>
      <c r="K97" s="7"/>
    </row>
    <row r="98" spans="1:11" ht="15" customHeight="1" x14ac:dyDescent="0.25">
      <c r="A98" s="3"/>
      <c r="E98" s="6"/>
      <c r="F98" s="12"/>
      <c r="G98" s="12"/>
      <c r="H98" s="12"/>
      <c r="I98" s="12"/>
      <c r="J98" s="7"/>
      <c r="K98" s="7"/>
    </row>
    <row r="99" spans="1:11" ht="15" customHeight="1" x14ac:dyDescent="0.25">
      <c r="A99" s="3"/>
      <c r="E99" s="6"/>
      <c r="F99" s="12"/>
      <c r="G99" s="12"/>
      <c r="H99" s="12"/>
      <c r="I99" s="12"/>
      <c r="J99" s="7"/>
      <c r="K99" s="7"/>
    </row>
    <row r="100" spans="1:11" ht="15" customHeight="1" x14ac:dyDescent="0.25">
      <c r="A100" s="3"/>
      <c r="E100" s="6"/>
      <c r="F100" s="12"/>
      <c r="G100" s="12"/>
      <c r="H100" s="12"/>
      <c r="I100" s="12"/>
      <c r="J100" s="7"/>
      <c r="K100" s="7"/>
    </row>
    <row r="101" spans="1:11" ht="15" customHeight="1" x14ac:dyDescent="0.25">
      <c r="A101" s="3"/>
      <c r="E101" s="6"/>
      <c r="F101" s="12"/>
      <c r="G101" s="12"/>
      <c r="H101" s="12"/>
      <c r="I101" s="12"/>
      <c r="J101" s="7"/>
      <c r="K101" s="7"/>
    </row>
    <row r="102" spans="1:11" ht="15" customHeight="1" x14ac:dyDescent="0.25">
      <c r="A102" s="8"/>
      <c r="E102" s="6"/>
      <c r="F102" s="12"/>
      <c r="G102" s="12"/>
      <c r="H102" s="12"/>
      <c r="I102" s="12"/>
    </row>
    <row r="103" spans="1:11" ht="15" customHeight="1" x14ac:dyDescent="0.25">
      <c r="A103" s="8"/>
      <c r="E103" s="6"/>
      <c r="F103" s="12"/>
      <c r="G103" s="12"/>
      <c r="H103" s="12"/>
      <c r="I103" s="12"/>
    </row>
    <row r="104" spans="1:11" ht="15" customHeight="1" x14ac:dyDescent="0.25">
      <c r="E104" s="6"/>
      <c r="F104" s="12"/>
      <c r="G104" s="12"/>
      <c r="H104" s="12"/>
      <c r="I104" s="12"/>
    </row>
    <row r="105" spans="1:11" ht="15" customHeight="1" x14ac:dyDescent="0.25">
      <c r="E105" s="6"/>
      <c r="F105" s="12"/>
      <c r="G105" s="12"/>
      <c r="H105" s="12"/>
      <c r="I105" s="12"/>
    </row>
    <row r="106" spans="1:11" ht="15" customHeight="1" x14ac:dyDescent="0.25">
      <c r="E106" s="6"/>
      <c r="F106" s="12"/>
      <c r="G106" s="12"/>
      <c r="H106" s="12"/>
      <c r="I106" s="12"/>
    </row>
    <row r="107" spans="1:11" ht="15" customHeight="1" x14ac:dyDescent="0.25">
      <c r="E107" s="6"/>
      <c r="F107" s="12"/>
      <c r="G107" s="12"/>
      <c r="H107" s="12"/>
      <c r="I107" s="12"/>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DACA-0D75-49D5-ADD7-AF30B1BA81BC}">
  <sheetPr>
    <tabColor theme="5" tint="0.79998168889431442"/>
  </sheetPr>
  <dimension ref="A1:O87"/>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0" width="9.28515625" style="20" bestFit="1" customWidth="1"/>
    <col min="11" max="11" width="10.85546875" style="20" customWidth="1"/>
    <col min="12" max="12" width="12.140625" style="20" customWidth="1"/>
    <col min="13" max="13" width="14" style="20" customWidth="1"/>
    <col min="14" max="14" width="11.7109375" style="20" customWidth="1"/>
    <col min="15" max="15" width="9.28515625" style="20" bestFit="1" customWidth="1"/>
    <col min="16" max="16384" width="9.140625" style="20"/>
  </cols>
  <sheetData>
    <row r="1" spans="1:3" ht="15.75" x14ac:dyDescent="0.25">
      <c r="A1" s="13" t="s">
        <v>2</v>
      </c>
      <c r="B1" s="14" t="s">
        <v>510</v>
      </c>
      <c r="C1" s="179" t="s">
        <v>479</v>
      </c>
    </row>
    <row r="2" spans="1:3" ht="15.75" x14ac:dyDescent="0.25">
      <c r="A2" s="13" t="s">
        <v>3</v>
      </c>
      <c r="B2" s="9" t="s">
        <v>608</v>
      </c>
    </row>
    <row r="3" spans="1:3" s="21" customFormat="1" ht="15.75" x14ac:dyDescent="0.25">
      <c r="A3" s="13" t="s">
        <v>4</v>
      </c>
      <c r="B3" s="15" t="s">
        <v>24</v>
      </c>
    </row>
    <row r="4" spans="1:3" ht="15.75" x14ac:dyDescent="0.25">
      <c r="A4" s="13" t="s">
        <v>5</v>
      </c>
      <c r="B4" s="15" t="s">
        <v>25</v>
      </c>
    </row>
    <row r="5" spans="1:3" ht="15.75" x14ac:dyDescent="0.25">
      <c r="A5" s="16" t="s">
        <v>6</v>
      </c>
      <c r="B5" s="15"/>
    </row>
    <row r="6" spans="1:3" ht="15.75" x14ac:dyDescent="0.25">
      <c r="A6" s="16" t="s">
        <v>7</v>
      </c>
      <c r="B6" s="15"/>
    </row>
    <row r="19" spans="8:15" ht="31.5" x14ac:dyDescent="0.2">
      <c r="J19" s="22" t="s">
        <v>516</v>
      </c>
      <c r="K19" s="22" t="s">
        <v>26</v>
      </c>
      <c r="L19" s="22" t="s">
        <v>27</v>
      </c>
      <c r="M19" s="22" t="s">
        <v>517</v>
      </c>
      <c r="N19" s="22" t="s">
        <v>28</v>
      </c>
      <c r="O19" s="22" t="s">
        <v>9</v>
      </c>
    </row>
    <row r="20" spans="8:15" ht="31.5" x14ac:dyDescent="0.25">
      <c r="H20" s="17"/>
      <c r="I20" s="17"/>
      <c r="J20" s="22" t="s">
        <v>19</v>
      </c>
      <c r="K20" s="22" t="s">
        <v>20</v>
      </c>
      <c r="L20" s="22" t="s">
        <v>21</v>
      </c>
      <c r="M20" s="22" t="s">
        <v>22</v>
      </c>
      <c r="N20" s="22" t="s">
        <v>23</v>
      </c>
      <c r="O20" s="22" t="s">
        <v>1</v>
      </c>
    </row>
    <row r="21" spans="8:15" ht="15.75" x14ac:dyDescent="0.25">
      <c r="H21" s="17">
        <v>2005</v>
      </c>
      <c r="I21" s="18">
        <v>38353</v>
      </c>
      <c r="J21" s="19">
        <v>4.4789762340036567</v>
      </c>
      <c r="K21" s="19">
        <v>45.063985374771477</v>
      </c>
      <c r="L21" s="19">
        <v>2.4680073126142599</v>
      </c>
      <c r="M21" s="19">
        <v>4.9360146252285197</v>
      </c>
      <c r="N21" s="19">
        <v>21.937842778793417</v>
      </c>
      <c r="O21" s="19">
        <v>21.115173674588668</v>
      </c>
    </row>
    <row r="22" spans="8:15" ht="15.75" x14ac:dyDescent="0.25">
      <c r="H22" s="17">
        <v>2005</v>
      </c>
      <c r="I22" s="18">
        <v>38443</v>
      </c>
      <c r="J22" s="19">
        <v>5.055147058823529</v>
      </c>
      <c r="K22" s="19">
        <v>41.911764705882348</v>
      </c>
      <c r="L22" s="19">
        <v>2.6654411764705879</v>
      </c>
      <c r="M22" s="19">
        <v>3.6764705882352935</v>
      </c>
      <c r="N22" s="19">
        <v>23.161764705882351</v>
      </c>
      <c r="O22" s="19">
        <v>23.52941176470588</v>
      </c>
    </row>
    <row r="23" spans="8:15" ht="15.75" x14ac:dyDescent="0.25">
      <c r="H23" s="17">
        <v>2005</v>
      </c>
      <c r="I23" s="18">
        <v>38534</v>
      </c>
      <c r="J23" s="19">
        <v>4.6829268292682924</v>
      </c>
      <c r="K23" s="19">
        <v>46.146341463414629</v>
      </c>
      <c r="L23" s="19">
        <v>2.24390243902439</v>
      </c>
      <c r="M23" s="19">
        <v>5.2682926829268295</v>
      </c>
      <c r="N23" s="19">
        <v>21.560975609756099</v>
      </c>
      <c r="O23" s="19">
        <v>20.097560975609756</v>
      </c>
    </row>
    <row r="24" spans="8:15" ht="15.75" x14ac:dyDescent="0.25">
      <c r="H24" s="17">
        <v>2005</v>
      </c>
      <c r="I24" s="18">
        <v>38626</v>
      </c>
      <c r="J24" s="19">
        <v>5.5413469735720371</v>
      </c>
      <c r="K24" s="19">
        <v>40.579710144927539</v>
      </c>
      <c r="L24" s="19">
        <v>2.9838022165387899</v>
      </c>
      <c r="M24" s="19">
        <v>8.695652173913043</v>
      </c>
      <c r="N24" s="19">
        <v>21.057118499573743</v>
      </c>
      <c r="O24" s="19">
        <v>21.142369991474851</v>
      </c>
    </row>
    <row r="25" spans="8:15" ht="15.75" x14ac:dyDescent="0.25">
      <c r="H25" s="17">
        <v>2006</v>
      </c>
      <c r="I25" s="18">
        <v>38718</v>
      </c>
      <c r="J25" s="19">
        <v>4.3859649122807021</v>
      </c>
      <c r="K25" s="19">
        <v>35.087719298245617</v>
      </c>
      <c r="L25" s="19">
        <v>4.4834307992202724</v>
      </c>
      <c r="M25" s="19">
        <v>4.6783625730994149</v>
      </c>
      <c r="N25" s="19">
        <v>29.337231968810919</v>
      </c>
      <c r="O25" s="19">
        <v>22.027290448343081</v>
      </c>
    </row>
    <row r="26" spans="8:15" ht="15.75" x14ac:dyDescent="0.25">
      <c r="H26" s="17">
        <v>2006</v>
      </c>
      <c r="I26" s="18">
        <v>38808</v>
      </c>
      <c r="J26" s="19">
        <v>6.7592592592592595</v>
      </c>
      <c r="K26" s="19">
        <v>43.425925925925924</v>
      </c>
      <c r="L26" s="19">
        <v>2.9629629629629632</v>
      </c>
      <c r="M26" s="19">
        <v>4.6296296296296298</v>
      </c>
      <c r="N26" s="19">
        <v>24.25925925925926</v>
      </c>
      <c r="O26" s="19">
        <v>17.962962962962962</v>
      </c>
    </row>
    <row r="27" spans="8:15" ht="15.75" x14ac:dyDescent="0.25">
      <c r="H27" s="17">
        <v>2006</v>
      </c>
      <c r="I27" s="18">
        <v>38899</v>
      </c>
      <c r="J27" s="19">
        <v>5.1325919589392646</v>
      </c>
      <c r="K27" s="19">
        <v>35.243798118049618</v>
      </c>
      <c r="L27" s="19">
        <v>2.6518391787852864</v>
      </c>
      <c r="M27" s="19">
        <v>4.3627031650983739</v>
      </c>
      <c r="N27" s="19">
        <v>25.748502994011975</v>
      </c>
      <c r="O27" s="19">
        <v>26.860564585115483</v>
      </c>
    </row>
    <row r="28" spans="8:15" ht="15.75" x14ac:dyDescent="0.25">
      <c r="H28" s="17">
        <v>2006</v>
      </c>
      <c r="I28" s="18">
        <v>38991</v>
      </c>
      <c r="J28" s="19">
        <v>4.0976460331299043</v>
      </c>
      <c r="K28" s="19">
        <v>41.935483870967744</v>
      </c>
      <c r="L28" s="19">
        <v>4.0104620749782036</v>
      </c>
      <c r="M28" s="19">
        <v>2.092414995640802</v>
      </c>
      <c r="N28" s="19">
        <v>24.324324324324323</v>
      </c>
      <c r="O28" s="19">
        <v>23.539668700959023</v>
      </c>
    </row>
    <row r="29" spans="8:15" ht="15.75" x14ac:dyDescent="0.25">
      <c r="H29" s="17">
        <v>2007</v>
      </c>
      <c r="I29" s="18">
        <v>39083</v>
      </c>
      <c r="J29" s="19">
        <v>6.679035250463822</v>
      </c>
      <c r="K29" s="19">
        <v>37.755102040816325</v>
      </c>
      <c r="L29" s="19">
        <v>4.8237476808905377</v>
      </c>
      <c r="M29" s="19">
        <v>7.4211502782931342</v>
      </c>
      <c r="N29" s="19">
        <v>18.738404452690162</v>
      </c>
      <c r="O29" s="19">
        <v>24.582560296846008</v>
      </c>
    </row>
    <row r="30" spans="8:15" ht="15.75" x14ac:dyDescent="0.25">
      <c r="H30" s="17">
        <v>2007</v>
      </c>
      <c r="I30" s="18">
        <v>39173</v>
      </c>
      <c r="J30" s="19">
        <v>3.7771482530689329</v>
      </c>
      <c r="K30" s="19">
        <v>38.810198300283282</v>
      </c>
      <c r="L30" s="19">
        <v>5.0991501416430589</v>
      </c>
      <c r="M30" s="19">
        <v>6.7988668555240785</v>
      </c>
      <c r="N30" s="19">
        <v>21.907459867799808</v>
      </c>
      <c r="O30" s="19">
        <v>23.607176581680829</v>
      </c>
    </row>
    <row r="31" spans="8:15" ht="15.75" x14ac:dyDescent="0.25">
      <c r="H31" s="17">
        <v>2007</v>
      </c>
      <c r="I31" s="18">
        <v>39264</v>
      </c>
      <c r="J31" s="19">
        <v>5.3539019963702366</v>
      </c>
      <c r="K31" s="19">
        <v>39.927404718693282</v>
      </c>
      <c r="L31" s="19">
        <v>6.3520871143375679</v>
      </c>
      <c r="M31" s="19">
        <v>6.4428312159709611</v>
      </c>
      <c r="N31" s="19">
        <v>21.052631578947366</v>
      </c>
      <c r="O31" s="19">
        <v>20.871143375680582</v>
      </c>
    </row>
    <row r="32" spans="8:15" ht="15.75" x14ac:dyDescent="0.25">
      <c r="H32" s="17">
        <v>2007</v>
      </c>
      <c r="I32" s="18">
        <v>39356</v>
      </c>
      <c r="J32" s="19">
        <v>6.4303380049464138</v>
      </c>
      <c r="K32" s="19">
        <v>39.571310799670236</v>
      </c>
      <c r="L32" s="19">
        <v>5.3586150041220115</v>
      </c>
      <c r="M32" s="19">
        <v>4.3693322341302556</v>
      </c>
      <c r="N32" s="19">
        <v>23.660346248969496</v>
      </c>
      <c r="O32" s="19">
        <v>20.610057708161584</v>
      </c>
    </row>
    <row r="33" spans="8:15" ht="15.75" x14ac:dyDescent="0.25">
      <c r="H33" s="17">
        <v>2008</v>
      </c>
      <c r="I33" s="18">
        <v>39448</v>
      </c>
      <c r="J33" s="19">
        <v>4.6288209606986896</v>
      </c>
      <c r="K33" s="19">
        <v>39.563318777292572</v>
      </c>
      <c r="L33" s="19">
        <v>5.7641921397379914</v>
      </c>
      <c r="M33" s="19">
        <v>4.2794759825327517</v>
      </c>
      <c r="N33" s="19">
        <v>20.786026200873366</v>
      </c>
      <c r="O33" s="19">
        <v>24.978165938864631</v>
      </c>
    </row>
    <row r="34" spans="8:15" ht="15.75" x14ac:dyDescent="0.25">
      <c r="H34" s="17">
        <v>2008</v>
      </c>
      <c r="I34" s="18">
        <v>39539</v>
      </c>
      <c r="J34" s="19">
        <v>5.5938037865748713</v>
      </c>
      <c r="K34" s="19">
        <v>38.468158347676429</v>
      </c>
      <c r="L34" s="19">
        <v>5.8519793459552503</v>
      </c>
      <c r="M34" s="19">
        <v>7.8313253012048198</v>
      </c>
      <c r="N34" s="19">
        <v>22.375215146299485</v>
      </c>
      <c r="O34" s="19">
        <v>19.879518072289159</v>
      </c>
    </row>
    <row r="35" spans="8:15" ht="15.75" x14ac:dyDescent="0.25">
      <c r="H35" s="17">
        <v>2008</v>
      </c>
      <c r="I35" s="18">
        <v>39630</v>
      </c>
      <c r="J35" s="19">
        <v>4.4722719141323788</v>
      </c>
      <c r="K35" s="19">
        <v>42.57602862254025</v>
      </c>
      <c r="L35" s="19">
        <v>5.7245080500894456</v>
      </c>
      <c r="M35" s="19">
        <v>3.9355992844364938</v>
      </c>
      <c r="N35" s="19">
        <v>21.735241502683362</v>
      </c>
      <c r="O35" s="19">
        <v>21.556350626118068</v>
      </c>
    </row>
    <row r="36" spans="8:15" ht="15.75" x14ac:dyDescent="0.25">
      <c r="H36" s="17">
        <v>2008</v>
      </c>
      <c r="I36" s="18">
        <v>39722</v>
      </c>
      <c r="J36" s="19">
        <v>4.7904191616766463</v>
      </c>
      <c r="K36" s="19">
        <v>37.895637296834899</v>
      </c>
      <c r="L36" s="19">
        <v>6.8434559452523525</v>
      </c>
      <c r="M36" s="19">
        <v>3.8494439692044482</v>
      </c>
      <c r="N36" s="19">
        <v>24.037639007698889</v>
      </c>
      <c r="O36" s="19">
        <v>22.583404619332761</v>
      </c>
    </row>
    <row r="37" spans="8:15" ht="15.75" x14ac:dyDescent="0.25">
      <c r="H37" s="17">
        <v>2009</v>
      </c>
      <c r="I37" s="18">
        <v>39814</v>
      </c>
      <c r="J37" s="19">
        <v>3.6555645816409426</v>
      </c>
      <c r="K37" s="19">
        <v>46.628757108042237</v>
      </c>
      <c r="L37" s="19">
        <v>6.0926076360682373</v>
      </c>
      <c r="M37" s="19">
        <v>3.8992688870836711</v>
      </c>
      <c r="N37" s="19">
        <v>24.857839155158405</v>
      </c>
      <c r="O37" s="19">
        <v>14.865962632006498</v>
      </c>
    </row>
    <row r="38" spans="8:15" ht="15.75" x14ac:dyDescent="0.25">
      <c r="H38" s="17">
        <v>2009</v>
      </c>
      <c r="I38" s="18">
        <v>39904</v>
      </c>
      <c r="J38" s="19">
        <v>2.2998296422487225</v>
      </c>
      <c r="K38" s="19">
        <v>50.170357751277685</v>
      </c>
      <c r="L38" s="19">
        <v>1.788756388415673</v>
      </c>
      <c r="M38" s="19">
        <v>0.85178875638841567</v>
      </c>
      <c r="N38" s="19">
        <v>29.642248722316861</v>
      </c>
      <c r="O38" s="19">
        <v>15.247018739352638</v>
      </c>
    </row>
    <row r="39" spans="8:15" ht="15.75" x14ac:dyDescent="0.25">
      <c r="H39" s="17">
        <v>2009</v>
      </c>
      <c r="I39" s="18">
        <v>39995</v>
      </c>
      <c r="J39" s="19">
        <v>1.7825311942959003</v>
      </c>
      <c r="K39" s="19">
        <v>54.991087344028536</v>
      </c>
      <c r="L39" s="19">
        <v>2.7629233511586455</v>
      </c>
      <c r="M39" s="19">
        <v>2.3172905525846708</v>
      </c>
      <c r="N39" s="19">
        <v>22.549019607843139</v>
      </c>
      <c r="O39" s="19">
        <v>15.597147950089127</v>
      </c>
    </row>
    <row r="40" spans="8:15" ht="15.75" x14ac:dyDescent="0.25">
      <c r="H40" s="17">
        <v>2009</v>
      </c>
      <c r="I40" s="18">
        <v>40087</v>
      </c>
      <c r="J40" s="19">
        <v>1.8565400843881859</v>
      </c>
      <c r="K40" s="19">
        <v>51.814345991561183</v>
      </c>
      <c r="L40" s="19">
        <v>2.9535864978902957</v>
      </c>
      <c r="M40" s="19">
        <v>1.7721518987341776</v>
      </c>
      <c r="N40" s="19">
        <v>22.616033755274266</v>
      </c>
      <c r="O40" s="19">
        <v>18.9873417721519</v>
      </c>
    </row>
    <row r="41" spans="8:15" ht="15.75" x14ac:dyDescent="0.25">
      <c r="H41" s="17">
        <v>2010</v>
      </c>
      <c r="I41" s="18">
        <v>40179</v>
      </c>
      <c r="J41" s="19">
        <v>2.3210831721470022</v>
      </c>
      <c r="K41" s="19">
        <v>52.901353965183759</v>
      </c>
      <c r="L41" s="19">
        <v>2.3210831721470022</v>
      </c>
      <c r="M41" s="19">
        <v>2.6112185686653775</v>
      </c>
      <c r="N41" s="19">
        <v>20.696324951644101</v>
      </c>
      <c r="O41" s="19">
        <v>19.148936170212767</v>
      </c>
    </row>
    <row r="42" spans="8:15" ht="15.75" x14ac:dyDescent="0.25">
      <c r="H42" s="17">
        <v>2010</v>
      </c>
      <c r="I42" s="18">
        <v>40269</v>
      </c>
      <c r="J42" s="19">
        <v>2.2292993630573248</v>
      </c>
      <c r="K42" s="19">
        <v>50.796178343949052</v>
      </c>
      <c r="L42" s="19">
        <v>3.8216560509554141</v>
      </c>
      <c r="M42" s="19">
        <v>1.8312101910828025</v>
      </c>
      <c r="N42" s="19">
        <v>22.213375796178344</v>
      </c>
      <c r="O42" s="19">
        <v>19.108280254777071</v>
      </c>
    </row>
    <row r="43" spans="8:15" ht="15.75" x14ac:dyDescent="0.25">
      <c r="H43" s="17">
        <v>2010</v>
      </c>
      <c r="I43" s="18">
        <v>40360</v>
      </c>
      <c r="J43" s="19">
        <v>3.4761519805982211</v>
      </c>
      <c r="K43" s="19">
        <v>45.836701697655613</v>
      </c>
      <c r="L43" s="19">
        <v>2.5869037995149555</v>
      </c>
      <c r="M43" s="19">
        <v>2.7485852869846399</v>
      </c>
      <c r="N43" s="19">
        <v>31.123686337914304</v>
      </c>
      <c r="O43" s="19">
        <v>14.227970897332254</v>
      </c>
    </row>
    <row r="44" spans="8:15" ht="15.75" x14ac:dyDescent="0.25">
      <c r="H44" s="17">
        <v>2010</v>
      </c>
      <c r="I44" s="18">
        <v>40452</v>
      </c>
      <c r="J44" s="19">
        <v>2.646815550041357</v>
      </c>
      <c r="K44" s="19">
        <v>53.846153846153847</v>
      </c>
      <c r="L44" s="19">
        <v>2.2332506203473947</v>
      </c>
      <c r="M44" s="19">
        <v>3.391232423490488</v>
      </c>
      <c r="N44" s="19">
        <v>20.760959470636891</v>
      </c>
      <c r="O44" s="19">
        <v>17.121588089330025</v>
      </c>
    </row>
    <row r="45" spans="8:15" ht="15.75" x14ac:dyDescent="0.25">
      <c r="H45" s="17">
        <v>2011</v>
      </c>
      <c r="I45" s="18">
        <v>40544</v>
      </c>
      <c r="J45" s="19">
        <v>2.2708158116063921</v>
      </c>
      <c r="K45" s="19">
        <v>53.910849453322115</v>
      </c>
      <c r="L45" s="19">
        <v>3.1959629941126999</v>
      </c>
      <c r="M45" s="19">
        <v>4.0370058873002526</v>
      </c>
      <c r="N45" s="19">
        <v>22.287636669470146</v>
      </c>
      <c r="O45" s="19">
        <v>14.297729184188396</v>
      </c>
    </row>
    <row r="46" spans="8:15" ht="15.75" x14ac:dyDescent="0.25">
      <c r="H46" s="17">
        <v>2011</v>
      </c>
      <c r="I46" s="18">
        <v>40634</v>
      </c>
      <c r="J46" s="19">
        <v>4.1211101766190072</v>
      </c>
      <c r="K46" s="19">
        <v>53.910849453322108</v>
      </c>
      <c r="L46" s="19">
        <v>2.7754415475189234</v>
      </c>
      <c r="M46" s="19">
        <v>2.1867115222876365</v>
      </c>
      <c r="N46" s="19">
        <v>22.371740958788898</v>
      </c>
      <c r="O46" s="19">
        <v>14.634146341463413</v>
      </c>
    </row>
    <row r="47" spans="8:15" ht="15.75" x14ac:dyDescent="0.25">
      <c r="H47" s="17">
        <v>2011</v>
      </c>
      <c r="I47" s="18">
        <v>40725</v>
      </c>
      <c r="J47" s="19">
        <v>4.3837882547559959</v>
      </c>
      <c r="K47" s="19">
        <v>50.951199338296107</v>
      </c>
      <c r="L47" s="19">
        <v>4.1356492969396186</v>
      </c>
      <c r="M47" s="19">
        <v>3.6393713813068649</v>
      </c>
      <c r="N47" s="19">
        <v>19.354838709677416</v>
      </c>
      <c r="O47" s="19">
        <v>17.535153019023983</v>
      </c>
    </row>
    <row r="48" spans="8:15" ht="15.75" x14ac:dyDescent="0.25">
      <c r="H48" s="17">
        <v>2011</v>
      </c>
      <c r="I48" s="18">
        <v>40817</v>
      </c>
      <c r="J48" s="19">
        <v>2.3564064801178204</v>
      </c>
      <c r="K48" s="19">
        <v>48.159057437407952</v>
      </c>
      <c r="L48" s="19">
        <v>3.9764359351988214</v>
      </c>
      <c r="M48" s="19">
        <v>2.8718703976435935</v>
      </c>
      <c r="N48" s="19">
        <v>27.83505154639175</v>
      </c>
      <c r="O48" s="19">
        <v>14.80117820324006</v>
      </c>
    </row>
    <row r="49" spans="8:15" ht="15.75" x14ac:dyDescent="0.25">
      <c r="H49" s="17">
        <v>2012</v>
      </c>
      <c r="I49" s="18">
        <v>40909</v>
      </c>
      <c r="J49" s="19">
        <v>4.4494720965309202</v>
      </c>
      <c r="K49" s="19">
        <v>51.43288084464556</v>
      </c>
      <c r="L49" s="19">
        <v>1.9607843137254906</v>
      </c>
      <c r="M49" s="19">
        <v>2.0361990950226243</v>
      </c>
      <c r="N49" s="19">
        <v>24.509803921568629</v>
      </c>
      <c r="O49" s="19">
        <v>15.610859728506787</v>
      </c>
    </row>
    <row r="50" spans="8:15" ht="15.75" x14ac:dyDescent="0.25">
      <c r="H50" s="17">
        <v>2012</v>
      </c>
      <c r="I50" s="18">
        <v>41000</v>
      </c>
      <c r="J50" s="19">
        <v>2.7754415475189238</v>
      </c>
      <c r="K50" s="19">
        <v>55.508830950378474</v>
      </c>
      <c r="L50" s="19">
        <v>3.4482758620689653</v>
      </c>
      <c r="M50" s="19">
        <v>1.4297729184188395</v>
      </c>
      <c r="N50" s="19">
        <v>20.605550883095038</v>
      </c>
      <c r="O50" s="19">
        <v>16.232127838519766</v>
      </c>
    </row>
    <row r="51" spans="8:15" ht="15.75" x14ac:dyDescent="0.25">
      <c r="H51" s="17">
        <v>2012</v>
      </c>
      <c r="I51" s="18">
        <v>41091</v>
      </c>
      <c r="J51" s="19">
        <v>1.94585448392555</v>
      </c>
      <c r="K51" s="19">
        <v>55.076142131979701</v>
      </c>
      <c r="L51" s="19">
        <v>2.4534686971235198</v>
      </c>
      <c r="M51" s="19">
        <v>2.6226734348561767</v>
      </c>
      <c r="N51" s="19">
        <v>18.527918781725887</v>
      </c>
      <c r="O51" s="19">
        <v>19.373942470389171</v>
      </c>
    </row>
    <row r="52" spans="8:15" ht="15.75" x14ac:dyDescent="0.25">
      <c r="H52" s="17">
        <v>2012</v>
      </c>
      <c r="I52" s="18">
        <v>41183</v>
      </c>
      <c r="J52" s="19">
        <v>4.9747048903878595</v>
      </c>
      <c r="K52" s="19">
        <v>50.843170320404717</v>
      </c>
      <c r="L52" s="19">
        <v>2.5295109612141653</v>
      </c>
      <c r="M52" s="19">
        <v>1.5177065767284992</v>
      </c>
      <c r="N52" s="19">
        <v>22.175379426644184</v>
      </c>
      <c r="O52" s="19">
        <v>17.959527824620576</v>
      </c>
    </row>
    <row r="53" spans="8:15" ht="15.75" x14ac:dyDescent="0.25">
      <c r="H53" s="17">
        <v>2013</v>
      </c>
      <c r="I53" s="18">
        <v>41275</v>
      </c>
      <c r="J53" s="19">
        <v>2.0089285714285716</v>
      </c>
      <c r="K53" s="19">
        <v>51.636904761904766</v>
      </c>
      <c r="L53" s="19">
        <v>2.2321428571428572</v>
      </c>
      <c r="M53" s="19">
        <v>3.4226190476190474</v>
      </c>
      <c r="N53" s="19">
        <v>20.907738095238095</v>
      </c>
      <c r="O53" s="19">
        <v>19.791666666666664</v>
      </c>
    </row>
    <row r="54" spans="8:15" ht="15.75" x14ac:dyDescent="0.25">
      <c r="H54" s="17">
        <v>2013</v>
      </c>
      <c r="I54" s="18">
        <v>41365</v>
      </c>
      <c r="J54" s="19">
        <v>3.048264182895851</v>
      </c>
      <c r="K54" s="19">
        <v>52.074513124470791</v>
      </c>
      <c r="L54" s="19">
        <v>3.8103302286198142</v>
      </c>
      <c r="M54" s="19">
        <v>3.2176121930567314</v>
      </c>
      <c r="N54" s="19">
        <v>17.781541066892466</v>
      </c>
      <c r="O54" s="19">
        <v>20.067739204064353</v>
      </c>
    </row>
    <row r="55" spans="8:15" ht="15.75" x14ac:dyDescent="0.25">
      <c r="H55" s="17">
        <v>2013</v>
      </c>
      <c r="I55" s="18">
        <v>41456</v>
      </c>
      <c r="J55" s="19">
        <v>1.8502202643171806</v>
      </c>
      <c r="K55" s="19">
        <v>53.920704845814981</v>
      </c>
      <c r="L55" s="19">
        <v>8.6343612334801776</v>
      </c>
      <c r="M55" s="19">
        <v>2.9074889867841409</v>
      </c>
      <c r="N55" s="19">
        <v>18.590308370044053</v>
      </c>
      <c r="O55" s="19">
        <v>14.096916299559473</v>
      </c>
    </row>
    <row r="56" spans="8:15" ht="15.75" x14ac:dyDescent="0.25">
      <c r="H56" s="17">
        <v>2013</v>
      </c>
      <c r="I56" s="18">
        <v>41548</v>
      </c>
      <c r="J56" s="19">
        <v>6.6911090742438128</v>
      </c>
      <c r="K56" s="19">
        <v>51.97066911090743</v>
      </c>
      <c r="L56" s="19">
        <v>6.0494958753437214</v>
      </c>
      <c r="M56" s="19">
        <v>3.3913840513290565</v>
      </c>
      <c r="N56" s="19">
        <v>14.115490375802016</v>
      </c>
      <c r="O56" s="19">
        <v>17.781851512373969</v>
      </c>
    </row>
    <row r="57" spans="8:15" ht="15.75" x14ac:dyDescent="0.25">
      <c r="H57" s="17">
        <v>2014</v>
      </c>
      <c r="I57" s="18">
        <v>41640</v>
      </c>
      <c r="J57" s="19">
        <v>6.2200956937799043</v>
      </c>
      <c r="K57" s="19">
        <v>60.28708133971292</v>
      </c>
      <c r="L57" s="19">
        <v>5.454545454545455</v>
      </c>
      <c r="M57" s="19">
        <v>0.38277511961722488</v>
      </c>
      <c r="N57" s="19">
        <v>10.813397129186605</v>
      </c>
      <c r="O57" s="19">
        <v>16.842105263157897</v>
      </c>
    </row>
    <row r="58" spans="8:15" ht="15.75" x14ac:dyDescent="0.25">
      <c r="H58" s="17">
        <v>2014</v>
      </c>
      <c r="I58" s="18">
        <v>41730</v>
      </c>
      <c r="J58" s="19">
        <v>7.6146788990825689</v>
      </c>
      <c r="K58" s="19">
        <v>46.513761467889914</v>
      </c>
      <c r="L58" s="19">
        <v>4.0366972477064227</v>
      </c>
      <c r="M58" s="19">
        <v>2.9357798165137616</v>
      </c>
      <c r="N58" s="19">
        <v>19.449541284403669</v>
      </c>
      <c r="O58" s="19">
        <v>19.449541284403669</v>
      </c>
    </row>
    <row r="59" spans="8:15" ht="15.75" x14ac:dyDescent="0.25">
      <c r="H59" s="17">
        <v>2014</v>
      </c>
      <c r="I59" s="18">
        <v>41821</v>
      </c>
      <c r="J59" s="19">
        <v>8.1081081081081088</v>
      </c>
      <c r="K59" s="19">
        <v>45.752895752895753</v>
      </c>
      <c r="L59" s="19">
        <v>5.0193050193050199</v>
      </c>
      <c r="M59" s="19">
        <v>4.1505791505791505</v>
      </c>
      <c r="N59" s="19">
        <v>14.285714285714288</v>
      </c>
      <c r="O59" s="19">
        <v>22.683397683397686</v>
      </c>
    </row>
    <row r="60" spans="8:15" ht="15.75" x14ac:dyDescent="0.25">
      <c r="H60" s="17">
        <v>2014</v>
      </c>
      <c r="I60" s="18">
        <v>41913</v>
      </c>
      <c r="J60" s="19">
        <v>6.4516129032258061</v>
      </c>
      <c r="K60" s="19">
        <v>37.903225806451609</v>
      </c>
      <c r="L60" s="19">
        <v>7.5268817204301079</v>
      </c>
      <c r="M60" s="19">
        <v>6.2724014336917557</v>
      </c>
      <c r="N60" s="19">
        <v>14.784946236559138</v>
      </c>
      <c r="O60" s="19">
        <v>27.060931899641577</v>
      </c>
    </row>
    <row r="61" spans="8:15" ht="15.75" x14ac:dyDescent="0.25">
      <c r="H61" s="17">
        <v>2015</v>
      </c>
      <c r="I61" s="18">
        <v>42005</v>
      </c>
      <c r="J61" s="19">
        <v>9.9897013388259523</v>
      </c>
      <c r="K61" s="19">
        <v>43.563336766220388</v>
      </c>
      <c r="L61" s="19">
        <v>15.550978372811535</v>
      </c>
      <c r="M61" s="19">
        <v>4.4284243048403704</v>
      </c>
      <c r="N61" s="19">
        <v>10.504634397528321</v>
      </c>
      <c r="O61" s="19">
        <v>15.962924819773431</v>
      </c>
    </row>
    <row r="62" spans="8:15" ht="15.75" x14ac:dyDescent="0.25">
      <c r="H62" s="17">
        <v>2015</v>
      </c>
      <c r="I62" s="18">
        <v>42095</v>
      </c>
      <c r="J62" s="19">
        <v>6.9825436408977568</v>
      </c>
      <c r="K62" s="19">
        <v>38.819617622610146</v>
      </c>
      <c r="L62" s="19">
        <v>17.040731504571909</v>
      </c>
      <c r="M62" s="19">
        <v>4.8212801330008315</v>
      </c>
      <c r="N62" s="19">
        <v>13.632585203657523</v>
      </c>
      <c r="O62" s="19">
        <v>18.703241895261851</v>
      </c>
    </row>
    <row r="63" spans="8:15" ht="15.75" x14ac:dyDescent="0.25">
      <c r="H63" s="17">
        <v>2015</v>
      </c>
      <c r="I63" s="18">
        <v>42186</v>
      </c>
      <c r="J63" s="19">
        <v>9.8708487084870828</v>
      </c>
      <c r="K63" s="19">
        <v>46.125461254612539</v>
      </c>
      <c r="L63" s="19">
        <v>13.284132841328411</v>
      </c>
      <c r="M63" s="19">
        <v>4.7970479704797047</v>
      </c>
      <c r="N63" s="19">
        <v>8.6715867158671571</v>
      </c>
      <c r="O63" s="19">
        <v>17.250922509225088</v>
      </c>
    </row>
    <row r="64" spans="8:15" ht="15.75" x14ac:dyDescent="0.25">
      <c r="H64" s="17">
        <v>2015</v>
      </c>
      <c r="I64" s="18">
        <v>42278</v>
      </c>
      <c r="J64" s="19">
        <v>5.0045495905368513</v>
      </c>
      <c r="K64" s="19">
        <v>43.494085532302087</v>
      </c>
      <c r="L64" s="19">
        <v>21.019108280254777</v>
      </c>
      <c r="M64" s="19">
        <v>3.8216560509554141</v>
      </c>
      <c r="N64" s="19">
        <v>10.91901728844404</v>
      </c>
      <c r="O64" s="19">
        <v>15.741583257506825</v>
      </c>
    </row>
    <row r="65" spans="8:15" ht="15.75" x14ac:dyDescent="0.25">
      <c r="H65" s="17">
        <v>2016</v>
      </c>
      <c r="I65" s="18">
        <v>42370</v>
      </c>
      <c r="J65" s="19">
        <v>4.1295546558704439</v>
      </c>
      <c r="K65" s="19">
        <v>33.27935222672064</v>
      </c>
      <c r="L65" s="19">
        <v>22.753036437246958</v>
      </c>
      <c r="M65" s="19">
        <v>6.3967611336032375</v>
      </c>
      <c r="N65" s="19">
        <v>13.927125506072871</v>
      </c>
      <c r="O65" s="19">
        <v>19.514170040485826</v>
      </c>
    </row>
    <row r="66" spans="8:15" ht="15.75" x14ac:dyDescent="0.25">
      <c r="H66" s="17">
        <v>2016</v>
      </c>
      <c r="I66" s="18">
        <v>42461</v>
      </c>
      <c r="J66" s="19">
        <v>5.6143205858421483</v>
      </c>
      <c r="K66" s="19">
        <v>36.126932465419038</v>
      </c>
      <c r="L66" s="19">
        <v>25.142392188771357</v>
      </c>
      <c r="M66" s="19">
        <v>7.2416598860862491</v>
      </c>
      <c r="N66" s="19">
        <v>7.6484947111472747</v>
      </c>
      <c r="O66" s="19">
        <v>18.226200162733928</v>
      </c>
    </row>
    <row r="67" spans="8:15" ht="15.75" x14ac:dyDescent="0.25">
      <c r="H67" s="17">
        <v>2016</v>
      </c>
      <c r="I67" s="18">
        <v>42552</v>
      </c>
      <c r="J67" s="19">
        <v>6.3174114021571635</v>
      </c>
      <c r="K67" s="19">
        <v>34.668721109399073</v>
      </c>
      <c r="L67" s="19">
        <v>26.194144838212637</v>
      </c>
      <c r="M67" s="19">
        <v>4.314329738058551</v>
      </c>
      <c r="N67" s="19">
        <v>8.8597842835130969</v>
      </c>
      <c r="O67" s="19">
        <v>19.645608628659474</v>
      </c>
    </row>
    <row r="68" spans="8:15" ht="15.75" x14ac:dyDescent="0.25">
      <c r="H68" s="17">
        <v>2016</v>
      </c>
      <c r="I68" s="18">
        <v>42644</v>
      </c>
      <c r="J68" s="19">
        <v>4.6420141620771043</v>
      </c>
      <c r="K68" s="19">
        <v>31.864673485444527</v>
      </c>
      <c r="L68" s="19">
        <v>31.077891424075528</v>
      </c>
      <c r="M68" s="19">
        <v>3.6978756884343036</v>
      </c>
      <c r="N68" s="19">
        <v>11.801730920535011</v>
      </c>
      <c r="O68" s="19">
        <v>16.915814319433515</v>
      </c>
    </row>
    <row r="69" spans="8:15" ht="15.75" x14ac:dyDescent="0.25">
      <c r="H69" s="17">
        <v>2017</v>
      </c>
      <c r="I69" s="18">
        <v>42736</v>
      </c>
      <c r="J69" s="19">
        <v>6.29139072847682</v>
      </c>
      <c r="K69" s="19">
        <v>30.711920529801322</v>
      </c>
      <c r="L69" s="19">
        <v>25.827814569536422</v>
      </c>
      <c r="M69" s="19">
        <v>6.7880794701986744</v>
      </c>
      <c r="N69" s="19">
        <v>11.754966887417218</v>
      </c>
      <c r="O69" s="19">
        <v>18.625827814569533</v>
      </c>
    </row>
    <row r="70" spans="8:15" ht="15.75" x14ac:dyDescent="0.25">
      <c r="H70" s="17">
        <v>2017</v>
      </c>
      <c r="I70" s="18">
        <v>42826</v>
      </c>
      <c r="J70" s="19">
        <v>3.7450199203187253</v>
      </c>
      <c r="K70" s="19">
        <v>28.446215139442231</v>
      </c>
      <c r="L70" s="19">
        <v>32.509960159362549</v>
      </c>
      <c r="M70" s="19">
        <v>7.4103585657370523</v>
      </c>
      <c r="N70" s="19">
        <v>10.278884462151394</v>
      </c>
      <c r="O70" s="19">
        <v>17.60956175298805</v>
      </c>
    </row>
    <row r="71" spans="8:15" ht="15.75" x14ac:dyDescent="0.25">
      <c r="H71" s="17">
        <v>2017</v>
      </c>
      <c r="I71" s="18">
        <v>42917</v>
      </c>
      <c r="J71" s="19">
        <v>14.226973684210527</v>
      </c>
      <c r="K71" s="19">
        <v>20.476973684210527</v>
      </c>
      <c r="L71" s="19">
        <v>25.411184210526315</v>
      </c>
      <c r="M71" s="19">
        <v>7.8947368421052637</v>
      </c>
      <c r="N71" s="19">
        <v>8.3059210526315805</v>
      </c>
      <c r="O71" s="19">
        <v>23.684210526315795</v>
      </c>
    </row>
    <row r="72" spans="8:15" ht="15.75" x14ac:dyDescent="0.25">
      <c r="H72" s="17">
        <v>2017</v>
      </c>
      <c r="I72" s="18">
        <v>43009</v>
      </c>
      <c r="J72" s="19">
        <v>15.455304928989138</v>
      </c>
      <c r="K72" s="19">
        <v>22.723475355054298</v>
      </c>
      <c r="L72" s="19">
        <v>30.576441102756892</v>
      </c>
      <c r="M72" s="19">
        <v>11.027568922305763</v>
      </c>
      <c r="N72" s="19">
        <v>6.6833751044277356</v>
      </c>
      <c r="O72" s="19">
        <v>13.533834586466162</v>
      </c>
    </row>
    <row r="73" spans="8:15" ht="15.75" x14ac:dyDescent="0.25">
      <c r="H73" s="17">
        <v>2018</v>
      </c>
      <c r="I73" s="18">
        <v>43101</v>
      </c>
      <c r="J73" s="19">
        <v>18.928262748487466</v>
      </c>
      <c r="K73" s="19">
        <v>13.915298184961108</v>
      </c>
      <c r="L73" s="19">
        <v>28.003457216940358</v>
      </c>
      <c r="M73" s="19">
        <v>8.210890233362143</v>
      </c>
      <c r="N73" s="19">
        <v>10.458081244598098</v>
      </c>
      <c r="O73" s="19">
        <v>20.484010371650822</v>
      </c>
    </row>
    <row r="74" spans="8:15" ht="15.75" x14ac:dyDescent="0.25">
      <c r="H74" s="17">
        <v>2018</v>
      </c>
      <c r="I74" s="18">
        <v>43191</v>
      </c>
      <c r="J74" s="19">
        <v>20.400728597449909</v>
      </c>
      <c r="K74" s="19">
        <v>17.941712204007288</v>
      </c>
      <c r="L74" s="19">
        <v>26.958105646630244</v>
      </c>
      <c r="M74" s="19">
        <v>9.7449908925318773</v>
      </c>
      <c r="N74" s="19">
        <v>9.1074681238615671</v>
      </c>
      <c r="O74" s="19">
        <v>15.846994535519126</v>
      </c>
    </row>
    <row r="75" spans="8:15" ht="15.75" x14ac:dyDescent="0.25">
      <c r="H75" s="17">
        <v>2018</v>
      </c>
      <c r="I75" s="18">
        <v>43282</v>
      </c>
      <c r="J75" s="19">
        <v>13.84876805437553</v>
      </c>
      <c r="K75" s="19">
        <v>19.796091758708577</v>
      </c>
      <c r="L75" s="19">
        <v>32.540356839422252</v>
      </c>
      <c r="M75" s="19">
        <v>9.9405267629566669</v>
      </c>
      <c r="N75" s="19">
        <v>9.9405267629566669</v>
      </c>
      <c r="O75" s="19">
        <v>13.933729821580284</v>
      </c>
    </row>
    <row r="76" spans="8:15" ht="15.75" x14ac:dyDescent="0.25">
      <c r="H76" s="17">
        <v>2018</v>
      </c>
      <c r="I76" s="18">
        <v>43374</v>
      </c>
      <c r="J76" s="19">
        <v>16.254125412541253</v>
      </c>
      <c r="K76" s="19">
        <v>20.627062706270628</v>
      </c>
      <c r="L76" s="19">
        <v>28.71287128712871</v>
      </c>
      <c r="M76" s="19">
        <v>9.9834983498349832</v>
      </c>
      <c r="N76" s="19">
        <v>9.8184818481848186</v>
      </c>
      <c r="O76" s="19">
        <v>14.603960396039604</v>
      </c>
    </row>
    <row r="77" spans="8:15" ht="15.75" x14ac:dyDescent="0.25">
      <c r="H77" s="17">
        <v>2019</v>
      </c>
      <c r="I77" s="18">
        <v>43466</v>
      </c>
      <c r="J77" s="19">
        <v>14.650205761316871</v>
      </c>
      <c r="K77" s="19">
        <v>21.893004115226336</v>
      </c>
      <c r="L77" s="19">
        <v>28.148148148148149</v>
      </c>
      <c r="M77" s="19">
        <v>10.123456790123456</v>
      </c>
      <c r="N77" s="19">
        <v>10.617283950617283</v>
      </c>
      <c r="O77" s="19">
        <v>14.567901234567898</v>
      </c>
    </row>
    <row r="78" spans="8:15" ht="15.75" x14ac:dyDescent="0.25">
      <c r="H78" s="17">
        <v>2019</v>
      </c>
      <c r="I78" s="18">
        <v>43556</v>
      </c>
      <c r="J78" s="19">
        <v>16.936170212765955</v>
      </c>
      <c r="K78" s="19">
        <v>19.063829787234042</v>
      </c>
      <c r="L78" s="19">
        <v>26.127659574468083</v>
      </c>
      <c r="M78" s="19">
        <v>8.5957446808510642</v>
      </c>
      <c r="N78" s="19">
        <v>12.340425531914894</v>
      </c>
      <c r="O78" s="19">
        <v>16.936170212765955</v>
      </c>
    </row>
    <row r="79" spans="8:15" ht="15.75" x14ac:dyDescent="0.25">
      <c r="H79" s="17">
        <v>2019</v>
      </c>
      <c r="I79" s="18">
        <v>43647</v>
      </c>
      <c r="J79" s="19">
        <v>9.9091659785301385</v>
      </c>
      <c r="K79" s="19">
        <v>22.378199834847234</v>
      </c>
      <c r="L79" s="19">
        <v>29.47976878612717</v>
      </c>
      <c r="M79" s="19">
        <v>8.175061932287365</v>
      </c>
      <c r="N79" s="19">
        <v>11.230388109000824</v>
      </c>
      <c r="O79" s="19">
        <v>18.827415359207265</v>
      </c>
    </row>
    <row r="80" spans="8:15" ht="15.75" x14ac:dyDescent="0.25">
      <c r="H80" s="17">
        <v>2019</v>
      </c>
      <c r="I80" s="18">
        <v>43739</v>
      </c>
      <c r="J80" s="19">
        <v>30.128205128205131</v>
      </c>
      <c r="K80" s="19">
        <v>27.197802197802201</v>
      </c>
      <c r="L80" s="19">
        <v>14.652014652014653</v>
      </c>
      <c r="M80" s="19">
        <v>5.1282051282051286</v>
      </c>
      <c r="N80" s="19">
        <v>5.5860805860805867</v>
      </c>
      <c r="O80" s="19">
        <v>17.307692307692307</v>
      </c>
    </row>
    <row r="81" spans="8:15" ht="15.75" x14ac:dyDescent="0.25">
      <c r="H81" s="17">
        <v>2020</v>
      </c>
      <c r="I81" s="18">
        <v>43831</v>
      </c>
      <c r="J81" s="19">
        <v>32.073643410852718</v>
      </c>
      <c r="K81" s="19">
        <v>15.019379844961241</v>
      </c>
      <c r="L81" s="19">
        <v>22.965116279069768</v>
      </c>
      <c r="M81" s="19">
        <v>4.9418604651162799</v>
      </c>
      <c r="N81" s="19">
        <v>6.9767441860465134</v>
      </c>
      <c r="O81" s="19">
        <v>18.023255813953494</v>
      </c>
    </row>
    <row r="82" spans="8:15" ht="15.75" x14ac:dyDescent="0.25">
      <c r="H82" s="17">
        <v>2020</v>
      </c>
      <c r="I82" s="18">
        <v>43922</v>
      </c>
      <c r="J82" s="19">
        <v>14.700544464609802</v>
      </c>
      <c r="K82" s="19">
        <v>37.931034482758626</v>
      </c>
      <c r="L82" s="19">
        <v>12.79491833030853</v>
      </c>
      <c r="M82" s="19">
        <v>5.4446460980036306</v>
      </c>
      <c r="N82" s="19">
        <v>9.8003629764065341</v>
      </c>
      <c r="O82" s="19">
        <v>19.328493647912889</v>
      </c>
    </row>
    <row r="83" spans="8:15" ht="15.75" x14ac:dyDescent="0.25">
      <c r="H83" s="17">
        <v>2020</v>
      </c>
      <c r="I83" s="18">
        <v>44013</v>
      </c>
      <c r="J83" s="19">
        <v>29.552238805970145</v>
      </c>
      <c r="K83" s="19">
        <v>29.353233830845767</v>
      </c>
      <c r="L83" s="19">
        <v>10.945273631840795</v>
      </c>
      <c r="M83" s="19">
        <v>4.8756218905472632</v>
      </c>
      <c r="N83" s="19">
        <v>10.945273631840795</v>
      </c>
      <c r="O83" s="19">
        <v>14.328358208955223</v>
      </c>
    </row>
    <row r="84" spans="8:15" ht="15.75" x14ac:dyDescent="0.25">
      <c r="H84" s="17">
        <v>2020</v>
      </c>
      <c r="I84" s="18">
        <v>44105</v>
      </c>
      <c r="J84" s="19">
        <v>9.9662162162162158</v>
      </c>
      <c r="K84" s="19">
        <v>39.189189189189186</v>
      </c>
      <c r="L84" s="19">
        <v>11.402027027027026</v>
      </c>
      <c r="M84" s="19">
        <v>6.3344594594594588</v>
      </c>
      <c r="N84" s="19">
        <v>9.121621621621621</v>
      </c>
      <c r="O84" s="19">
        <v>23.986486486486484</v>
      </c>
    </row>
    <row r="85" spans="8:15" ht="15.75" x14ac:dyDescent="0.25">
      <c r="H85" s="17">
        <v>2021</v>
      </c>
      <c r="I85" s="18">
        <v>44197</v>
      </c>
      <c r="J85" s="19">
        <v>11.879432624113475</v>
      </c>
      <c r="K85" s="19">
        <v>37.677304964539005</v>
      </c>
      <c r="L85" s="19">
        <v>13.209219858156027</v>
      </c>
      <c r="M85" s="19">
        <v>7.5354609929078009</v>
      </c>
      <c r="N85" s="19">
        <v>8.3333333333333321</v>
      </c>
      <c r="O85" s="19">
        <v>21.365248226950353</v>
      </c>
    </row>
    <row r="86" spans="8:15" ht="15.75" x14ac:dyDescent="0.25">
      <c r="H86" s="17">
        <v>2021</v>
      </c>
      <c r="I86" s="18">
        <v>44287</v>
      </c>
      <c r="J86" s="19">
        <v>18.831168831168828</v>
      </c>
      <c r="K86" s="19">
        <v>29.406307977736546</v>
      </c>
      <c r="L86" s="19">
        <v>15.95547309833024</v>
      </c>
      <c r="M86" s="19">
        <v>5.9369202226345079</v>
      </c>
      <c r="N86" s="19">
        <v>7.0500927643784781</v>
      </c>
      <c r="O86" s="19">
        <v>22.820037105751389</v>
      </c>
    </row>
    <row r="87" spans="8:15" ht="15.75" x14ac:dyDescent="0.25">
      <c r="H87" s="17">
        <v>2021</v>
      </c>
      <c r="I87" s="18">
        <v>44378</v>
      </c>
      <c r="J87" s="19">
        <v>26.908023483365945</v>
      </c>
      <c r="K87" s="19">
        <v>25.538160469667314</v>
      </c>
      <c r="L87" s="19">
        <v>18.884540117416826</v>
      </c>
      <c r="M87" s="19">
        <v>6.0665362035225039</v>
      </c>
      <c r="N87" s="19">
        <v>8.7084148727984338</v>
      </c>
      <c r="O87" s="19">
        <v>13.894324853228959</v>
      </c>
    </row>
  </sheetData>
  <hyperlinks>
    <hyperlink ref="C1" location="Jegyzék_index!A1" display="Vissza a jegyzékre / Return to the Index" xr:uid="{AFC8C595-C09E-44CE-9C20-811E73D88A53}"/>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P87"/>
  <sheetViews>
    <sheetView zoomScale="75" zoomScaleNormal="75" workbookViewId="0"/>
  </sheetViews>
  <sheetFormatPr defaultColWidth="9.140625" defaultRowHeight="12.75" x14ac:dyDescent="0.2"/>
  <cols>
    <col min="1" max="1" width="13.7109375" style="20" bestFit="1" customWidth="1"/>
    <col min="2" max="2" width="65.7109375" style="20" bestFit="1" customWidth="1"/>
    <col min="3" max="7" width="9.140625" style="20"/>
    <col min="8" max="8" width="9.28515625" style="20" bestFit="1" customWidth="1"/>
    <col min="9" max="9" width="11.28515625" style="20" bestFit="1" customWidth="1"/>
    <col min="10" max="10" width="9.28515625" style="20" bestFit="1" customWidth="1"/>
    <col min="11" max="11" width="10.42578125" style="20" customWidth="1"/>
    <col min="12" max="12" width="10.7109375" style="20" customWidth="1"/>
    <col min="13" max="13" width="12.42578125" style="20" customWidth="1"/>
    <col min="14" max="14" width="13.85546875" style="20" customWidth="1"/>
    <col min="15" max="15" width="11.42578125" style="20" customWidth="1"/>
    <col min="16" max="16" width="9.28515625" style="20" bestFit="1" customWidth="1"/>
    <col min="17" max="16384" width="9.140625" style="20"/>
  </cols>
  <sheetData>
    <row r="1" spans="1:3" ht="15.75" x14ac:dyDescent="0.25">
      <c r="A1" s="13" t="s">
        <v>2</v>
      </c>
      <c r="B1" s="14" t="s">
        <v>500</v>
      </c>
      <c r="C1" s="179" t="s">
        <v>479</v>
      </c>
    </row>
    <row r="2" spans="1:3" ht="15.75" x14ac:dyDescent="0.25">
      <c r="A2" s="13" t="s">
        <v>3</v>
      </c>
      <c r="B2" s="9" t="s">
        <v>609</v>
      </c>
    </row>
    <row r="3" spans="1:3" s="21" customFormat="1" ht="15.75" x14ac:dyDescent="0.25">
      <c r="A3" s="13" t="s">
        <v>4</v>
      </c>
      <c r="B3" s="15" t="s">
        <v>24</v>
      </c>
    </row>
    <row r="4" spans="1:3" ht="15.75" x14ac:dyDescent="0.25">
      <c r="A4" s="13" t="s">
        <v>5</v>
      </c>
      <c r="B4" s="15" t="s">
        <v>25</v>
      </c>
    </row>
    <row r="5" spans="1:3" ht="15.75" x14ac:dyDescent="0.25">
      <c r="A5" s="16" t="s">
        <v>6</v>
      </c>
      <c r="B5" s="15"/>
    </row>
    <row r="6" spans="1:3" ht="15.75" x14ac:dyDescent="0.25">
      <c r="A6" s="16" t="s">
        <v>7</v>
      </c>
      <c r="B6" s="15"/>
    </row>
    <row r="19" spans="8:16" ht="31.5" x14ac:dyDescent="0.2">
      <c r="J19" s="22" t="s">
        <v>516</v>
      </c>
      <c r="K19" s="22" t="s">
        <v>26</v>
      </c>
      <c r="L19" s="22" t="s">
        <v>499</v>
      </c>
      <c r="M19" s="22" t="s">
        <v>27</v>
      </c>
      <c r="N19" s="22" t="s">
        <v>518</v>
      </c>
      <c r="O19" s="22" t="s">
        <v>28</v>
      </c>
      <c r="P19" s="22" t="s">
        <v>9</v>
      </c>
    </row>
    <row r="20" spans="8:16" ht="31.5" x14ac:dyDescent="0.25">
      <c r="H20" s="17"/>
      <c r="I20" s="17"/>
      <c r="J20" s="22" t="s">
        <v>19</v>
      </c>
      <c r="K20" s="22" t="s">
        <v>20</v>
      </c>
      <c r="L20" s="22" t="s">
        <v>497</v>
      </c>
      <c r="M20" s="22" t="s">
        <v>21</v>
      </c>
      <c r="N20" s="22" t="s">
        <v>498</v>
      </c>
      <c r="O20" s="22" t="s">
        <v>23</v>
      </c>
      <c r="P20" s="22" t="s">
        <v>1</v>
      </c>
    </row>
    <row r="21" spans="8:16" ht="15.75" x14ac:dyDescent="0.25">
      <c r="H21" s="17">
        <v>2005</v>
      </c>
      <c r="I21" s="18">
        <v>38353</v>
      </c>
      <c r="J21" s="19">
        <v>1.7770597738287566</v>
      </c>
      <c r="K21" s="19">
        <v>33.579506115855075</v>
      </c>
      <c r="L21" s="19">
        <v>14.885760443111012</v>
      </c>
      <c r="M21" s="19">
        <v>3.7156704361873993</v>
      </c>
      <c r="N21" s="19">
        <v>2.3309485345026544</v>
      </c>
      <c r="O21" s="19">
        <v>9.0468497576736695</v>
      </c>
      <c r="P21" s="19">
        <v>34.664204938841458</v>
      </c>
    </row>
    <row r="22" spans="8:16" ht="15.75" x14ac:dyDescent="0.25">
      <c r="H22" s="17">
        <v>2005</v>
      </c>
      <c r="I22" s="18">
        <v>38443</v>
      </c>
      <c r="J22" s="19">
        <v>1.6445753559155623</v>
      </c>
      <c r="K22" s="19">
        <v>35.149729995090823</v>
      </c>
      <c r="L22" s="19">
        <v>4.9582719685812471</v>
      </c>
      <c r="M22" s="19">
        <v>4.5655375552282766</v>
      </c>
      <c r="N22" s="19">
        <v>2.3073146784486989</v>
      </c>
      <c r="O22" s="19">
        <v>11.438389788905253</v>
      </c>
      <c r="P22" s="19">
        <v>39.936180657830135</v>
      </c>
    </row>
    <row r="23" spans="8:16" ht="15.75" x14ac:dyDescent="0.25">
      <c r="H23" s="17">
        <v>2005</v>
      </c>
      <c r="I23" s="18">
        <v>38534</v>
      </c>
      <c r="J23" s="19">
        <v>1.947419668938656</v>
      </c>
      <c r="K23" s="19">
        <v>31.402142161635833</v>
      </c>
      <c r="L23" s="19">
        <v>5.0146056475170404</v>
      </c>
      <c r="M23" s="19">
        <v>6.0856864654333007</v>
      </c>
      <c r="N23" s="19">
        <v>3.481012658227848</v>
      </c>
      <c r="O23" s="19">
        <v>12.901655306718599</v>
      </c>
      <c r="P23" s="19">
        <v>39.167478091528722</v>
      </c>
    </row>
    <row r="24" spans="8:16" ht="15.75" x14ac:dyDescent="0.25">
      <c r="H24" s="17">
        <v>2005</v>
      </c>
      <c r="I24" s="18">
        <v>38626</v>
      </c>
      <c r="J24" s="19">
        <v>1.7044127947700209</v>
      </c>
      <c r="K24" s="19">
        <v>28.438010740135422</v>
      </c>
      <c r="L24" s="19">
        <v>9.7595143590940925</v>
      </c>
      <c r="M24" s="19">
        <v>6.7242586971748786</v>
      </c>
      <c r="N24" s="19">
        <v>3.6423067943030594</v>
      </c>
      <c r="O24" s="19">
        <v>10.38991361195424</v>
      </c>
      <c r="P24" s="19">
        <v>39.341583002568299</v>
      </c>
    </row>
    <row r="25" spans="8:16" ht="15.75" x14ac:dyDescent="0.25">
      <c r="H25" s="17">
        <v>2006</v>
      </c>
      <c r="I25" s="18">
        <v>38718</v>
      </c>
      <c r="J25" s="19">
        <v>1.5496809480401097</v>
      </c>
      <c r="K25" s="19">
        <v>31.084776663628077</v>
      </c>
      <c r="L25" s="19">
        <v>18.960802187784868</v>
      </c>
      <c r="M25" s="19">
        <v>3.6235186873290797</v>
      </c>
      <c r="N25" s="19">
        <v>2.415679124886053</v>
      </c>
      <c r="O25" s="19">
        <v>8.3409298085688253</v>
      </c>
      <c r="P25" s="19">
        <v>34.024612579762994</v>
      </c>
    </row>
    <row r="26" spans="8:16" ht="15.75" x14ac:dyDescent="0.25">
      <c r="H26" s="17">
        <v>2006</v>
      </c>
      <c r="I26" s="18">
        <v>38808</v>
      </c>
      <c r="J26" s="19">
        <v>2.4703317994671838</v>
      </c>
      <c r="K26" s="19">
        <v>30.418987648341005</v>
      </c>
      <c r="L26" s="19">
        <v>9.1305400823443925</v>
      </c>
      <c r="M26" s="19">
        <v>6.5391135868248966</v>
      </c>
      <c r="N26" s="19">
        <v>3.7539355776217005</v>
      </c>
      <c r="O26" s="19">
        <v>9.324291596028095</v>
      </c>
      <c r="P26" s="19">
        <v>38.362799709372737</v>
      </c>
    </row>
    <row r="27" spans="8:16" ht="15.75" x14ac:dyDescent="0.25">
      <c r="H27" s="17">
        <v>2006</v>
      </c>
      <c r="I27" s="18">
        <v>38899</v>
      </c>
      <c r="J27" s="19">
        <v>1.7605633802816902</v>
      </c>
      <c r="K27" s="19">
        <v>30.030181086519114</v>
      </c>
      <c r="L27" s="19">
        <v>4.2505030181086516</v>
      </c>
      <c r="M27" s="19">
        <v>7.922535211267606</v>
      </c>
      <c r="N27" s="19">
        <v>4.3762575452716304</v>
      </c>
      <c r="O27" s="19">
        <v>10.73943661971831</v>
      </c>
      <c r="P27" s="19">
        <v>40.920523138832991</v>
      </c>
    </row>
    <row r="28" spans="8:16" ht="15.75" x14ac:dyDescent="0.25">
      <c r="H28" s="17">
        <v>2006</v>
      </c>
      <c r="I28" s="18">
        <v>38991</v>
      </c>
      <c r="J28" s="19">
        <v>1.4588235294117646</v>
      </c>
      <c r="K28" s="19">
        <v>30.28235294117647</v>
      </c>
      <c r="L28" s="19">
        <v>5.8352941176470603</v>
      </c>
      <c r="M28" s="19">
        <v>9.1294117647058819</v>
      </c>
      <c r="N28" s="19">
        <v>3.9058823529411772</v>
      </c>
      <c r="O28" s="19">
        <v>10.094117647058823</v>
      </c>
      <c r="P28" s="19">
        <v>39.294117647058826</v>
      </c>
    </row>
    <row r="29" spans="8:16" ht="15.75" x14ac:dyDescent="0.25">
      <c r="H29" s="17">
        <v>2007</v>
      </c>
      <c r="I29" s="18">
        <v>39083</v>
      </c>
      <c r="J29" s="19">
        <v>1.4157014157014156</v>
      </c>
      <c r="K29" s="19">
        <v>36.73101673101673</v>
      </c>
      <c r="L29" s="19">
        <v>4.3243243243243246</v>
      </c>
      <c r="M29" s="19">
        <v>5.4568854568854563</v>
      </c>
      <c r="N29" s="19">
        <v>2.1879021879021883</v>
      </c>
      <c r="O29" s="19">
        <v>9.3693693693693696</v>
      </c>
      <c r="P29" s="19">
        <v>40.514800514800513</v>
      </c>
    </row>
    <row r="30" spans="8:16" ht="15.75" x14ac:dyDescent="0.25">
      <c r="H30" s="17">
        <v>2007</v>
      </c>
      <c r="I30" s="18">
        <v>39173</v>
      </c>
      <c r="J30" s="19">
        <v>1.6148183329375447</v>
      </c>
      <c r="K30" s="19">
        <v>38.636903348373309</v>
      </c>
      <c r="L30" s="19">
        <v>1.2348610781287108</v>
      </c>
      <c r="M30" s="19">
        <v>5.7468534789836161</v>
      </c>
      <c r="N30" s="19">
        <v>2.3509855141296603</v>
      </c>
      <c r="O30" s="19">
        <v>11.113749703158396</v>
      </c>
      <c r="P30" s="19">
        <v>39.301828544288767</v>
      </c>
    </row>
    <row r="31" spans="8:16" ht="15.75" x14ac:dyDescent="0.25">
      <c r="H31" s="17">
        <v>2007</v>
      </c>
      <c r="I31" s="18">
        <v>39264</v>
      </c>
      <c r="J31" s="19">
        <v>1.275992438563327</v>
      </c>
      <c r="K31" s="19">
        <v>37.5</v>
      </c>
      <c r="L31" s="19">
        <v>1.890359168241966</v>
      </c>
      <c r="M31" s="19">
        <v>7.3251417769376186</v>
      </c>
      <c r="N31" s="19">
        <v>3.2136105860113422</v>
      </c>
      <c r="O31" s="19">
        <v>10.893194706994331</v>
      </c>
      <c r="P31" s="19">
        <v>37.901701323251416</v>
      </c>
    </row>
    <row r="32" spans="8:16" ht="15.75" x14ac:dyDescent="0.25">
      <c r="H32" s="17">
        <v>2007</v>
      </c>
      <c r="I32" s="18">
        <v>39356</v>
      </c>
      <c r="J32" s="19">
        <v>1.3402304255819424</v>
      </c>
      <c r="K32" s="19">
        <v>37.009169997648719</v>
      </c>
      <c r="L32" s="19">
        <v>4.867152598166002</v>
      </c>
      <c r="M32" s="19">
        <v>7.8297672231366109</v>
      </c>
      <c r="N32" s="19">
        <v>2.4923583352927348</v>
      </c>
      <c r="O32" s="19">
        <v>9.5226898659769592</v>
      </c>
      <c r="P32" s="19">
        <v>36.938631554197045</v>
      </c>
    </row>
    <row r="33" spans="8:16" ht="15.75" x14ac:dyDescent="0.25">
      <c r="H33" s="17">
        <v>2008</v>
      </c>
      <c r="I33" s="18">
        <v>39448</v>
      </c>
      <c r="J33" s="19">
        <v>1.4107308048103606</v>
      </c>
      <c r="K33" s="19">
        <v>36.840888066604997</v>
      </c>
      <c r="L33" s="19">
        <v>5.5272895467160037</v>
      </c>
      <c r="M33" s="19">
        <v>6.244218316373729</v>
      </c>
      <c r="N33" s="19">
        <v>1.9195189639222947</v>
      </c>
      <c r="O33" s="19">
        <v>11.864014801110082</v>
      </c>
      <c r="P33" s="19">
        <v>36.193339500462535</v>
      </c>
    </row>
    <row r="34" spans="8:16" ht="15.75" x14ac:dyDescent="0.25">
      <c r="H34" s="17">
        <v>2008</v>
      </c>
      <c r="I34" s="18">
        <v>39539</v>
      </c>
      <c r="J34" s="19">
        <v>1.5249537892791127</v>
      </c>
      <c r="K34" s="19">
        <v>37.638632162661736</v>
      </c>
      <c r="L34" s="19">
        <v>0.90110905730129387</v>
      </c>
      <c r="M34" s="19">
        <v>7.5554528650646953</v>
      </c>
      <c r="N34" s="19">
        <v>2.77264325323475</v>
      </c>
      <c r="O34" s="19">
        <v>14.024953789279113</v>
      </c>
      <c r="P34" s="19">
        <v>35.582255083179298</v>
      </c>
    </row>
    <row r="35" spans="8:16" ht="15.75" x14ac:dyDescent="0.25">
      <c r="H35" s="17">
        <v>2008</v>
      </c>
      <c r="I35" s="18">
        <v>39630</v>
      </c>
      <c r="J35" s="19">
        <v>1.2778040700425934</v>
      </c>
      <c r="K35" s="19">
        <v>36.133459536204441</v>
      </c>
      <c r="L35" s="19">
        <v>3.4074775201135825</v>
      </c>
      <c r="M35" s="19">
        <v>5.2531945101751072</v>
      </c>
      <c r="N35" s="19">
        <v>2.9342167534311407</v>
      </c>
      <c r="O35" s="19">
        <v>13.180312352106011</v>
      </c>
      <c r="P35" s="19">
        <v>37.813535257927121</v>
      </c>
    </row>
    <row r="36" spans="8:16" ht="15.75" x14ac:dyDescent="0.25">
      <c r="H36" s="17">
        <v>2008</v>
      </c>
      <c r="I36" s="18">
        <v>39722</v>
      </c>
      <c r="J36" s="19">
        <v>1.0238907849829351</v>
      </c>
      <c r="K36" s="19">
        <v>35.130830489192263</v>
      </c>
      <c r="L36" s="19">
        <v>3.9590443686006824</v>
      </c>
      <c r="M36" s="19">
        <v>6.1660978384527869</v>
      </c>
      <c r="N36" s="19">
        <v>2.5255972696245732</v>
      </c>
      <c r="O36" s="19">
        <v>15.358361774744028</v>
      </c>
      <c r="P36" s="19">
        <v>35.836177474402731</v>
      </c>
    </row>
    <row r="37" spans="8:16" ht="15.75" x14ac:dyDescent="0.25">
      <c r="H37" s="17">
        <v>2009</v>
      </c>
      <c r="I37" s="18">
        <v>39814</v>
      </c>
      <c r="J37" s="19">
        <v>0.39491004826678366</v>
      </c>
      <c r="K37" s="19">
        <v>41.641070645019752</v>
      </c>
      <c r="L37" s="19">
        <v>10.267661254936376</v>
      </c>
      <c r="M37" s="19">
        <v>1.2505484861781484</v>
      </c>
      <c r="N37" s="19">
        <v>0.96533567354102678</v>
      </c>
      <c r="O37" s="19">
        <v>12.637121544537077</v>
      </c>
      <c r="P37" s="19">
        <v>32.843352347520842</v>
      </c>
    </row>
    <row r="38" spans="8:16" ht="15.75" x14ac:dyDescent="0.25">
      <c r="H38" s="17">
        <v>2009</v>
      </c>
      <c r="I38" s="18">
        <v>39904</v>
      </c>
      <c r="J38" s="19">
        <v>0.76905150314611981</v>
      </c>
      <c r="K38" s="19">
        <v>45.280820321603365</v>
      </c>
      <c r="L38" s="19">
        <v>1.2351433232346776</v>
      </c>
      <c r="M38" s="19">
        <v>1.1652295502213939</v>
      </c>
      <c r="N38" s="19">
        <v>1.5847121883010957</v>
      </c>
      <c r="O38" s="19">
        <v>14.7984152878117</v>
      </c>
      <c r="P38" s="19">
        <v>35.166627825681665</v>
      </c>
    </row>
    <row r="39" spans="8:16" ht="15.75" x14ac:dyDescent="0.25">
      <c r="H39" s="17">
        <v>2009</v>
      </c>
      <c r="I39" s="18">
        <v>39995</v>
      </c>
      <c r="J39" s="19">
        <v>0.57210965435041716</v>
      </c>
      <c r="K39" s="19">
        <v>41.382598331346848</v>
      </c>
      <c r="L39" s="19">
        <v>1.0965435041716329</v>
      </c>
      <c r="M39" s="19">
        <v>1.1442193087008345</v>
      </c>
      <c r="N39" s="19">
        <v>0.57210965435041716</v>
      </c>
      <c r="O39" s="19">
        <v>17.330154946364722</v>
      </c>
      <c r="P39" s="19">
        <v>37.902264600715142</v>
      </c>
    </row>
    <row r="40" spans="8:16" ht="15.75" x14ac:dyDescent="0.25">
      <c r="H40" s="17">
        <v>2009</v>
      </c>
      <c r="I40" s="18">
        <v>40087</v>
      </c>
      <c r="J40" s="19">
        <v>0.29525323642970697</v>
      </c>
      <c r="K40" s="19">
        <v>39.700204406086762</v>
      </c>
      <c r="L40" s="19">
        <v>3.5657506245741537</v>
      </c>
      <c r="M40" s="19">
        <v>1.6125369066545536</v>
      </c>
      <c r="N40" s="19">
        <v>1.3172836702248467</v>
      </c>
      <c r="O40" s="19">
        <v>13.922325687031567</v>
      </c>
      <c r="P40" s="19">
        <v>39.586645468998405</v>
      </c>
    </row>
    <row r="41" spans="8:16" ht="15.75" x14ac:dyDescent="0.25">
      <c r="H41" s="17">
        <v>2010</v>
      </c>
      <c r="I41" s="18">
        <v>40179</v>
      </c>
      <c r="J41" s="19">
        <v>0.19222554463904315</v>
      </c>
      <c r="K41" s="19">
        <v>40.41008116189662</v>
      </c>
      <c r="L41" s="19">
        <v>10.486971379752243</v>
      </c>
      <c r="M41" s="19">
        <v>1.1106364801366937</v>
      </c>
      <c r="N41" s="19">
        <v>1.3242204186245197</v>
      </c>
      <c r="O41" s="19">
        <v>11.896625373771892</v>
      </c>
      <c r="P41" s="19">
        <v>34.57923964117898</v>
      </c>
    </row>
    <row r="42" spans="8:16" ht="15.75" x14ac:dyDescent="0.25">
      <c r="H42" s="17">
        <v>2010</v>
      </c>
      <c r="I42" s="18">
        <v>40269</v>
      </c>
      <c r="J42" s="19">
        <v>0.69369174073271178</v>
      </c>
      <c r="K42" s="19">
        <v>40.49425536527206</v>
      </c>
      <c r="L42" s="19">
        <v>6.6334272707565578</v>
      </c>
      <c r="M42" s="19">
        <v>1.6258400173422936</v>
      </c>
      <c r="N42" s="19">
        <v>1.3006720138738346</v>
      </c>
      <c r="O42" s="19">
        <v>14.394103620203772</v>
      </c>
      <c r="P42" s="19">
        <v>34.858009971818774</v>
      </c>
    </row>
    <row r="43" spans="8:16" ht="15.75" x14ac:dyDescent="0.25">
      <c r="H43" s="17">
        <v>2010</v>
      </c>
      <c r="I43" s="18">
        <v>40360</v>
      </c>
      <c r="J43" s="19">
        <v>0.78448463717585537</v>
      </c>
      <c r="K43" s="19">
        <v>36.848986707343656</v>
      </c>
      <c r="L43" s="19">
        <v>5.840052298975813</v>
      </c>
      <c r="M43" s="19">
        <v>1.7868816735672262</v>
      </c>
      <c r="N43" s="19">
        <v>2.4842013510568757</v>
      </c>
      <c r="O43" s="19">
        <v>16.866419699280893</v>
      </c>
      <c r="P43" s="19">
        <v>35.388973632599694</v>
      </c>
    </row>
    <row r="44" spans="8:16" ht="15.75" x14ac:dyDescent="0.25">
      <c r="H44" s="17">
        <v>2010</v>
      </c>
      <c r="I44" s="18">
        <v>40452</v>
      </c>
      <c r="J44" s="19">
        <v>0.66376270483302224</v>
      </c>
      <c r="K44" s="19">
        <v>35.884671230035266</v>
      </c>
      <c r="L44" s="19">
        <v>10.080896079651524</v>
      </c>
      <c r="M44" s="19">
        <v>2.3439120514416101</v>
      </c>
      <c r="N44" s="19">
        <v>2.1572287907073222</v>
      </c>
      <c r="O44" s="19">
        <v>15.473968056419828</v>
      </c>
      <c r="P44" s="19">
        <v>33.395561086911428</v>
      </c>
    </row>
    <row r="45" spans="8:16" ht="15.75" x14ac:dyDescent="0.25">
      <c r="H45" s="17">
        <v>2011</v>
      </c>
      <c r="I45" s="18">
        <v>40544</v>
      </c>
      <c r="J45" s="19">
        <v>0.42726347914547308</v>
      </c>
      <c r="K45" s="19">
        <v>38.738555442522888</v>
      </c>
      <c r="L45" s="19">
        <v>13.672431332655139</v>
      </c>
      <c r="M45" s="19">
        <v>1.2207527975584946</v>
      </c>
      <c r="N45" s="19">
        <v>1.3021363173957274</v>
      </c>
      <c r="O45" s="19">
        <v>11.088504577822992</v>
      </c>
      <c r="P45" s="19">
        <v>33.550356052899282</v>
      </c>
    </row>
    <row r="46" spans="8:16" ht="15.75" x14ac:dyDescent="0.25">
      <c r="H46" s="17">
        <v>2011</v>
      </c>
      <c r="I46" s="18">
        <v>40634</v>
      </c>
      <c r="J46" s="19">
        <v>0.33806626098715353</v>
      </c>
      <c r="K46" s="19">
        <v>43.542934415145368</v>
      </c>
      <c r="L46" s="19">
        <v>1.915708812260537</v>
      </c>
      <c r="M46" s="19">
        <v>2.2537750732476902</v>
      </c>
      <c r="N46" s="19">
        <v>1.4874915483434756</v>
      </c>
      <c r="O46" s="19">
        <v>15.190443993689435</v>
      </c>
      <c r="P46" s="19">
        <v>35.271579896326351</v>
      </c>
    </row>
    <row r="47" spans="8:16" ht="15.75" x14ac:dyDescent="0.25">
      <c r="H47" s="17">
        <v>2011</v>
      </c>
      <c r="I47" s="18">
        <v>40725</v>
      </c>
      <c r="J47" s="19">
        <v>0.34888791975577843</v>
      </c>
      <c r="K47" s="19">
        <v>43.022241604884428</v>
      </c>
      <c r="L47" s="19">
        <v>3.0091583078935895</v>
      </c>
      <c r="M47" s="19">
        <v>1.6572176188399477</v>
      </c>
      <c r="N47" s="19">
        <v>1.7444395987788921</v>
      </c>
      <c r="O47" s="19">
        <v>15.54731792411688</v>
      </c>
      <c r="P47" s="19">
        <v>34.670737025730482</v>
      </c>
    </row>
    <row r="48" spans="8:16" ht="15.75" x14ac:dyDescent="0.25">
      <c r="H48" s="17">
        <v>2011</v>
      </c>
      <c r="I48" s="18">
        <v>40817</v>
      </c>
      <c r="J48" s="19">
        <v>8.4889643463497436E-2</v>
      </c>
      <c r="K48" s="19">
        <v>43.017826825127337</v>
      </c>
      <c r="L48" s="19">
        <v>2.3344651952461795</v>
      </c>
      <c r="M48" s="19">
        <v>2.0797962648556876</v>
      </c>
      <c r="N48" s="19">
        <v>1.2521222410865873</v>
      </c>
      <c r="O48" s="19">
        <v>17.126485568760611</v>
      </c>
      <c r="P48" s="19">
        <v>34.104414261460093</v>
      </c>
    </row>
    <row r="49" spans="8:16" ht="15.75" x14ac:dyDescent="0.25">
      <c r="H49" s="17">
        <v>2012</v>
      </c>
      <c r="I49" s="18">
        <v>40909</v>
      </c>
      <c r="J49" s="19">
        <v>0.26644804263168687</v>
      </c>
      <c r="K49" s="19">
        <v>43.20557491289199</v>
      </c>
      <c r="L49" s="19">
        <v>8.4648493543758967</v>
      </c>
      <c r="M49" s="19">
        <v>0.71736011477761841</v>
      </c>
      <c r="N49" s="19">
        <v>0.96331215412994475</v>
      </c>
      <c r="O49" s="19">
        <v>15.740930518548883</v>
      </c>
      <c r="P49" s="19">
        <v>30.641524902643987</v>
      </c>
    </row>
    <row r="50" spans="8:16" ht="15.75" x14ac:dyDescent="0.25">
      <c r="H50" s="17">
        <v>2012</v>
      </c>
      <c r="I50" s="18">
        <v>41000</v>
      </c>
      <c r="J50" s="19">
        <v>0.61505832449628839</v>
      </c>
      <c r="K50" s="19">
        <v>44.262990455991527</v>
      </c>
      <c r="L50" s="19">
        <v>1.1876988335100744</v>
      </c>
      <c r="M50" s="19">
        <v>1.5906680805938496</v>
      </c>
      <c r="N50" s="19">
        <v>2.2905620360551433</v>
      </c>
      <c r="O50" s="19">
        <v>17.073170731707318</v>
      </c>
      <c r="P50" s="19">
        <v>32.979851537645814</v>
      </c>
    </row>
    <row r="51" spans="8:16" ht="15.75" x14ac:dyDescent="0.25">
      <c r="H51" s="17">
        <v>2012</v>
      </c>
      <c r="I51" s="18">
        <v>41091</v>
      </c>
      <c r="J51" s="19">
        <v>0.29864461291063638</v>
      </c>
      <c r="K51" s="19">
        <v>44.543992648747988</v>
      </c>
      <c r="L51" s="19">
        <v>0.22972662531587409</v>
      </c>
      <c r="M51" s="19">
        <v>1.7229496898690559</v>
      </c>
      <c r="N51" s="19">
        <v>0.9648518263266711</v>
      </c>
      <c r="O51" s="19">
        <v>17.229496898690559</v>
      </c>
      <c r="P51" s="19">
        <v>35.010337698139224</v>
      </c>
    </row>
    <row r="52" spans="8:16" ht="15.75" x14ac:dyDescent="0.25">
      <c r="H52" s="17">
        <v>2012</v>
      </c>
      <c r="I52" s="18">
        <v>41183</v>
      </c>
      <c r="J52" s="19">
        <v>0.23404255319148937</v>
      </c>
      <c r="K52" s="19">
        <v>44.808510638297875</v>
      </c>
      <c r="L52" s="19">
        <v>3.808510638297872</v>
      </c>
      <c r="M52" s="19">
        <v>1.2340425531914896</v>
      </c>
      <c r="N52" s="19">
        <v>1</v>
      </c>
      <c r="O52" s="19">
        <v>16.468085106382979</v>
      </c>
      <c r="P52" s="19">
        <v>32.446808510638306</v>
      </c>
    </row>
    <row r="53" spans="8:16" ht="15.75" x14ac:dyDescent="0.25">
      <c r="H53" s="17">
        <v>2013</v>
      </c>
      <c r="I53" s="18">
        <v>41275</v>
      </c>
      <c r="J53" s="19">
        <v>0.2409110819097679</v>
      </c>
      <c r="K53" s="19">
        <v>44.962768287341227</v>
      </c>
      <c r="L53" s="19">
        <v>7.4463425317564615</v>
      </c>
      <c r="M53" s="19">
        <v>1.2045554095488393</v>
      </c>
      <c r="N53" s="19">
        <v>0.54752518615856338</v>
      </c>
      <c r="O53" s="19">
        <v>14.038545773105563</v>
      </c>
      <c r="P53" s="19">
        <v>31.559351730179593</v>
      </c>
    </row>
    <row r="54" spans="8:16" ht="15.75" x14ac:dyDescent="0.25">
      <c r="H54" s="17">
        <v>2013</v>
      </c>
      <c r="I54" s="18">
        <v>41365</v>
      </c>
      <c r="J54" s="19">
        <v>0.89827082865483932</v>
      </c>
      <c r="K54" s="19">
        <v>42.555580507523018</v>
      </c>
      <c r="L54" s="19">
        <v>9.4767572423085582</v>
      </c>
      <c r="M54" s="19">
        <v>1.7516281158769371</v>
      </c>
      <c r="N54" s="19">
        <v>1.4821468672804849</v>
      </c>
      <c r="O54" s="19">
        <v>13.878284302717269</v>
      </c>
      <c r="P54" s="19">
        <v>29.957332135638897</v>
      </c>
    </row>
    <row r="55" spans="8:16" ht="15.75" x14ac:dyDescent="0.25">
      <c r="H55" s="17">
        <v>2013</v>
      </c>
      <c r="I55" s="18">
        <v>41456</v>
      </c>
      <c r="J55" s="19">
        <v>1.0779816513761467</v>
      </c>
      <c r="K55" s="19">
        <v>37.454128440366965</v>
      </c>
      <c r="L55" s="19">
        <v>1.5825688073394497</v>
      </c>
      <c r="M55" s="19">
        <v>3.5779816513761471</v>
      </c>
      <c r="N55" s="19">
        <v>2.8899082568807337</v>
      </c>
      <c r="O55" s="19">
        <v>18.096330275229356</v>
      </c>
      <c r="P55" s="19">
        <v>35.321100917431195</v>
      </c>
    </row>
    <row r="56" spans="8:16" ht="15.75" x14ac:dyDescent="0.25">
      <c r="H56" s="17">
        <v>2013</v>
      </c>
      <c r="I56" s="18">
        <v>41548</v>
      </c>
      <c r="J56" s="19">
        <v>1.6003556345854635</v>
      </c>
      <c r="K56" s="19">
        <v>31.918204045343408</v>
      </c>
      <c r="L56" s="19">
        <v>9.6465881306957115</v>
      </c>
      <c r="M56" s="19">
        <v>4.8232940653478558</v>
      </c>
      <c r="N56" s="19">
        <v>4.3120693487441653</v>
      </c>
      <c r="O56" s="19">
        <v>18.226272505001109</v>
      </c>
      <c r="P56" s="19">
        <v>29.473216270282283</v>
      </c>
    </row>
    <row r="57" spans="8:16" ht="15.75" x14ac:dyDescent="0.25">
      <c r="H57" s="17">
        <v>2014</v>
      </c>
      <c r="I57" s="18">
        <v>41640</v>
      </c>
      <c r="J57" s="19">
        <v>2.0309723280020306</v>
      </c>
      <c r="K57" s="19">
        <v>38.359989845138358</v>
      </c>
      <c r="L57" s="19">
        <v>6.8545316070068543</v>
      </c>
      <c r="M57" s="19">
        <v>5.0774308200050768</v>
      </c>
      <c r="N57" s="19">
        <v>3.8588474232038581</v>
      </c>
      <c r="O57" s="19">
        <v>13.099771515613098</v>
      </c>
      <c r="P57" s="19">
        <v>30.718456461030712</v>
      </c>
    </row>
    <row r="58" spans="8:16" ht="15.75" x14ac:dyDescent="0.25">
      <c r="H58" s="17">
        <v>2014</v>
      </c>
      <c r="I58" s="18">
        <v>41730</v>
      </c>
      <c r="J58" s="19">
        <v>3.1826218742106596</v>
      </c>
      <c r="K58" s="19">
        <v>30.23490780500126</v>
      </c>
      <c r="L58" s="19">
        <v>3.1068451629199298</v>
      </c>
      <c r="M58" s="19">
        <v>7.3755998989643841</v>
      </c>
      <c r="N58" s="19">
        <v>5.733771154331901</v>
      </c>
      <c r="O58" s="19">
        <v>17.75700934579439</v>
      </c>
      <c r="P58" s="19">
        <v>32.609244758777471</v>
      </c>
    </row>
    <row r="59" spans="8:16" ht="15.75" x14ac:dyDescent="0.25">
      <c r="H59" s="17">
        <v>2014</v>
      </c>
      <c r="I59" s="18">
        <v>41821</v>
      </c>
      <c r="J59" s="19">
        <v>2.8189202102245585</v>
      </c>
      <c r="K59" s="19">
        <v>26.803631151457235</v>
      </c>
      <c r="L59" s="19">
        <v>6.9039655996177727</v>
      </c>
      <c r="M59" s="19">
        <v>10.774008600095556</v>
      </c>
      <c r="N59" s="19">
        <v>6.1156235069278546</v>
      </c>
      <c r="O59" s="19">
        <v>15.527950310559008</v>
      </c>
      <c r="P59" s="19">
        <v>31.055900621118017</v>
      </c>
    </row>
    <row r="60" spans="8:16" ht="15.75" x14ac:dyDescent="0.25">
      <c r="H60" s="17">
        <v>2014</v>
      </c>
      <c r="I60" s="18">
        <v>41913</v>
      </c>
      <c r="J60" s="19">
        <v>3.0273674013078229</v>
      </c>
      <c r="K60" s="19">
        <v>26.737708888350696</v>
      </c>
      <c r="L60" s="19">
        <v>9.8571082586582737</v>
      </c>
      <c r="M60" s="19">
        <v>12.351658997335917</v>
      </c>
      <c r="N60" s="19">
        <v>6.6117704044562853</v>
      </c>
      <c r="O60" s="19">
        <v>14.168079438120612</v>
      </c>
      <c r="P60" s="19">
        <v>27.246306611770404</v>
      </c>
    </row>
    <row r="61" spans="8:16" ht="15.75" x14ac:dyDescent="0.25">
      <c r="H61" s="17">
        <v>2015</v>
      </c>
      <c r="I61" s="18">
        <v>42005</v>
      </c>
      <c r="J61" s="19">
        <v>1.8477996596158521</v>
      </c>
      <c r="K61" s="19">
        <v>31.680038901045471</v>
      </c>
      <c r="L61" s="19">
        <v>13.7369316800389</v>
      </c>
      <c r="M61" s="19">
        <v>8.9958667639192811</v>
      </c>
      <c r="N61" s="19">
        <v>4.2548018477996594</v>
      </c>
      <c r="O61" s="19">
        <v>11.816192560175056</v>
      </c>
      <c r="P61" s="19">
        <v>27.668368587405784</v>
      </c>
    </row>
    <row r="62" spans="8:16" ht="15.75" x14ac:dyDescent="0.25">
      <c r="H62" s="17">
        <v>2015</v>
      </c>
      <c r="I62" s="18">
        <v>42095</v>
      </c>
      <c r="J62" s="19">
        <v>3.3990659055526722</v>
      </c>
      <c r="K62" s="19">
        <v>29.813181110534508</v>
      </c>
      <c r="L62" s="19">
        <v>4.3072132848988067</v>
      </c>
      <c r="M62" s="19">
        <v>13.829787234042554</v>
      </c>
      <c r="N62" s="19">
        <v>7.1354436948624809</v>
      </c>
      <c r="O62" s="19">
        <v>13.829787234042554</v>
      </c>
      <c r="P62" s="19">
        <v>27.685521536066425</v>
      </c>
    </row>
    <row r="63" spans="8:16" ht="15.75" x14ac:dyDescent="0.25">
      <c r="H63" s="17">
        <v>2015</v>
      </c>
      <c r="I63" s="18">
        <v>42186</v>
      </c>
      <c r="J63" s="19">
        <v>3.1476392705470895</v>
      </c>
      <c r="K63" s="19">
        <v>28.203847114664001</v>
      </c>
      <c r="L63" s="19">
        <v>3.5473394953784663</v>
      </c>
      <c r="M63" s="19">
        <v>17.561828628528602</v>
      </c>
      <c r="N63" s="19">
        <v>8.9682737946540101</v>
      </c>
      <c r="O63" s="19">
        <v>11.19160629527854</v>
      </c>
      <c r="P63" s="19">
        <v>27.379465400949286</v>
      </c>
    </row>
    <row r="64" spans="8:16" ht="15.75" x14ac:dyDescent="0.25">
      <c r="H64" s="17">
        <v>2015</v>
      </c>
      <c r="I64" s="18">
        <v>42278</v>
      </c>
      <c r="J64" s="19">
        <v>3.2052850501590409</v>
      </c>
      <c r="K64" s="19">
        <v>25.201859554685583</v>
      </c>
      <c r="L64" s="19">
        <v>7.8541717641301707</v>
      </c>
      <c r="M64" s="19">
        <v>21.702960606802058</v>
      </c>
      <c r="N64" s="19">
        <v>8.4658673843895293</v>
      </c>
      <c r="O64" s="19">
        <v>10.129679471494985</v>
      </c>
      <c r="P64" s="19">
        <v>23.440176168338635</v>
      </c>
    </row>
    <row r="65" spans="8:16" ht="15.75" x14ac:dyDescent="0.25">
      <c r="H65" s="17">
        <v>2016</v>
      </c>
      <c r="I65" s="18">
        <v>42370</v>
      </c>
      <c r="J65" s="19">
        <v>3.5201793721973087</v>
      </c>
      <c r="K65" s="19">
        <v>28.251121076233183</v>
      </c>
      <c r="L65" s="19">
        <v>12.48878923766816</v>
      </c>
      <c r="M65" s="19">
        <v>18.76681614349776</v>
      </c>
      <c r="N65" s="19">
        <v>7.5784753363228683</v>
      </c>
      <c r="O65" s="19">
        <v>11.031390134529149</v>
      </c>
      <c r="P65" s="19">
        <v>18.363228699551566</v>
      </c>
    </row>
    <row r="66" spans="8:16" ht="15.75" x14ac:dyDescent="0.25">
      <c r="H66" s="17">
        <v>2016</v>
      </c>
      <c r="I66" s="18">
        <v>42461</v>
      </c>
      <c r="J66" s="19">
        <v>2.7999089460505355</v>
      </c>
      <c r="K66" s="19">
        <v>30.184384247666753</v>
      </c>
      <c r="L66" s="19">
        <v>4.3933530616890506</v>
      </c>
      <c r="M66" s="19">
        <v>22.558615979968131</v>
      </c>
      <c r="N66" s="19">
        <v>6.874573184611882</v>
      </c>
      <c r="O66" s="19">
        <v>12.223992715684044</v>
      </c>
      <c r="P66" s="19">
        <v>20.965171864329616</v>
      </c>
    </row>
    <row r="67" spans="8:16" ht="15.75" x14ac:dyDescent="0.25">
      <c r="H67" s="17">
        <v>2016</v>
      </c>
      <c r="I67" s="18">
        <v>42552</v>
      </c>
      <c r="J67" s="19">
        <v>2.5313620071684588</v>
      </c>
      <c r="K67" s="19">
        <v>26.948924731182792</v>
      </c>
      <c r="L67" s="19">
        <v>2.2849462365591395</v>
      </c>
      <c r="M67" s="19">
        <v>29.681899641577058</v>
      </c>
      <c r="N67" s="19">
        <v>10.573476702508961</v>
      </c>
      <c r="O67" s="19">
        <v>9.4310035842293889</v>
      </c>
      <c r="P67" s="19">
        <v>18.548387096774192</v>
      </c>
    </row>
    <row r="68" spans="8:16" ht="15.75" x14ac:dyDescent="0.25">
      <c r="H68" s="17">
        <v>2016</v>
      </c>
      <c r="I68" s="18">
        <v>42644</v>
      </c>
      <c r="J68" s="19">
        <v>2.2274077216801018</v>
      </c>
      <c r="K68" s="19">
        <v>23.504454815443363</v>
      </c>
      <c r="L68" s="19">
        <v>8.6550700042426811</v>
      </c>
      <c r="M68" s="19">
        <v>28.510818837505298</v>
      </c>
      <c r="N68" s="19">
        <v>10.224862112855325</v>
      </c>
      <c r="O68" s="19">
        <v>8.8035638523546886</v>
      </c>
      <c r="P68" s="19">
        <v>18.073822655918541</v>
      </c>
    </row>
    <row r="69" spans="8:16" ht="15.75" x14ac:dyDescent="0.25">
      <c r="H69" s="17">
        <v>2017</v>
      </c>
      <c r="I69" s="18">
        <v>42736</v>
      </c>
      <c r="J69" s="19">
        <v>2.8975741239892185</v>
      </c>
      <c r="K69" s="19">
        <v>18.126684636118597</v>
      </c>
      <c r="L69" s="19">
        <v>13.701707097933513</v>
      </c>
      <c r="M69" s="19">
        <v>29.132973944294697</v>
      </c>
      <c r="N69" s="19">
        <v>10.265049415992815</v>
      </c>
      <c r="O69" s="19">
        <v>8.7151841868823006</v>
      </c>
      <c r="P69" s="19">
        <v>17.160826594788865</v>
      </c>
    </row>
    <row r="70" spans="8:16" ht="15.75" x14ac:dyDescent="0.25">
      <c r="H70" s="17">
        <v>2017</v>
      </c>
      <c r="I70" s="18">
        <v>42826</v>
      </c>
      <c r="J70" s="19">
        <v>3.1102733270499527</v>
      </c>
      <c r="K70" s="19">
        <v>15.551366635249764</v>
      </c>
      <c r="L70" s="19">
        <v>5.0424128180961354</v>
      </c>
      <c r="M70" s="19">
        <v>33.576814326107446</v>
      </c>
      <c r="N70" s="19">
        <v>15.904806786050896</v>
      </c>
      <c r="O70" s="19">
        <v>8.2469368520263906</v>
      </c>
      <c r="P70" s="19">
        <v>18.567389255419418</v>
      </c>
    </row>
    <row r="71" spans="8:16" ht="15.75" x14ac:dyDescent="0.25">
      <c r="H71" s="17">
        <v>2017</v>
      </c>
      <c r="I71" s="18">
        <v>42917</v>
      </c>
      <c r="J71" s="19">
        <v>2.3777777777777778</v>
      </c>
      <c r="K71" s="19">
        <v>11.022222222222224</v>
      </c>
      <c r="L71" s="19">
        <v>4.3777777777777773</v>
      </c>
      <c r="M71" s="19">
        <v>38.444444444444443</v>
      </c>
      <c r="N71" s="19">
        <v>18.022222222222222</v>
      </c>
      <c r="O71" s="19">
        <v>7.9333333333333336</v>
      </c>
      <c r="P71" s="19">
        <v>17.822222222222223</v>
      </c>
    </row>
    <row r="72" spans="8:16" ht="15.75" x14ac:dyDescent="0.25">
      <c r="H72" s="17">
        <v>2017</v>
      </c>
      <c r="I72" s="18">
        <v>43009</v>
      </c>
      <c r="J72" s="19">
        <v>2.656183595410115</v>
      </c>
      <c r="K72" s="19">
        <v>9.0310242243943897</v>
      </c>
      <c r="L72" s="19">
        <v>6.3110922226944322</v>
      </c>
      <c r="M72" s="19">
        <v>39.970250743731413</v>
      </c>
      <c r="N72" s="19">
        <v>18.380790480237994</v>
      </c>
      <c r="O72" s="19">
        <v>7.798555036124097</v>
      </c>
      <c r="P72" s="19">
        <v>15.852103697407562</v>
      </c>
    </row>
    <row r="73" spans="8:16" ht="15.75" x14ac:dyDescent="0.25">
      <c r="H73" s="17">
        <v>2018</v>
      </c>
      <c r="I73" s="18">
        <v>43101</v>
      </c>
      <c r="J73" s="19">
        <v>3.0738164684765539</v>
      </c>
      <c r="K73" s="19">
        <v>8.6829706080323081</v>
      </c>
      <c r="L73" s="19">
        <v>9.8721112856181286</v>
      </c>
      <c r="M73" s="19">
        <v>38.860219878842265</v>
      </c>
      <c r="N73" s="19">
        <v>17.994166479694861</v>
      </c>
      <c r="O73" s="19">
        <v>7.3816468476553734</v>
      </c>
      <c r="P73" s="19">
        <v>14.135068431680503</v>
      </c>
    </row>
    <row r="74" spans="8:16" ht="15.75" x14ac:dyDescent="0.25">
      <c r="H74" s="17">
        <v>2018</v>
      </c>
      <c r="I74" s="18">
        <v>43191</v>
      </c>
      <c r="J74" s="19">
        <v>3.5689929529438511</v>
      </c>
      <c r="K74" s="19">
        <v>7.5244373721300297</v>
      </c>
      <c r="L74" s="19">
        <v>4.8192771084337354</v>
      </c>
      <c r="M74" s="19">
        <v>41.782223232552859</v>
      </c>
      <c r="N74" s="19">
        <v>22.073198454194138</v>
      </c>
      <c r="O74" s="19">
        <v>6.1832234598772464</v>
      </c>
      <c r="P74" s="19">
        <v>14.048647419868153</v>
      </c>
    </row>
    <row r="75" spans="8:16" ht="15.75" x14ac:dyDescent="0.25">
      <c r="H75" s="17">
        <v>2018</v>
      </c>
      <c r="I75" s="18">
        <v>43282</v>
      </c>
      <c r="J75" s="19">
        <v>1.6684961580680568</v>
      </c>
      <c r="K75" s="19">
        <v>5.7299670691547755</v>
      </c>
      <c r="L75" s="19">
        <v>5.4884742041712409</v>
      </c>
      <c r="M75" s="19">
        <v>44.083424807903405</v>
      </c>
      <c r="N75" s="19">
        <v>23.951701427003293</v>
      </c>
      <c r="O75" s="19">
        <v>8.1888035126234904</v>
      </c>
      <c r="P75" s="19">
        <v>10.889132821075741</v>
      </c>
    </row>
    <row r="76" spans="8:16" ht="15.75" x14ac:dyDescent="0.25">
      <c r="H76" s="17">
        <v>2018</v>
      </c>
      <c r="I76" s="18">
        <v>43374</v>
      </c>
      <c r="J76" s="19">
        <v>3.7296037296037303</v>
      </c>
      <c r="K76" s="19">
        <v>3.623649078194533</v>
      </c>
      <c r="L76" s="19">
        <v>6.4420428056791694</v>
      </c>
      <c r="M76" s="19">
        <v>44.734053824962913</v>
      </c>
      <c r="N76" s="19">
        <v>22.759059122695486</v>
      </c>
      <c r="O76" s="19">
        <v>6.8658614113159588</v>
      </c>
      <c r="P76" s="19">
        <v>11.84573002754821</v>
      </c>
    </row>
    <row r="77" spans="8:16" ht="15.75" x14ac:dyDescent="0.25">
      <c r="H77" s="17">
        <v>2019</v>
      </c>
      <c r="I77" s="18">
        <v>43466</v>
      </c>
      <c r="J77" s="19">
        <v>4.2511445389143221</v>
      </c>
      <c r="K77" s="19">
        <v>3.7933289731850874</v>
      </c>
      <c r="L77" s="19">
        <v>7.9354698059734021</v>
      </c>
      <c r="M77" s="19">
        <v>42.860257248746457</v>
      </c>
      <c r="N77" s="19">
        <v>22.323959014606494</v>
      </c>
      <c r="O77" s="19">
        <v>6.6056245912361007</v>
      </c>
      <c r="P77" s="19">
        <v>12.230215827338128</v>
      </c>
    </row>
    <row r="78" spans="8:16" ht="15.75" x14ac:dyDescent="0.25">
      <c r="H78" s="17">
        <v>2019</v>
      </c>
      <c r="I78" s="18">
        <v>43556</v>
      </c>
      <c r="J78" s="19">
        <v>4.4587451160652725</v>
      </c>
      <c r="K78" s="19">
        <v>8.3888761204320854</v>
      </c>
      <c r="L78" s="19">
        <v>6.2054700068949673</v>
      </c>
      <c r="M78" s="19">
        <v>45.483796828315334</v>
      </c>
      <c r="N78" s="19">
        <v>18.317628131464033</v>
      </c>
      <c r="O78" s="19">
        <v>6.2974028958860044</v>
      </c>
      <c r="P78" s="19">
        <v>10.848080900942316</v>
      </c>
    </row>
    <row r="79" spans="8:16" ht="15.75" x14ac:dyDescent="0.25">
      <c r="H79" s="17">
        <v>2019</v>
      </c>
      <c r="I79" s="18">
        <v>43647</v>
      </c>
      <c r="J79" s="19">
        <v>3.1202926619324294</v>
      </c>
      <c r="K79" s="19">
        <v>5.7886808693780933</v>
      </c>
      <c r="L79" s="19">
        <v>6.0038734667527427</v>
      </c>
      <c r="M79" s="19">
        <v>44.006886163115986</v>
      </c>
      <c r="N79" s="19">
        <v>15.23563589412524</v>
      </c>
      <c r="O79" s="19">
        <v>12.825478803529155</v>
      </c>
      <c r="P79" s="19">
        <v>13.019152141166343</v>
      </c>
    </row>
    <row r="80" spans="8:16" ht="15.75" x14ac:dyDescent="0.25">
      <c r="H80" s="17">
        <v>2019</v>
      </c>
      <c r="I80" s="18">
        <v>43739</v>
      </c>
      <c r="J80" s="19">
        <v>4.1939711664482298</v>
      </c>
      <c r="K80" s="19">
        <v>7.0336391437308867</v>
      </c>
      <c r="L80" s="19">
        <v>9.0214067278287438</v>
      </c>
      <c r="M80" s="19">
        <v>43.250327653997374</v>
      </c>
      <c r="N80" s="19">
        <v>12.800349497597201</v>
      </c>
      <c r="O80" s="19">
        <v>11.68632590650939</v>
      </c>
      <c r="P80" s="19">
        <v>12.013979903888158</v>
      </c>
    </row>
    <row r="81" spans="8:16" ht="15.75" x14ac:dyDescent="0.25">
      <c r="H81" s="17">
        <v>2020</v>
      </c>
      <c r="I81" s="18">
        <v>43831</v>
      </c>
      <c r="J81" s="19">
        <v>2.1867483052700636</v>
      </c>
      <c r="K81" s="19">
        <v>9.5779575770828771</v>
      </c>
      <c r="L81" s="19">
        <v>11.436693636562431</v>
      </c>
      <c r="M81" s="19">
        <v>40.367373715285368</v>
      </c>
      <c r="N81" s="19">
        <v>10.3214520008747</v>
      </c>
      <c r="O81" s="19">
        <v>11.852175814563743</v>
      </c>
      <c r="P81" s="19">
        <v>14.257598950360812</v>
      </c>
    </row>
    <row r="82" spans="8:16" ht="15.75" x14ac:dyDescent="0.25">
      <c r="H82" s="17">
        <v>2020</v>
      </c>
      <c r="I82" s="18">
        <v>43922</v>
      </c>
      <c r="J82" s="19">
        <v>1.896441508629874</v>
      </c>
      <c r="K82" s="19">
        <v>26.358406136799488</v>
      </c>
      <c r="L82" s="19">
        <v>3.004474749627104</v>
      </c>
      <c r="M82" s="19">
        <v>17.685915192840401</v>
      </c>
      <c r="N82" s="19">
        <v>10.654165778819518</v>
      </c>
      <c r="O82" s="19">
        <v>15.192840400596635</v>
      </c>
      <c r="P82" s="19">
        <v>25.207756232686979</v>
      </c>
    </row>
    <row r="83" spans="8:16" ht="15.75" x14ac:dyDescent="0.25">
      <c r="H83" s="17">
        <v>2020</v>
      </c>
      <c r="I83" s="18">
        <v>44013</v>
      </c>
      <c r="J83" s="19">
        <v>3.8381502890173405</v>
      </c>
      <c r="K83" s="19">
        <v>24.693641618497111</v>
      </c>
      <c r="L83" s="19">
        <v>4.1849710982658967</v>
      </c>
      <c r="M83" s="19">
        <v>26.011560693641623</v>
      </c>
      <c r="N83" s="19">
        <v>7.8150289017341041</v>
      </c>
      <c r="O83" s="19">
        <v>16.369942196531792</v>
      </c>
      <c r="P83" s="19">
        <v>17.086705202312142</v>
      </c>
    </row>
    <row r="84" spans="8:16" ht="15.75" x14ac:dyDescent="0.25">
      <c r="H84" s="17">
        <v>2020</v>
      </c>
      <c r="I84" s="18">
        <v>44105</v>
      </c>
      <c r="J84" s="19">
        <v>2.4474023185916698</v>
      </c>
      <c r="K84" s="19">
        <v>23.958780592528981</v>
      </c>
      <c r="L84" s="19">
        <v>9.2314297981966522</v>
      </c>
      <c r="M84" s="19">
        <v>25.053671103477885</v>
      </c>
      <c r="N84" s="19">
        <v>6.9557750107342207</v>
      </c>
      <c r="O84" s="19">
        <v>13.610991841992275</v>
      </c>
      <c r="P84" s="19">
        <v>18.741949334478317</v>
      </c>
    </row>
    <row r="85" spans="8:16" ht="15.75" x14ac:dyDescent="0.25">
      <c r="H85" s="17">
        <v>2021</v>
      </c>
      <c r="I85" s="18">
        <v>44197</v>
      </c>
      <c r="J85" s="19">
        <v>2.5</v>
      </c>
      <c r="K85" s="19">
        <v>22.272727272727273</v>
      </c>
      <c r="L85" s="19">
        <v>12.431818181818183</v>
      </c>
      <c r="M85" s="19">
        <v>27.40909090909091</v>
      </c>
      <c r="N85" s="19">
        <v>9.3636363636363651</v>
      </c>
      <c r="O85" s="19">
        <v>12.431818181818183</v>
      </c>
      <c r="P85" s="19">
        <v>13.590909090909092</v>
      </c>
    </row>
    <row r="86" spans="8:16" ht="15.75" x14ac:dyDescent="0.25">
      <c r="H86" s="17">
        <v>2021</v>
      </c>
      <c r="I86" s="18">
        <v>44287</v>
      </c>
      <c r="J86" s="19">
        <v>3.7685657282199068</v>
      </c>
      <c r="K86" s="19">
        <v>13.855021059632008</v>
      </c>
      <c r="L86" s="19">
        <v>9.0667257814231856</v>
      </c>
      <c r="M86" s="19">
        <v>27.466193748614497</v>
      </c>
      <c r="N86" s="19">
        <v>17.867435158501436</v>
      </c>
      <c r="O86" s="19">
        <v>13.855021059632008</v>
      </c>
      <c r="P86" s="19">
        <v>14.121037463976945</v>
      </c>
    </row>
    <row r="87" spans="8:16" ht="15.75" x14ac:dyDescent="0.25">
      <c r="H87" s="17">
        <v>2021</v>
      </c>
      <c r="I87" s="18">
        <v>44378</v>
      </c>
      <c r="J87" s="19">
        <v>2.674830808894618</v>
      </c>
      <c r="K87" s="19">
        <v>11.60167579761521</v>
      </c>
      <c r="L87" s="19">
        <v>6.5098291975507578</v>
      </c>
      <c r="M87" s="19">
        <v>27.68288752819852</v>
      </c>
      <c r="N87" s="19">
        <v>27.038349983886562</v>
      </c>
      <c r="O87" s="19">
        <v>12.890750886239122</v>
      </c>
      <c r="P87" s="19">
        <v>11.60167579761521</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47"/>
  <sheetViews>
    <sheetView zoomScale="75" zoomScaleNormal="75" workbookViewId="0"/>
  </sheetViews>
  <sheetFormatPr defaultColWidth="9.140625" defaultRowHeight="16.5" x14ac:dyDescent="0.3"/>
  <cols>
    <col min="1" max="1" width="13.7109375" style="37" bestFit="1" customWidth="1"/>
    <col min="2" max="2" width="83.7109375" style="37" bestFit="1" customWidth="1"/>
    <col min="3" max="3" width="9.140625" style="37"/>
    <col min="4" max="4" width="9.28515625" style="38" bestFit="1" customWidth="1"/>
    <col min="5" max="5" width="11.28515625" style="38" bestFit="1" customWidth="1"/>
    <col min="6" max="6" width="17" style="38" customWidth="1"/>
    <col min="7" max="7" width="16.5703125" style="38" customWidth="1"/>
    <col min="8" max="8" width="12.28515625" style="38" customWidth="1"/>
    <col min="9" max="9" width="9.28515625" style="38" bestFit="1" customWidth="1"/>
    <col min="10" max="10" width="12.140625" style="38" customWidth="1"/>
    <col min="11" max="16384" width="9.140625" style="37"/>
  </cols>
  <sheetData>
    <row r="1" spans="1:10" x14ac:dyDescent="0.3">
      <c r="A1" s="35" t="s">
        <v>2</v>
      </c>
      <c r="B1" s="36" t="s">
        <v>430</v>
      </c>
      <c r="C1" s="179" t="s">
        <v>479</v>
      </c>
    </row>
    <row r="2" spans="1:10" x14ac:dyDescent="0.3">
      <c r="A2" s="35" t="s">
        <v>3</v>
      </c>
      <c r="B2" s="36" t="s">
        <v>121</v>
      </c>
    </row>
    <row r="3" spans="1:10" x14ac:dyDescent="0.3">
      <c r="A3" s="29" t="s">
        <v>4</v>
      </c>
      <c r="B3" s="29" t="s">
        <v>34</v>
      </c>
    </row>
    <row r="4" spans="1:10" x14ac:dyDescent="0.3">
      <c r="A4" s="29" t="s">
        <v>5</v>
      </c>
      <c r="B4" s="29" t="s">
        <v>48</v>
      </c>
    </row>
    <row r="5" spans="1:10" x14ac:dyDescent="0.3">
      <c r="A5" s="27" t="s">
        <v>6</v>
      </c>
      <c r="B5" s="15" t="s">
        <v>552</v>
      </c>
    </row>
    <row r="6" spans="1:10" x14ac:dyDescent="0.3">
      <c r="A6" s="27" t="s">
        <v>7</v>
      </c>
      <c r="B6" s="3" t="s">
        <v>605</v>
      </c>
    </row>
    <row r="10" spans="1:10" ht="31.5" x14ac:dyDescent="0.3">
      <c r="F10" s="39" t="s">
        <v>10</v>
      </c>
      <c r="G10" s="39" t="s">
        <v>17</v>
      </c>
      <c r="H10" s="39" t="s">
        <v>33</v>
      </c>
      <c r="I10" s="39" t="s">
        <v>15</v>
      </c>
      <c r="J10" s="39" t="s">
        <v>16</v>
      </c>
    </row>
    <row r="11" spans="1:10" ht="31.5" x14ac:dyDescent="0.3">
      <c r="F11" s="39" t="s">
        <v>0</v>
      </c>
      <c r="G11" s="39" t="s">
        <v>13</v>
      </c>
      <c r="H11" s="39" t="s">
        <v>32</v>
      </c>
      <c r="I11" s="39" t="s">
        <v>14</v>
      </c>
      <c r="J11" s="39" t="s">
        <v>23</v>
      </c>
    </row>
    <row r="12" spans="1:10" x14ac:dyDescent="0.3">
      <c r="D12" s="38">
        <v>2001</v>
      </c>
      <c r="E12" s="40">
        <v>36981</v>
      </c>
      <c r="F12" s="41">
        <v>79.31895826885868</v>
      </c>
      <c r="G12" s="41">
        <v>99.387703998122646</v>
      </c>
      <c r="H12" s="41">
        <v>66.41076873176651</v>
      </c>
      <c r="I12" s="41">
        <v>92.743096268273007</v>
      </c>
      <c r="J12" s="41">
        <v>133.90304302936553</v>
      </c>
    </row>
    <row r="13" spans="1:10" x14ac:dyDescent="0.3">
      <c r="E13" s="40">
        <v>37072</v>
      </c>
      <c r="F13" s="41">
        <v>79.505608130830993</v>
      </c>
      <c r="G13" s="41">
        <v>99.423783042888886</v>
      </c>
      <c r="H13" s="41">
        <v>65.526764066437011</v>
      </c>
      <c r="I13" s="41">
        <v>91.870617498569629</v>
      </c>
      <c r="J13" s="41">
        <v>127.88285261371971</v>
      </c>
    </row>
    <row r="14" spans="1:10" x14ac:dyDescent="0.3">
      <c r="E14" s="40">
        <v>37164</v>
      </c>
      <c r="F14" s="41">
        <v>79.022500353002187</v>
      </c>
      <c r="G14" s="41">
        <v>98.855233966179256</v>
      </c>
      <c r="H14" s="41">
        <v>67.443112773433697</v>
      </c>
      <c r="I14" s="41">
        <v>94.982200813786079</v>
      </c>
      <c r="J14" s="41">
        <v>118.07635525194664</v>
      </c>
    </row>
    <row r="15" spans="1:10" x14ac:dyDescent="0.3">
      <c r="E15" s="40">
        <v>37256</v>
      </c>
      <c r="F15" s="41">
        <v>78.643322772185954</v>
      </c>
      <c r="G15" s="41">
        <v>99.379810962171305</v>
      </c>
      <c r="H15" s="41">
        <v>68.497481486150008</v>
      </c>
      <c r="I15" s="41">
        <v>96.465137179346229</v>
      </c>
      <c r="J15" s="41">
        <v>108.69458880930897</v>
      </c>
    </row>
    <row r="16" spans="1:10" x14ac:dyDescent="0.3">
      <c r="D16" s="38">
        <v>2002</v>
      </c>
      <c r="E16" s="40">
        <v>37346</v>
      </c>
      <c r="F16" s="41">
        <v>77.935640580774304</v>
      </c>
      <c r="G16" s="41">
        <v>96.820199473358855</v>
      </c>
      <c r="H16" s="41">
        <v>68.637096984497603</v>
      </c>
      <c r="I16" s="41">
        <v>97.059064571158572</v>
      </c>
      <c r="J16" s="41">
        <v>109.06173133642059</v>
      </c>
    </row>
    <row r="17" spans="4:10" x14ac:dyDescent="0.3">
      <c r="E17" s="40">
        <v>37437</v>
      </c>
      <c r="F17" s="41">
        <v>76.101522753072828</v>
      </c>
      <c r="G17" s="41">
        <v>98.009063012523626</v>
      </c>
      <c r="H17" s="41">
        <v>69.639792911603166</v>
      </c>
      <c r="I17" s="41">
        <v>94.701333715809582</v>
      </c>
      <c r="J17" s="41">
        <v>101.94814475245123</v>
      </c>
    </row>
    <row r="18" spans="4:10" x14ac:dyDescent="0.3">
      <c r="E18" s="40">
        <v>37529</v>
      </c>
      <c r="F18" s="41">
        <v>73.465685627115619</v>
      </c>
      <c r="G18" s="41">
        <v>98.040300375226309</v>
      </c>
      <c r="H18" s="41">
        <v>71.260392405309261</v>
      </c>
      <c r="I18" s="41">
        <v>97.980629449492596</v>
      </c>
      <c r="J18" s="41">
        <v>97.171407294277145</v>
      </c>
    </row>
    <row r="19" spans="4:10" x14ac:dyDescent="0.3">
      <c r="E19" s="40">
        <v>37621</v>
      </c>
      <c r="F19" s="41">
        <v>71.654163031145103</v>
      </c>
      <c r="G19" s="41">
        <v>99.742950600836537</v>
      </c>
      <c r="H19" s="41">
        <v>76.496084764103955</v>
      </c>
      <c r="I19" s="41">
        <v>99.460312761262827</v>
      </c>
      <c r="J19" s="41">
        <v>100.72429402533061</v>
      </c>
    </row>
    <row r="20" spans="4:10" x14ac:dyDescent="0.3">
      <c r="D20" s="38">
        <v>2003</v>
      </c>
      <c r="E20" s="40">
        <v>37711</v>
      </c>
      <c r="F20" s="41">
        <v>72.158067722542469</v>
      </c>
      <c r="G20" s="41">
        <v>100.2142960890379</v>
      </c>
      <c r="H20" s="41">
        <v>75.541186645295184</v>
      </c>
      <c r="I20" s="41">
        <v>99.159568211748137</v>
      </c>
      <c r="J20" s="41">
        <v>105.91004519310036</v>
      </c>
    </row>
    <row r="21" spans="4:10" x14ac:dyDescent="0.3">
      <c r="E21" s="40">
        <v>37802</v>
      </c>
      <c r="F21" s="41">
        <v>72.813020146579476</v>
      </c>
      <c r="G21" s="41">
        <v>101.53711945167409</v>
      </c>
      <c r="H21" s="41">
        <v>74.666328722174541</v>
      </c>
      <c r="I21" s="41">
        <v>99.25409528291442</v>
      </c>
      <c r="J21" s="41">
        <v>122.38958518121611</v>
      </c>
    </row>
    <row r="22" spans="4:10" x14ac:dyDescent="0.3">
      <c r="E22" s="40">
        <v>37894</v>
      </c>
      <c r="F22" s="41">
        <v>76.873013326417947</v>
      </c>
      <c r="G22" s="41">
        <v>104.64086298749245</v>
      </c>
      <c r="H22" s="41">
        <v>69.607551926173159</v>
      </c>
      <c r="I22" s="41">
        <v>93.041302378430885</v>
      </c>
      <c r="J22" s="41">
        <v>121.7480510713124</v>
      </c>
    </row>
    <row r="23" spans="4:10" x14ac:dyDescent="0.3">
      <c r="E23" s="40">
        <v>37986</v>
      </c>
      <c r="F23" s="41">
        <v>80.930493852854852</v>
      </c>
      <c r="G23" s="41">
        <v>108.31735748282546</v>
      </c>
      <c r="H23" s="41">
        <v>68.663706524364926</v>
      </c>
      <c r="I23" s="41">
        <v>92.084768862460521</v>
      </c>
      <c r="J23" s="41">
        <v>124.39000687638244</v>
      </c>
    </row>
    <row r="24" spans="4:10" x14ac:dyDescent="0.3">
      <c r="D24" s="38">
        <v>2004</v>
      </c>
      <c r="E24" s="40">
        <v>38077</v>
      </c>
      <c r="F24" s="41">
        <v>84.70749340555939</v>
      </c>
      <c r="G24" s="41">
        <v>107.93046594005548</v>
      </c>
      <c r="H24" s="41">
        <v>72.6800594794299</v>
      </c>
      <c r="I24" s="41">
        <v>94.37169718001762</v>
      </c>
      <c r="J24" s="41">
        <v>124.88538009165786</v>
      </c>
    </row>
    <row r="25" spans="4:10" x14ac:dyDescent="0.3">
      <c r="E25" s="40">
        <v>38168</v>
      </c>
      <c r="F25" s="41">
        <v>88.35037818797295</v>
      </c>
      <c r="G25" s="41">
        <v>109.92663478725663</v>
      </c>
      <c r="H25" s="41">
        <v>72.677371187518801</v>
      </c>
      <c r="I25" s="41">
        <v>96.139781025921337</v>
      </c>
      <c r="J25" s="41">
        <v>124.6760797727751</v>
      </c>
    </row>
    <row r="26" spans="4:10" x14ac:dyDescent="0.3">
      <c r="E26" s="40">
        <v>38260</v>
      </c>
      <c r="F26" s="41">
        <v>93.824269619921779</v>
      </c>
      <c r="G26" s="41">
        <v>109.14035235734229</v>
      </c>
      <c r="H26" s="41">
        <v>78.576405963222669</v>
      </c>
      <c r="I26" s="41">
        <v>100.05979342517682</v>
      </c>
      <c r="J26" s="41">
        <v>129.48233973770863</v>
      </c>
    </row>
    <row r="27" spans="4:10" x14ac:dyDescent="0.3">
      <c r="E27" s="40">
        <v>38352</v>
      </c>
      <c r="F27" s="41">
        <v>92.909208872242317</v>
      </c>
      <c r="G27" s="41">
        <v>110.36587826120513</v>
      </c>
      <c r="H27" s="41">
        <v>79.163794418831628</v>
      </c>
      <c r="I27" s="41">
        <v>101.89566622337964</v>
      </c>
      <c r="J27" s="41">
        <v>140.97392135522082</v>
      </c>
    </row>
    <row r="28" spans="4:10" x14ac:dyDescent="0.3">
      <c r="D28" s="38">
        <v>2005</v>
      </c>
      <c r="E28" s="40">
        <v>38442</v>
      </c>
      <c r="F28" s="41">
        <v>93.239685483202976</v>
      </c>
      <c r="G28" s="41">
        <v>113.50914591477105</v>
      </c>
      <c r="H28" s="41">
        <v>83.322315735845322</v>
      </c>
      <c r="I28" s="41">
        <v>104.54600279413535</v>
      </c>
      <c r="J28" s="41">
        <v>141.45363643717289</v>
      </c>
    </row>
    <row r="29" spans="4:10" x14ac:dyDescent="0.3">
      <c r="E29" s="40">
        <v>38533</v>
      </c>
      <c r="F29" s="41">
        <v>94.992429124511261</v>
      </c>
      <c r="G29" s="41">
        <v>118.31787973002599</v>
      </c>
      <c r="H29" s="41">
        <v>89.375925836553904</v>
      </c>
      <c r="I29" s="41">
        <v>109.4519237333477</v>
      </c>
      <c r="J29" s="41">
        <v>147.47122780352672</v>
      </c>
    </row>
    <row r="30" spans="4:10" x14ac:dyDescent="0.3">
      <c r="E30" s="40">
        <v>38625</v>
      </c>
      <c r="F30" s="41">
        <v>94.463680290139877</v>
      </c>
      <c r="G30" s="41">
        <v>120.23789456740687</v>
      </c>
      <c r="H30" s="41">
        <v>96.621475256230127</v>
      </c>
      <c r="I30" s="41">
        <v>116.41568553450692</v>
      </c>
      <c r="J30" s="41">
        <v>157.05590003375218</v>
      </c>
    </row>
    <row r="31" spans="4:10" x14ac:dyDescent="0.3">
      <c r="E31" s="40">
        <v>38717</v>
      </c>
      <c r="F31" s="41">
        <v>95.16529647692181</v>
      </c>
      <c r="G31" s="41">
        <v>122.90806027881092</v>
      </c>
      <c r="H31" s="41">
        <v>105.21430358838711</v>
      </c>
      <c r="I31" s="41">
        <v>125.50841671181205</v>
      </c>
      <c r="J31" s="41">
        <v>162.86710518500178</v>
      </c>
    </row>
    <row r="32" spans="4:10" x14ac:dyDescent="0.3">
      <c r="D32" s="38">
        <v>2006</v>
      </c>
      <c r="E32" s="40">
        <v>38807</v>
      </c>
      <c r="F32" s="41">
        <v>93.651321686492963</v>
      </c>
      <c r="G32" s="41">
        <v>125.55055675389406</v>
      </c>
      <c r="H32" s="41">
        <v>112.65976277656557</v>
      </c>
      <c r="I32" s="41">
        <v>126.66900378024016</v>
      </c>
      <c r="J32" s="41">
        <v>166.89770661197207</v>
      </c>
    </row>
    <row r="33" spans="4:10" x14ac:dyDescent="0.3">
      <c r="E33" s="40">
        <v>38898</v>
      </c>
      <c r="F33" s="41">
        <v>92.388669754285729</v>
      </c>
      <c r="G33" s="41">
        <v>122.6776649584946</v>
      </c>
      <c r="H33" s="41">
        <v>111.21785586952709</v>
      </c>
      <c r="I33" s="41">
        <v>125.82678726279607</v>
      </c>
      <c r="J33" s="41">
        <v>164.28085712077569</v>
      </c>
    </row>
    <row r="34" spans="4:10" x14ac:dyDescent="0.3">
      <c r="E34" s="40">
        <v>38990</v>
      </c>
      <c r="F34" s="41">
        <v>91.29037347290739</v>
      </c>
      <c r="G34" s="41">
        <v>122.96687909530959</v>
      </c>
      <c r="H34" s="41">
        <v>113.7407957858055</v>
      </c>
      <c r="I34" s="41">
        <v>126.2431280562167</v>
      </c>
      <c r="J34" s="41">
        <v>169.34505188011923</v>
      </c>
    </row>
    <row r="35" spans="4:10" x14ac:dyDescent="0.3">
      <c r="E35" s="40">
        <v>39082</v>
      </c>
      <c r="F35" s="41">
        <v>90.166607792865037</v>
      </c>
      <c r="G35" s="41">
        <v>122.01225418280694</v>
      </c>
      <c r="H35" s="41">
        <v>112.36367161915609</v>
      </c>
      <c r="I35" s="41">
        <v>125.05905594366436</v>
      </c>
      <c r="J35" s="41">
        <v>168.94285523718884</v>
      </c>
    </row>
    <row r="36" spans="4:10" x14ac:dyDescent="0.3">
      <c r="D36" s="38">
        <v>2007</v>
      </c>
      <c r="E36" s="40">
        <v>39172</v>
      </c>
      <c r="F36" s="41">
        <v>97.955915645725611</v>
      </c>
      <c r="G36" s="41">
        <v>120.99454902979637</v>
      </c>
      <c r="H36" s="41">
        <v>112.32422924736116</v>
      </c>
      <c r="I36" s="41">
        <v>124.84966793753634</v>
      </c>
      <c r="J36" s="41">
        <v>168.84083056229886</v>
      </c>
    </row>
    <row r="37" spans="4:10" x14ac:dyDescent="0.3">
      <c r="E37" s="40">
        <v>39263</v>
      </c>
      <c r="F37" s="41">
        <v>103.62672302163541</v>
      </c>
      <c r="G37" s="41">
        <v>121.89577052890917</v>
      </c>
      <c r="H37" s="41">
        <v>110.70757607731292</v>
      </c>
      <c r="I37" s="41">
        <v>125.26467921865768</v>
      </c>
      <c r="J37" s="41">
        <v>164.47753141977677</v>
      </c>
    </row>
    <row r="38" spans="4:10" x14ac:dyDescent="0.3">
      <c r="E38" s="40">
        <v>39355</v>
      </c>
      <c r="F38" s="41">
        <v>108.15138961613887</v>
      </c>
      <c r="G38" s="41">
        <v>120.33627309648031</v>
      </c>
      <c r="H38" s="41">
        <v>104.93827327037718</v>
      </c>
      <c r="I38" s="41">
        <v>119.87897976585114</v>
      </c>
      <c r="J38" s="41">
        <v>163.74107523732005</v>
      </c>
    </row>
    <row r="39" spans="4:10" x14ac:dyDescent="0.3">
      <c r="E39" s="40">
        <v>39447</v>
      </c>
      <c r="F39" s="41">
        <v>112.39587529645155</v>
      </c>
      <c r="G39" s="41">
        <v>117.64002603779932</v>
      </c>
      <c r="H39" s="41">
        <v>112.39953380042704</v>
      </c>
      <c r="I39" s="41">
        <v>122.7591780826524</v>
      </c>
      <c r="J39" s="41">
        <v>150.70482434505695</v>
      </c>
    </row>
    <row r="40" spans="4:10" x14ac:dyDescent="0.3">
      <c r="D40" s="38">
        <v>2008</v>
      </c>
      <c r="E40" s="40">
        <v>39538</v>
      </c>
      <c r="F40" s="41">
        <v>110.19062025672811</v>
      </c>
      <c r="G40" s="41">
        <v>121.78065576411596</v>
      </c>
      <c r="H40" s="41">
        <v>108.75316646902763</v>
      </c>
      <c r="I40" s="41">
        <v>123.17376880390168</v>
      </c>
      <c r="J40" s="41">
        <v>153.96522983294432</v>
      </c>
    </row>
    <row r="41" spans="4:10" x14ac:dyDescent="0.3">
      <c r="E41" s="40">
        <v>39629</v>
      </c>
      <c r="F41" s="41">
        <v>109.55001974148574</v>
      </c>
      <c r="G41" s="41">
        <v>126.39065008213272</v>
      </c>
      <c r="H41" s="41">
        <v>110.01054228508679</v>
      </c>
      <c r="I41" s="41">
        <v>121.79977413432144</v>
      </c>
      <c r="J41" s="41">
        <v>161.23146447361376</v>
      </c>
    </row>
    <row r="42" spans="4:10" x14ac:dyDescent="0.3">
      <c r="E42" s="40">
        <v>39721</v>
      </c>
      <c r="F42" s="41">
        <v>109.09850508565845</v>
      </c>
      <c r="G42" s="41">
        <v>130.1198540035887</v>
      </c>
      <c r="H42" s="41">
        <v>106.53887693846706</v>
      </c>
      <c r="I42" s="41">
        <v>119.01548766765484</v>
      </c>
      <c r="J42" s="41">
        <v>154.94292087055751</v>
      </c>
    </row>
    <row r="43" spans="4:10" x14ac:dyDescent="0.3">
      <c r="E43" s="40">
        <v>39813</v>
      </c>
      <c r="F43" s="41">
        <v>108.34405468967608</v>
      </c>
      <c r="G43" s="41">
        <v>128.16047754696604</v>
      </c>
      <c r="H43" s="41">
        <v>105.65909733002709</v>
      </c>
      <c r="I43" s="41">
        <v>116.15732241352468</v>
      </c>
      <c r="J43" s="41">
        <v>153.49714801349384</v>
      </c>
    </row>
    <row r="44" spans="4:10" x14ac:dyDescent="0.3">
      <c r="D44" s="38">
        <v>2009</v>
      </c>
      <c r="E44" s="40">
        <v>39903</v>
      </c>
      <c r="F44" s="41">
        <v>106.96190596060396</v>
      </c>
      <c r="G44" s="41">
        <v>126.36690817047307</v>
      </c>
      <c r="H44" s="41">
        <v>101.86429117973771</v>
      </c>
      <c r="I44" s="41">
        <v>119.97680520461063</v>
      </c>
      <c r="J44" s="41">
        <v>149.63761384593764</v>
      </c>
    </row>
    <row r="45" spans="4:10" x14ac:dyDescent="0.3">
      <c r="E45" s="40">
        <v>39994</v>
      </c>
      <c r="F45" s="41">
        <v>102.24343425200854</v>
      </c>
      <c r="G45" s="41">
        <v>123.32122750409073</v>
      </c>
      <c r="H45" s="41">
        <v>104.53262811825971</v>
      </c>
      <c r="I45" s="41">
        <v>119.21784527941331</v>
      </c>
      <c r="J45" s="41">
        <v>130.67464367080737</v>
      </c>
    </row>
    <row r="46" spans="4:10" x14ac:dyDescent="0.3">
      <c r="E46" s="40">
        <v>40086</v>
      </c>
      <c r="F46" s="41">
        <v>97.678455099332552</v>
      </c>
      <c r="G46" s="41">
        <v>116.70307488786452</v>
      </c>
      <c r="H46" s="41">
        <v>107.98558208842107</v>
      </c>
      <c r="I46" s="41">
        <v>114.29744915252066</v>
      </c>
      <c r="J46" s="41">
        <v>115.68504437901342</v>
      </c>
    </row>
    <row r="47" spans="4:10" x14ac:dyDescent="0.3">
      <c r="E47" s="40">
        <v>40178</v>
      </c>
      <c r="F47" s="41">
        <v>91.90591135957105</v>
      </c>
      <c r="G47" s="41">
        <v>105.72122391219139</v>
      </c>
      <c r="H47" s="41">
        <v>114.23940043969085</v>
      </c>
      <c r="I47" s="41">
        <v>104.91605486380243</v>
      </c>
      <c r="J47" s="41">
        <v>95.178068516400202</v>
      </c>
    </row>
    <row r="48" spans="4:10" x14ac:dyDescent="0.3">
      <c r="D48" s="38">
        <v>2010</v>
      </c>
      <c r="E48" s="40">
        <v>40268</v>
      </c>
      <c r="F48" s="41">
        <v>88.882182486091438</v>
      </c>
      <c r="G48" s="41">
        <v>103.02729696339568</v>
      </c>
      <c r="H48" s="41">
        <v>115.86001853757908</v>
      </c>
      <c r="I48" s="41">
        <v>103.62519996099577</v>
      </c>
      <c r="J48" s="41">
        <v>91.857130523738277</v>
      </c>
    </row>
    <row r="49" spans="4:10" x14ac:dyDescent="0.3">
      <c r="E49" s="40">
        <v>40359</v>
      </c>
      <c r="F49" s="41">
        <v>89.907358444443091</v>
      </c>
      <c r="G49" s="41">
        <v>102.82067560385191</v>
      </c>
      <c r="H49" s="41">
        <v>112.8284909329678</v>
      </c>
      <c r="I49" s="41">
        <v>103.49133823515933</v>
      </c>
      <c r="J49" s="41">
        <v>96.843090998104771</v>
      </c>
    </row>
    <row r="50" spans="4:10" x14ac:dyDescent="0.3">
      <c r="E50" s="40">
        <v>40451</v>
      </c>
      <c r="F50" s="41">
        <v>93.253270783394953</v>
      </c>
      <c r="G50" s="41">
        <v>103.33389686872468</v>
      </c>
      <c r="H50" s="41">
        <v>107.78727273801084</v>
      </c>
      <c r="I50" s="41">
        <v>100.35291911848034</v>
      </c>
      <c r="J50" s="41">
        <v>101.22826747037259</v>
      </c>
    </row>
    <row r="51" spans="4:10" x14ac:dyDescent="0.3">
      <c r="E51" s="40">
        <v>40543</v>
      </c>
      <c r="F51" s="41">
        <v>100</v>
      </c>
      <c r="G51" s="41">
        <v>100</v>
      </c>
      <c r="H51" s="41">
        <v>100</v>
      </c>
      <c r="I51" s="41">
        <v>100</v>
      </c>
      <c r="J51" s="41">
        <v>100</v>
      </c>
    </row>
    <row r="52" spans="4:10" x14ac:dyDescent="0.3">
      <c r="D52" s="38">
        <v>2011</v>
      </c>
      <c r="E52" s="40">
        <v>40633</v>
      </c>
      <c r="F52" s="41">
        <v>106.09583740893491</v>
      </c>
      <c r="G52" s="41">
        <v>99.790629888014649</v>
      </c>
      <c r="H52" s="41">
        <v>94.884789077032096</v>
      </c>
      <c r="I52" s="41">
        <v>97.196959802956286</v>
      </c>
      <c r="J52" s="41">
        <v>101.40764920076057</v>
      </c>
    </row>
    <row r="53" spans="4:10" x14ac:dyDescent="0.3">
      <c r="E53" s="40">
        <v>40724</v>
      </c>
      <c r="F53" s="41">
        <v>111.02872237346988</v>
      </c>
      <c r="G53" s="41">
        <v>98.061297660644385</v>
      </c>
      <c r="H53" s="41">
        <v>89.939129324326103</v>
      </c>
      <c r="I53" s="41">
        <v>90.033974232873106</v>
      </c>
      <c r="J53" s="41">
        <v>98.749082592033901</v>
      </c>
    </row>
    <row r="54" spans="4:10" x14ac:dyDescent="0.3">
      <c r="E54" s="40">
        <v>40816</v>
      </c>
      <c r="F54" s="41">
        <v>118.11400825642168</v>
      </c>
      <c r="G54" s="41">
        <v>95.724834524071738</v>
      </c>
      <c r="H54" s="41">
        <v>87.269614566831009</v>
      </c>
      <c r="I54" s="41">
        <v>87.854892050287361</v>
      </c>
      <c r="J54" s="41">
        <v>92.60829687244761</v>
      </c>
    </row>
    <row r="55" spans="4:10" x14ac:dyDescent="0.3">
      <c r="E55" s="40">
        <v>40908</v>
      </c>
      <c r="F55" s="41">
        <v>124.61556819437587</v>
      </c>
      <c r="G55" s="41">
        <v>95.517548024023313</v>
      </c>
      <c r="H55" s="41">
        <v>76.542517441864476</v>
      </c>
      <c r="I55" s="41">
        <v>86.177820399268711</v>
      </c>
      <c r="J55" s="41">
        <v>84.944726702302816</v>
      </c>
    </row>
    <row r="56" spans="4:10" x14ac:dyDescent="0.3">
      <c r="D56" s="38">
        <v>2012</v>
      </c>
      <c r="E56" s="40">
        <v>40999</v>
      </c>
      <c r="F56" s="41">
        <v>126.10955634601567</v>
      </c>
      <c r="G56" s="41">
        <v>96.676731197366024</v>
      </c>
      <c r="H56" s="41">
        <v>76.452365426115392</v>
      </c>
      <c r="I56" s="41">
        <v>84.579462888213342</v>
      </c>
      <c r="J56" s="41">
        <v>86.444107800717745</v>
      </c>
    </row>
    <row r="57" spans="4:10" x14ac:dyDescent="0.3">
      <c r="E57" s="40">
        <v>41090</v>
      </c>
      <c r="F57" s="41">
        <v>126.55388139171006</v>
      </c>
      <c r="G57" s="41">
        <v>98.443970563491305</v>
      </c>
      <c r="H57" s="41">
        <v>76.55920446756005</v>
      </c>
      <c r="I57" s="41">
        <v>95.169077290898684</v>
      </c>
      <c r="J57" s="41">
        <v>82.28486216055957</v>
      </c>
    </row>
    <row r="58" spans="4:10" x14ac:dyDescent="0.3">
      <c r="E58" s="40">
        <v>41182</v>
      </c>
      <c r="F58" s="41">
        <v>128.47012680519674</v>
      </c>
      <c r="G58" s="41">
        <v>97.924257401106644</v>
      </c>
      <c r="H58" s="41">
        <v>78.30619341929382</v>
      </c>
      <c r="I58" s="41">
        <v>94.879275367430296</v>
      </c>
      <c r="J58" s="41">
        <v>80.534222288892238</v>
      </c>
    </row>
    <row r="59" spans="4:10" x14ac:dyDescent="0.3">
      <c r="E59" s="40">
        <v>41274</v>
      </c>
      <c r="F59" s="41">
        <v>130.68744142055817</v>
      </c>
      <c r="G59" s="41">
        <v>94.454281390296003</v>
      </c>
      <c r="H59" s="41">
        <v>73.380704476138249</v>
      </c>
      <c r="I59" s="41">
        <v>94.712965762037612</v>
      </c>
      <c r="J59" s="41">
        <v>69.510828263269076</v>
      </c>
    </row>
    <row r="60" spans="4:10" x14ac:dyDescent="0.3">
      <c r="D60" s="38">
        <v>2013</v>
      </c>
      <c r="E60" s="40">
        <v>41364</v>
      </c>
      <c r="F60" s="41">
        <v>129.32293432642439</v>
      </c>
      <c r="G60" s="41">
        <v>92.356148187665084</v>
      </c>
      <c r="H60" s="41">
        <v>72.899601665656888</v>
      </c>
      <c r="I60" s="41">
        <v>95.169588380446868</v>
      </c>
      <c r="J60" s="41">
        <v>61.26665266222912</v>
      </c>
    </row>
    <row r="61" spans="4:10" x14ac:dyDescent="0.3">
      <c r="E61" s="40">
        <v>41455</v>
      </c>
      <c r="F61" s="41">
        <v>128.59354770617438</v>
      </c>
      <c r="G61" s="41">
        <v>91.970249742560213</v>
      </c>
      <c r="H61" s="41">
        <v>74.555402302800417</v>
      </c>
      <c r="I61" s="41">
        <v>87.905155890583274</v>
      </c>
      <c r="J61" s="41">
        <v>61.854761231780529</v>
      </c>
    </row>
    <row r="62" spans="4:10" x14ac:dyDescent="0.3">
      <c r="E62" s="40">
        <v>41547</v>
      </c>
      <c r="F62" s="41">
        <v>128.55576582932611</v>
      </c>
      <c r="G62" s="41">
        <v>96.609914531183975</v>
      </c>
      <c r="H62" s="41">
        <v>76.391359413333532</v>
      </c>
      <c r="I62" s="41">
        <v>89.044190388585463</v>
      </c>
      <c r="J62" s="41">
        <v>61.252923820034425</v>
      </c>
    </row>
    <row r="63" spans="4:10" x14ac:dyDescent="0.3">
      <c r="E63" s="40">
        <v>41639</v>
      </c>
      <c r="F63" s="41">
        <v>134.46021329875839</v>
      </c>
      <c r="G63" s="41">
        <v>97.415520888805105</v>
      </c>
      <c r="H63" s="41">
        <v>89.049971886741716</v>
      </c>
      <c r="I63" s="41">
        <v>87.32101250629421</v>
      </c>
      <c r="J63" s="41">
        <v>62.064330332687391</v>
      </c>
    </row>
    <row r="64" spans="4:10" x14ac:dyDescent="0.3">
      <c r="D64" s="38">
        <v>2014</v>
      </c>
      <c r="E64" s="40">
        <v>41729</v>
      </c>
      <c r="F64" s="41">
        <v>138.59002741726874</v>
      </c>
      <c r="G64" s="41">
        <v>96.883996606902912</v>
      </c>
      <c r="H64" s="41">
        <v>94.385590956935019</v>
      </c>
      <c r="I64" s="41">
        <v>90.33391331625235</v>
      </c>
      <c r="J64" s="41">
        <v>59.064918981474932</v>
      </c>
    </row>
    <row r="65" spans="4:10" x14ac:dyDescent="0.3">
      <c r="E65" s="40">
        <v>41820</v>
      </c>
      <c r="F65" s="41">
        <v>146.19738681381654</v>
      </c>
      <c r="G65" s="41">
        <v>99.59719014739828</v>
      </c>
      <c r="H65" s="41">
        <v>101.27645895077481</v>
      </c>
      <c r="I65" s="41">
        <v>93.454629676671601</v>
      </c>
      <c r="J65" s="41">
        <v>55.350320048951822</v>
      </c>
    </row>
    <row r="66" spans="4:10" x14ac:dyDescent="0.3">
      <c r="E66" s="40">
        <v>41912</v>
      </c>
      <c r="F66" s="41">
        <v>149.59743367001374</v>
      </c>
      <c r="G66" s="41">
        <v>99.728911299438181</v>
      </c>
      <c r="H66" s="41">
        <v>108.95617417897969</v>
      </c>
      <c r="I66" s="41">
        <v>94.471969260225194</v>
      </c>
      <c r="J66" s="41">
        <v>51.583640455196459</v>
      </c>
    </row>
    <row r="67" spans="4:10" x14ac:dyDescent="0.3">
      <c r="E67" s="40">
        <v>42004</v>
      </c>
      <c r="F67" s="41">
        <v>147.8013274091079</v>
      </c>
      <c r="G67" s="41">
        <v>102.78966376679173</v>
      </c>
      <c r="H67" s="41">
        <v>125.96561804230672</v>
      </c>
      <c r="I67" s="41">
        <v>98.819877556950843</v>
      </c>
      <c r="J67" s="41">
        <v>49.906298957483536</v>
      </c>
    </row>
    <row r="68" spans="4:10" x14ac:dyDescent="0.3">
      <c r="D68" s="38">
        <v>2015</v>
      </c>
      <c r="E68" s="40">
        <v>42094</v>
      </c>
      <c r="F68" s="41">
        <v>147.85168588527756</v>
      </c>
      <c r="G68" s="41">
        <v>101.87081540644299</v>
      </c>
      <c r="H68" s="41">
        <v>124.10172061708705</v>
      </c>
      <c r="I68" s="41">
        <v>98.173459136141474</v>
      </c>
      <c r="J68" s="41">
        <v>46.141842399874641</v>
      </c>
    </row>
    <row r="69" spans="4:10" x14ac:dyDescent="0.3">
      <c r="E69" s="40">
        <v>42185</v>
      </c>
      <c r="F69" s="41">
        <v>144.75984878035484</v>
      </c>
      <c r="G69" s="41">
        <v>98.987104816694981</v>
      </c>
      <c r="H69" s="41">
        <v>134.08957548187129</v>
      </c>
      <c r="I69" s="41">
        <v>99.917588532988731</v>
      </c>
      <c r="J69" s="41">
        <v>41.861651483842671</v>
      </c>
    </row>
    <row r="70" spans="4:10" x14ac:dyDescent="0.3">
      <c r="E70" s="40">
        <v>42277</v>
      </c>
      <c r="F70" s="41">
        <v>142.14916214516995</v>
      </c>
      <c r="G70" s="41">
        <v>97.591060667737111</v>
      </c>
      <c r="H70" s="41">
        <v>129.05156878483197</v>
      </c>
      <c r="I70" s="41">
        <v>103.75142765894716</v>
      </c>
      <c r="J70" s="41">
        <v>41.726166537258202</v>
      </c>
    </row>
    <row r="71" spans="4:10" x14ac:dyDescent="0.3">
      <c r="E71" s="40">
        <v>42369</v>
      </c>
      <c r="F71" s="41">
        <v>141.03073545045996</v>
      </c>
      <c r="G71" s="41">
        <v>99.381980837276615</v>
      </c>
      <c r="H71" s="41">
        <v>124.4247422654858</v>
      </c>
      <c r="I71" s="41">
        <v>116.42692517432926</v>
      </c>
      <c r="J71" s="41">
        <v>43.628869075335302</v>
      </c>
    </row>
    <row r="72" spans="4:10" x14ac:dyDescent="0.3">
      <c r="D72" s="38">
        <v>2016</v>
      </c>
      <c r="E72" s="40">
        <v>42460</v>
      </c>
      <c r="F72" s="41">
        <v>142.47786520226072</v>
      </c>
      <c r="G72" s="41">
        <v>103.00117917778557</v>
      </c>
      <c r="H72" s="41">
        <v>119.67933216455516</v>
      </c>
      <c r="I72" s="41">
        <v>116.46229535541406</v>
      </c>
      <c r="J72" s="41">
        <v>47.269323154648632</v>
      </c>
    </row>
    <row r="73" spans="4:10" x14ac:dyDescent="0.3">
      <c r="E73" s="40">
        <v>42551</v>
      </c>
      <c r="F73" s="41">
        <v>149.60620518754257</v>
      </c>
      <c r="G73" s="41">
        <v>112.51720125910271</v>
      </c>
      <c r="H73" s="41">
        <v>99.899721357202139</v>
      </c>
      <c r="I73" s="41">
        <v>114.49818901374969</v>
      </c>
      <c r="J73" s="41">
        <v>49.036546280782005</v>
      </c>
    </row>
    <row r="74" spans="4:10" x14ac:dyDescent="0.3">
      <c r="E74" s="40">
        <v>42643</v>
      </c>
      <c r="F74" s="41">
        <v>158.6376641636509</v>
      </c>
      <c r="G74" s="41">
        <v>117.34386885569074</v>
      </c>
      <c r="H74" s="41">
        <v>95.365473567030918</v>
      </c>
      <c r="I74" s="41">
        <v>115.79897833791865</v>
      </c>
      <c r="J74" s="41">
        <v>54.222307980594202</v>
      </c>
    </row>
    <row r="75" spans="4:10" x14ac:dyDescent="0.3">
      <c r="E75" s="40">
        <v>42735</v>
      </c>
      <c r="F75" s="41">
        <v>164.58683854848675</v>
      </c>
      <c r="G75" s="41">
        <v>127.25130377723056</v>
      </c>
      <c r="H75" s="41">
        <v>81.375468012584932</v>
      </c>
      <c r="I75" s="41">
        <v>114.60640549681565</v>
      </c>
      <c r="J75" s="41">
        <v>54.257990242456231</v>
      </c>
    </row>
    <row r="76" spans="4:10" x14ac:dyDescent="0.3">
      <c r="D76" s="38">
        <v>2017</v>
      </c>
      <c r="E76" s="40">
        <v>42825</v>
      </c>
      <c r="F76" s="41">
        <v>172.73863458370153</v>
      </c>
      <c r="G76" s="41">
        <v>130.06186592193703</v>
      </c>
      <c r="H76" s="41">
        <v>86.39951727240458</v>
      </c>
      <c r="I76" s="41">
        <v>118.72024952177678</v>
      </c>
      <c r="J76" s="41">
        <v>55.518012156485739</v>
      </c>
    </row>
    <row r="77" spans="4:10" x14ac:dyDescent="0.3">
      <c r="E77" s="40">
        <v>42916</v>
      </c>
      <c r="F77" s="41">
        <v>174.49944480632286</v>
      </c>
      <c r="G77" s="41">
        <v>132.39866791801217</v>
      </c>
      <c r="H77" s="41">
        <v>96.23513093009359</v>
      </c>
      <c r="I77" s="41">
        <v>130.31694099464013</v>
      </c>
      <c r="J77" s="41">
        <v>58.786117029640401</v>
      </c>
    </row>
    <row r="78" spans="4:10" x14ac:dyDescent="0.3">
      <c r="E78" s="40">
        <v>43008</v>
      </c>
      <c r="F78" s="41">
        <v>181.38909630726914</v>
      </c>
      <c r="G78" s="41">
        <v>133.65372154567635</v>
      </c>
      <c r="H78" s="41">
        <v>103.06602211348722</v>
      </c>
      <c r="I78" s="41">
        <v>133.76638410775948</v>
      </c>
      <c r="J78" s="41">
        <v>59.540919105072632</v>
      </c>
    </row>
    <row r="79" spans="4:10" x14ac:dyDescent="0.3">
      <c r="E79" s="40">
        <v>43100</v>
      </c>
      <c r="F79" s="41">
        <v>188.01316234878834</v>
      </c>
      <c r="G79" s="41">
        <v>133.69151980958759</v>
      </c>
      <c r="H79" s="41">
        <v>114.97756537365086</v>
      </c>
      <c r="I79" s="41">
        <v>133.05833510933164</v>
      </c>
      <c r="J79" s="41">
        <v>62.076534352178236</v>
      </c>
    </row>
    <row r="80" spans="4:10" x14ac:dyDescent="0.3">
      <c r="D80" s="38">
        <v>2018</v>
      </c>
      <c r="E80" s="40">
        <v>43190</v>
      </c>
      <c r="F80" s="41">
        <v>186.43448663769652</v>
      </c>
      <c r="G80" s="41">
        <v>134.16211330869189</v>
      </c>
      <c r="H80" s="41">
        <v>120.39874531171135</v>
      </c>
      <c r="I80" s="41">
        <v>136.84628500119089</v>
      </c>
      <c r="J80" s="41">
        <v>61.149698232844244</v>
      </c>
    </row>
    <row r="81" spans="4:10" x14ac:dyDescent="0.3">
      <c r="E81" s="40">
        <v>43281</v>
      </c>
      <c r="F81" s="41">
        <v>186.18914708001128</v>
      </c>
      <c r="G81" s="41">
        <v>138.10468135836507</v>
      </c>
      <c r="H81" s="41">
        <v>126.00426216217359</v>
      </c>
      <c r="I81" s="41">
        <v>129.78653357506442</v>
      </c>
      <c r="J81" s="41">
        <v>73.656548422216176</v>
      </c>
    </row>
    <row r="82" spans="4:10" x14ac:dyDescent="0.3">
      <c r="E82" s="40">
        <v>43373</v>
      </c>
      <c r="F82" s="41">
        <v>187.01518945217668</v>
      </c>
      <c r="G82" s="41">
        <v>141.02714669861524</v>
      </c>
      <c r="H82" s="41">
        <v>135.02044820032376</v>
      </c>
      <c r="I82" s="41">
        <v>128.31650065298913</v>
      </c>
      <c r="J82" s="41">
        <v>76.488532991756401</v>
      </c>
    </row>
    <row r="83" spans="4:10" x14ac:dyDescent="0.3">
      <c r="E83" s="40">
        <v>43465</v>
      </c>
      <c r="F83" s="41">
        <v>207.70214769984119</v>
      </c>
      <c r="G83" s="41">
        <v>143.78917923740187</v>
      </c>
      <c r="H83" s="41">
        <v>148.1005765466424</v>
      </c>
      <c r="I83" s="41">
        <v>124.73636890060507</v>
      </c>
      <c r="J83" s="41">
        <v>77.993843243454762</v>
      </c>
    </row>
    <row r="84" spans="4:10" x14ac:dyDescent="0.3">
      <c r="D84" s="38">
        <v>2019</v>
      </c>
      <c r="E84" s="40">
        <v>43555</v>
      </c>
      <c r="F84" s="41">
        <v>215.59122077608811</v>
      </c>
      <c r="G84" s="41">
        <v>149.7707445960431</v>
      </c>
      <c r="H84" s="41">
        <v>150.84424961375623</v>
      </c>
      <c r="I84" s="41">
        <v>122.51284231408368</v>
      </c>
      <c r="J84" s="41">
        <v>91.073273258082054</v>
      </c>
    </row>
    <row r="85" spans="4:10" x14ac:dyDescent="0.3">
      <c r="E85" s="40">
        <v>43646</v>
      </c>
      <c r="F85" s="41">
        <v>229.4510248486952</v>
      </c>
      <c r="G85" s="41">
        <v>156.41429691999394</v>
      </c>
      <c r="H85" s="41">
        <v>152.64309086761912</v>
      </c>
      <c r="I85" s="41">
        <v>130.24573282967805</v>
      </c>
      <c r="J85" s="41">
        <v>98.525730787024813</v>
      </c>
    </row>
    <row r="86" spans="4:10" x14ac:dyDescent="0.3">
      <c r="E86" s="40">
        <v>43738</v>
      </c>
      <c r="F86" s="41">
        <v>241.93500321923096</v>
      </c>
      <c r="G86" s="41">
        <v>163.52100201114729</v>
      </c>
      <c r="H86" s="41">
        <v>154.67424497618259</v>
      </c>
      <c r="I86" s="41">
        <v>130.55060487482149</v>
      </c>
      <c r="J86" s="41">
        <v>105.22423247112971</v>
      </c>
    </row>
    <row r="87" spans="4:10" x14ac:dyDescent="0.3">
      <c r="E87" s="40">
        <v>43830</v>
      </c>
      <c r="F87" s="41">
        <v>236.63496874622268</v>
      </c>
      <c r="G87" s="41">
        <v>166.97184006183272</v>
      </c>
      <c r="H87" s="41">
        <v>148.32098138596911</v>
      </c>
      <c r="I87" s="41">
        <v>123.38378554437693</v>
      </c>
      <c r="J87" s="41">
        <v>105.14927461319478</v>
      </c>
    </row>
    <row r="88" spans="4:10" x14ac:dyDescent="0.3">
      <c r="D88" s="38">
        <v>2020</v>
      </c>
      <c r="E88" s="40">
        <v>43921</v>
      </c>
      <c r="F88" s="41">
        <v>240.84149970186073</v>
      </c>
      <c r="G88" s="41">
        <v>162.34140550368841</v>
      </c>
      <c r="H88" s="41">
        <v>150.48578984431421</v>
      </c>
      <c r="I88" s="41">
        <v>124.79206694511797</v>
      </c>
      <c r="J88" s="41">
        <v>94.954171905472279</v>
      </c>
    </row>
    <row r="89" spans="4:10" x14ac:dyDescent="0.3">
      <c r="E89" s="40">
        <v>44012</v>
      </c>
      <c r="F89" s="41">
        <v>235.41269858226016</v>
      </c>
      <c r="G89" s="41">
        <v>149.15331627622663</v>
      </c>
      <c r="H89" s="41">
        <v>149.1638092612302</v>
      </c>
      <c r="I89" s="41">
        <v>118.87063927553758</v>
      </c>
      <c r="J89" s="41">
        <v>86.61124479526012</v>
      </c>
    </row>
    <row r="90" spans="4:10" x14ac:dyDescent="0.3">
      <c r="E90" s="40">
        <v>44104</v>
      </c>
      <c r="F90" s="41">
        <v>220.93834924930468</v>
      </c>
      <c r="G90" s="41">
        <v>144.08584385875091</v>
      </c>
      <c r="H90" s="41">
        <v>141.85721437022954</v>
      </c>
      <c r="I90" s="41">
        <v>118.04753496857769</v>
      </c>
      <c r="J90" s="41">
        <v>73.463501520853654</v>
      </c>
    </row>
    <row r="91" spans="4:10" x14ac:dyDescent="0.3">
      <c r="E91" s="40">
        <v>44196</v>
      </c>
      <c r="F91" s="41">
        <v>216.26910380506078</v>
      </c>
      <c r="G91" s="41">
        <v>147.71542453985438</v>
      </c>
      <c r="H91" s="41">
        <v>133.36731910211989</v>
      </c>
      <c r="I91" s="41">
        <v>127.12796964075784</v>
      </c>
      <c r="J91" s="41">
        <v>76.101289349512399</v>
      </c>
    </row>
    <row r="92" spans="4:10" x14ac:dyDescent="0.3">
      <c r="D92" s="38">
        <v>2021</v>
      </c>
      <c r="E92" s="40">
        <v>44286</v>
      </c>
      <c r="F92" s="41">
        <v>211.13509304003202</v>
      </c>
      <c r="G92" s="41">
        <v>153.72897363100785</v>
      </c>
      <c r="H92" s="41">
        <v>128.58358971432088</v>
      </c>
      <c r="I92" s="41">
        <v>127.73490527833562</v>
      </c>
      <c r="J92" s="41">
        <v>87.907304159909387</v>
      </c>
    </row>
    <row r="93" spans="4:10" x14ac:dyDescent="0.3">
      <c r="E93" s="40">
        <v>44377</v>
      </c>
      <c r="F93" s="41">
        <v>216.40103946008725</v>
      </c>
      <c r="G93" s="41">
        <v>172.46919405556343</v>
      </c>
      <c r="H93" s="41">
        <v>132.54365092675175</v>
      </c>
      <c r="I93" s="41">
        <v>128.92607536393527</v>
      </c>
      <c r="J93" s="41">
        <v>94.802702763904037</v>
      </c>
    </row>
    <row r="105" spans="4:5" x14ac:dyDescent="0.3">
      <c r="D105" s="43"/>
      <c r="E105" s="44"/>
    </row>
    <row r="106" spans="4:5" x14ac:dyDescent="0.3">
      <c r="D106" s="43"/>
      <c r="E106" s="44"/>
    </row>
    <row r="107" spans="4:5" x14ac:dyDescent="0.3">
      <c r="D107" s="43"/>
      <c r="E107" s="44"/>
    </row>
    <row r="108" spans="4:5" x14ac:dyDescent="0.3">
      <c r="D108" s="43"/>
      <c r="E108" s="44"/>
    </row>
    <row r="109" spans="4:5" x14ac:dyDescent="0.3">
      <c r="D109" s="43"/>
      <c r="E109" s="44"/>
    </row>
    <row r="110" spans="4:5" x14ac:dyDescent="0.3">
      <c r="D110" s="43"/>
      <c r="E110" s="44"/>
    </row>
    <row r="111" spans="4:5" x14ac:dyDescent="0.3">
      <c r="D111" s="43"/>
      <c r="E111" s="44"/>
    </row>
    <row r="112" spans="4:5" x14ac:dyDescent="0.3">
      <c r="D112" s="43"/>
      <c r="E112" s="44"/>
    </row>
    <row r="113" spans="4:5" x14ac:dyDescent="0.3">
      <c r="D113" s="43"/>
      <c r="E113" s="44"/>
    </row>
    <row r="114" spans="4:5" x14ac:dyDescent="0.3">
      <c r="D114" s="43"/>
      <c r="E114" s="44"/>
    </row>
    <row r="115" spans="4:5" x14ac:dyDescent="0.3">
      <c r="D115" s="43"/>
      <c r="E115" s="44"/>
    </row>
    <row r="116" spans="4:5" x14ac:dyDescent="0.3">
      <c r="D116" s="43"/>
      <c r="E116" s="44"/>
    </row>
    <row r="117" spans="4:5" x14ac:dyDescent="0.3">
      <c r="D117" s="43"/>
      <c r="E117" s="44"/>
    </row>
    <row r="118" spans="4:5" x14ac:dyDescent="0.3">
      <c r="D118" s="43"/>
      <c r="E118" s="44"/>
    </row>
    <row r="119" spans="4:5" x14ac:dyDescent="0.3">
      <c r="D119" s="43"/>
      <c r="E119" s="44"/>
    </row>
    <row r="120" spans="4:5" x14ac:dyDescent="0.3">
      <c r="D120" s="43"/>
      <c r="E120" s="44"/>
    </row>
    <row r="121" spans="4:5" x14ac:dyDescent="0.3">
      <c r="D121" s="43"/>
      <c r="E121" s="44"/>
    </row>
    <row r="132" spans="3:3" x14ac:dyDescent="0.3">
      <c r="C132" s="42"/>
    </row>
    <row r="133" spans="3:3" x14ac:dyDescent="0.3">
      <c r="C133" s="42"/>
    </row>
    <row r="134" spans="3:3" x14ac:dyDescent="0.3">
      <c r="C134" s="42"/>
    </row>
    <row r="135" spans="3:3" x14ac:dyDescent="0.3">
      <c r="C135" s="42"/>
    </row>
    <row r="136" spans="3:3" x14ac:dyDescent="0.3">
      <c r="C136" s="42"/>
    </row>
    <row r="137" spans="3:3" x14ac:dyDescent="0.3">
      <c r="C137" s="42"/>
    </row>
    <row r="138" spans="3:3" x14ac:dyDescent="0.3">
      <c r="C138" s="42"/>
    </row>
    <row r="139" spans="3:3" x14ac:dyDescent="0.3">
      <c r="C139" s="42"/>
    </row>
    <row r="140" spans="3:3" x14ac:dyDescent="0.3">
      <c r="C140" s="42"/>
    </row>
    <row r="141" spans="3:3" x14ac:dyDescent="0.3">
      <c r="C141" s="42"/>
    </row>
    <row r="142" spans="3:3" x14ac:dyDescent="0.3">
      <c r="C142" s="42"/>
    </row>
    <row r="143" spans="3:3" x14ac:dyDescent="0.3">
      <c r="C143" s="42"/>
    </row>
    <row r="144" spans="3:3" x14ac:dyDescent="0.3">
      <c r="C144" s="42"/>
    </row>
    <row r="145" spans="3:3" x14ac:dyDescent="0.3">
      <c r="C145" s="42"/>
    </row>
    <row r="146" spans="3:3" x14ac:dyDescent="0.3">
      <c r="C146" s="42"/>
    </row>
    <row r="147" spans="3:3" x14ac:dyDescent="0.3">
      <c r="C147" s="42"/>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0360-0F97-474B-8C93-C35F4F6F3EC2}">
  <sheetPr>
    <tabColor theme="5" tint="0.79998168889431442"/>
  </sheetPr>
  <dimension ref="A1:N30"/>
  <sheetViews>
    <sheetView zoomScale="75" zoomScaleNormal="75" workbookViewId="0"/>
  </sheetViews>
  <sheetFormatPr defaultColWidth="9.140625" defaultRowHeight="15" x14ac:dyDescent="0.25"/>
  <cols>
    <col min="1" max="1" width="12.5703125" style="223" bestFit="1" customWidth="1"/>
    <col min="2" max="2" width="95.42578125" style="223" bestFit="1" customWidth="1"/>
    <col min="3" max="3" width="17.28515625" style="223" customWidth="1"/>
    <col min="4" max="5" width="9.140625" style="223"/>
    <col min="6" max="6" width="3" style="223" bestFit="1" customWidth="1"/>
    <col min="7" max="7" width="13.7109375" style="223" bestFit="1" customWidth="1"/>
    <col min="8" max="8" width="9.85546875" style="223" customWidth="1"/>
    <col min="9" max="9" width="11.140625" style="223" customWidth="1"/>
    <col min="10" max="10" width="11.7109375" style="223" customWidth="1"/>
    <col min="11" max="11" width="9.140625" style="223"/>
    <col min="12" max="12" width="13" style="223" customWidth="1"/>
    <col min="13" max="13" width="10.28515625" style="223" customWidth="1"/>
    <col min="14" max="14" width="16.5703125" style="223" customWidth="1"/>
    <col min="15" max="16384" width="9.140625" style="223"/>
  </cols>
  <sheetData>
    <row r="1" spans="1:14" ht="15.75" x14ac:dyDescent="0.25">
      <c r="A1" s="35" t="s">
        <v>2</v>
      </c>
      <c r="B1" s="36" t="s">
        <v>763</v>
      </c>
      <c r="C1" s="183" t="s">
        <v>479</v>
      </c>
    </row>
    <row r="2" spans="1:14" ht="15.75" x14ac:dyDescent="0.25">
      <c r="A2" s="35" t="s">
        <v>3</v>
      </c>
      <c r="B2" s="36" t="s">
        <v>764</v>
      </c>
    </row>
    <row r="3" spans="1:14" ht="15.75" x14ac:dyDescent="0.25">
      <c r="A3" s="29" t="s">
        <v>4</v>
      </c>
      <c r="B3" s="29" t="s">
        <v>776</v>
      </c>
    </row>
    <row r="4" spans="1:14" ht="15.75" x14ac:dyDescent="0.25">
      <c r="A4" s="29" t="s">
        <v>5</v>
      </c>
      <c r="B4" s="29" t="s">
        <v>1604</v>
      </c>
    </row>
    <row r="5" spans="1:14" ht="15.75" x14ac:dyDescent="0.25">
      <c r="A5" s="27" t="s">
        <v>6</v>
      </c>
      <c r="B5" s="15"/>
    </row>
    <row r="6" spans="1:14" ht="15.75" x14ac:dyDescent="0.25">
      <c r="A6" s="27" t="s">
        <v>7</v>
      </c>
      <c r="B6" s="15"/>
    </row>
    <row r="10" spans="1:14" ht="75" x14ac:dyDescent="0.25">
      <c r="G10" s="230" t="s">
        <v>765</v>
      </c>
      <c r="H10" s="230" t="s">
        <v>768</v>
      </c>
      <c r="I10" s="230" t="s">
        <v>766</v>
      </c>
      <c r="J10" s="230" t="s">
        <v>767</v>
      </c>
      <c r="K10" s="230" t="s">
        <v>769</v>
      </c>
      <c r="L10" s="230" t="s">
        <v>770</v>
      </c>
      <c r="M10" s="230" t="s">
        <v>1628</v>
      </c>
      <c r="N10" s="230" t="s">
        <v>771</v>
      </c>
    </row>
    <row r="11" spans="1:14" ht="45" x14ac:dyDescent="0.25">
      <c r="E11" s="228"/>
      <c r="F11" s="228"/>
      <c r="G11" s="229" t="s">
        <v>753</v>
      </c>
      <c r="H11" s="229" t="s">
        <v>754</v>
      </c>
      <c r="I11" s="229" t="s">
        <v>755</v>
      </c>
      <c r="J11" s="229" t="s">
        <v>756</v>
      </c>
      <c r="K11" s="229" t="s">
        <v>757</v>
      </c>
      <c r="L11" s="229" t="s">
        <v>758</v>
      </c>
      <c r="M11" s="229" t="s">
        <v>759</v>
      </c>
      <c r="N11" s="229" t="s">
        <v>760</v>
      </c>
    </row>
    <row r="12" spans="1:14" x14ac:dyDescent="0.25">
      <c r="E12" s="228" t="s">
        <v>761</v>
      </c>
      <c r="F12" s="228" t="s">
        <v>682</v>
      </c>
      <c r="G12" s="227">
        <v>0.7</v>
      </c>
      <c r="H12" s="227">
        <v>0.9</v>
      </c>
      <c r="I12" s="227">
        <v>0.8</v>
      </c>
      <c r="J12" s="227">
        <v>-0.1</v>
      </c>
      <c r="K12" s="227">
        <v>-1.1000000000000001</v>
      </c>
      <c r="L12" s="227">
        <v>3.1</v>
      </c>
      <c r="M12" s="227">
        <v>-0.6</v>
      </c>
      <c r="N12" s="227">
        <v>3.7</v>
      </c>
    </row>
    <row r="13" spans="1:14" x14ac:dyDescent="0.25">
      <c r="E13" s="228"/>
      <c r="F13" s="228" t="s">
        <v>683</v>
      </c>
      <c r="G13" s="227">
        <v>1.1000000000000001</v>
      </c>
      <c r="H13" s="227">
        <v>1.2</v>
      </c>
      <c r="I13" s="227">
        <v>1.4</v>
      </c>
      <c r="J13" s="227">
        <v>0</v>
      </c>
      <c r="K13" s="227">
        <v>-0.6</v>
      </c>
      <c r="L13" s="227">
        <v>1.8</v>
      </c>
      <c r="M13" s="227">
        <v>-0.4</v>
      </c>
      <c r="N13" s="227">
        <v>4.5</v>
      </c>
    </row>
    <row r="14" spans="1:14" x14ac:dyDescent="0.25">
      <c r="E14" s="228"/>
      <c r="F14" s="228" t="s">
        <v>684</v>
      </c>
      <c r="G14" s="227">
        <v>1.2</v>
      </c>
      <c r="H14" s="227">
        <v>1.2</v>
      </c>
      <c r="I14" s="227">
        <v>0.3</v>
      </c>
      <c r="J14" s="227">
        <v>0</v>
      </c>
      <c r="K14" s="227">
        <v>-0.5</v>
      </c>
      <c r="L14" s="227">
        <v>-6.2</v>
      </c>
      <c r="M14" s="227">
        <v>-1.8</v>
      </c>
      <c r="N14" s="227">
        <v>-5.7</v>
      </c>
    </row>
    <row r="15" spans="1:14" x14ac:dyDescent="0.25">
      <c r="E15" s="228"/>
      <c r="F15" s="228" t="s">
        <v>685</v>
      </c>
      <c r="G15" s="227">
        <v>-0.9</v>
      </c>
      <c r="H15" s="227">
        <v>-0.4</v>
      </c>
      <c r="I15" s="227">
        <v>-2.2999999999999998</v>
      </c>
      <c r="J15" s="227">
        <v>-2.4</v>
      </c>
      <c r="K15" s="227">
        <v>-2.4</v>
      </c>
      <c r="L15" s="227">
        <v>-24.9</v>
      </c>
      <c r="M15" s="227">
        <v>-5.2</v>
      </c>
      <c r="N15" s="227">
        <v>-38.4</v>
      </c>
    </row>
    <row r="16" spans="1:14" x14ac:dyDescent="0.25">
      <c r="E16" s="228"/>
      <c r="F16" s="228" t="s">
        <v>686</v>
      </c>
      <c r="G16" s="227">
        <v>-1.2</v>
      </c>
      <c r="H16" s="227">
        <v>-0.6</v>
      </c>
      <c r="I16" s="227">
        <v>-2.2999999999999998</v>
      </c>
      <c r="J16" s="227">
        <v>-2.4</v>
      </c>
      <c r="K16" s="227">
        <v>-2.9</v>
      </c>
      <c r="L16" s="227">
        <v>-16.600000000000001</v>
      </c>
      <c r="M16" s="227">
        <v>-5.5</v>
      </c>
      <c r="N16" s="227">
        <v>-31.6</v>
      </c>
    </row>
    <row r="17" spans="5:14" x14ac:dyDescent="0.25">
      <c r="E17" s="228"/>
      <c r="F17" s="228" t="s">
        <v>687</v>
      </c>
      <c r="G17" s="227">
        <v>0.1</v>
      </c>
      <c r="H17" s="227">
        <v>0.2</v>
      </c>
      <c r="I17" s="227">
        <v>0.5</v>
      </c>
      <c r="J17" s="227">
        <v>-1</v>
      </c>
      <c r="K17" s="227">
        <v>-1.4</v>
      </c>
      <c r="L17" s="227">
        <v>-3.9</v>
      </c>
      <c r="M17" s="227">
        <v>-1.4</v>
      </c>
      <c r="N17" s="227">
        <v>-6.9</v>
      </c>
    </row>
    <row r="18" spans="5:14" x14ac:dyDescent="0.25">
      <c r="E18" s="228"/>
      <c r="F18" s="228" t="s">
        <v>688</v>
      </c>
      <c r="G18" s="227">
        <v>0.1</v>
      </c>
      <c r="H18" s="227">
        <v>0.1</v>
      </c>
      <c r="I18" s="227">
        <v>0.3</v>
      </c>
      <c r="J18" s="223">
        <v>-1</v>
      </c>
      <c r="K18" s="223">
        <v>-1.9</v>
      </c>
      <c r="L18" s="223">
        <v>-3.9</v>
      </c>
      <c r="M18" s="227">
        <v>-1.3</v>
      </c>
      <c r="N18" s="227">
        <v>-7.6</v>
      </c>
    </row>
    <row r="19" spans="5:14" x14ac:dyDescent="0.25">
      <c r="E19" s="228"/>
      <c r="F19" s="228" t="s">
        <v>689</v>
      </c>
      <c r="G19" s="227">
        <v>0</v>
      </c>
      <c r="H19" s="227">
        <v>0.5</v>
      </c>
      <c r="I19" s="227">
        <v>0.2</v>
      </c>
      <c r="J19" s="227">
        <v>-0.8</v>
      </c>
      <c r="K19" s="227">
        <v>-1.3</v>
      </c>
      <c r="L19" s="227">
        <v>1.7</v>
      </c>
      <c r="M19" s="227">
        <v>-1.7</v>
      </c>
      <c r="N19" s="227">
        <v>-1.3</v>
      </c>
    </row>
    <row r="20" spans="5:14" x14ac:dyDescent="0.25">
      <c r="E20" s="228"/>
      <c r="F20" s="228" t="s">
        <v>690</v>
      </c>
      <c r="G20" s="227">
        <v>0.2</v>
      </c>
      <c r="H20" s="227">
        <v>1.3</v>
      </c>
      <c r="I20" s="227">
        <v>0.8</v>
      </c>
      <c r="J20" s="227">
        <v>-0.3</v>
      </c>
      <c r="K20" s="227">
        <v>-0.3</v>
      </c>
      <c r="L20" s="227">
        <v>2.5</v>
      </c>
      <c r="M20" s="227">
        <v>-0.8</v>
      </c>
      <c r="N20" s="227">
        <v>3.4</v>
      </c>
    </row>
    <row r="21" spans="5:14" x14ac:dyDescent="0.25">
      <c r="E21" s="228"/>
      <c r="F21" s="228" t="s">
        <v>691</v>
      </c>
      <c r="G21" s="227">
        <v>-0.6</v>
      </c>
      <c r="H21" s="227">
        <v>0.9</v>
      </c>
      <c r="I21" s="227">
        <v>1.5</v>
      </c>
      <c r="J21" s="223">
        <v>-1.2</v>
      </c>
      <c r="K21" s="227">
        <v>-0.9</v>
      </c>
      <c r="L21" s="227">
        <v>1.7</v>
      </c>
      <c r="M21" s="227">
        <v>-1</v>
      </c>
      <c r="N21" s="227">
        <v>0.3</v>
      </c>
    </row>
    <row r="22" spans="5:14" x14ac:dyDescent="0.25">
      <c r="E22" s="228"/>
      <c r="F22" s="228" t="s">
        <v>692</v>
      </c>
      <c r="G22" s="227">
        <v>-0.2</v>
      </c>
      <c r="H22" s="227">
        <v>1.6</v>
      </c>
      <c r="I22" s="227">
        <v>0.7</v>
      </c>
      <c r="J22" s="227">
        <v>-0.2</v>
      </c>
      <c r="K22" s="227">
        <v>-0.5</v>
      </c>
      <c r="L22" s="227">
        <v>2.2999999999999998</v>
      </c>
      <c r="M22" s="227">
        <v>0.1</v>
      </c>
      <c r="N22" s="227">
        <v>3.8</v>
      </c>
    </row>
    <row r="23" spans="5:14" x14ac:dyDescent="0.25">
      <c r="E23" s="228"/>
      <c r="F23" s="228" t="s">
        <v>693</v>
      </c>
      <c r="G23" s="227">
        <v>0.5</v>
      </c>
      <c r="H23" s="227">
        <v>1.8</v>
      </c>
      <c r="I23" s="227">
        <v>0</v>
      </c>
      <c r="J23" s="227">
        <v>0.6</v>
      </c>
      <c r="K23" s="227">
        <v>0</v>
      </c>
      <c r="L23" s="227">
        <v>4.5</v>
      </c>
      <c r="M23" s="227">
        <v>1.4</v>
      </c>
      <c r="N23" s="227">
        <v>8.8000000000000007</v>
      </c>
    </row>
    <row r="24" spans="5:14" x14ac:dyDescent="0.25">
      <c r="E24" s="228" t="s">
        <v>762</v>
      </c>
      <c r="F24" s="228" t="s">
        <v>682</v>
      </c>
      <c r="G24" s="227">
        <v>-0.5</v>
      </c>
      <c r="H24" s="227">
        <v>2.2999999999999998</v>
      </c>
      <c r="I24" s="223">
        <v>1</v>
      </c>
      <c r="J24" s="227">
        <v>0.2</v>
      </c>
      <c r="K24" s="227">
        <v>-0.2</v>
      </c>
      <c r="L24" s="227">
        <v>-8.5</v>
      </c>
      <c r="M24" s="227">
        <v>-1.4</v>
      </c>
      <c r="N24" s="227">
        <v>-7.1</v>
      </c>
    </row>
    <row r="25" spans="5:14" x14ac:dyDescent="0.25">
      <c r="F25" s="228" t="s">
        <v>683</v>
      </c>
      <c r="G25" s="227">
        <v>-0.2</v>
      </c>
      <c r="H25" s="227">
        <v>2</v>
      </c>
      <c r="I25" s="227">
        <v>1.1000000000000001</v>
      </c>
      <c r="J25" s="227">
        <v>0.1</v>
      </c>
      <c r="K25" s="227">
        <v>0</v>
      </c>
      <c r="L25" s="227">
        <v>-2.1</v>
      </c>
      <c r="M25" s="227">
        <v>0.8</v>
      </c>
      <c r="N25" s="227">
        <v>1.6</v>
      </c>
    </row>
    <row r="26" spans="5:14" x14ac:dyDescent="0.25">
      <c r="F26" s="228" t="s">
        <v>684</v>
      </c>
      <c r="G26" s="227">
        <v>0.2</v>
      </c>
      <c r="H26" s="227">
        <v>2.4</v>
      </c>
      <c r="I26" s="227">
        <v>1.2</v>
      </c>
      <c r="J26" s="227">
        <v>1.3</v>
      </c>
      <c r="K26" s="227">
        <v>0.6</v>
      </c>
      <c r="L26" s="227">
        <v>7.1</v>
      </c>
      <c r="M26" s="227">
        <v>3.8</v>
      </c>
      <c r="N26" s="227">
        <v>16.7</v>
      </c>
    </row>
    <row r="27" spans="5:14" x14ac:dyDescent="0.25">
      <c r="F27" s="228" t="s">
        <v>685</v>
      </c>
      <c r="G27" s="227">
        <v>2</v>
      </c>
      <c r="H27" s="227">
        <v>5.4</v>
      </c>
      <c r="I27" s="227">
        <v>5.8</v>
      </c>
      <c r="J27" s="227">
        <v>4.3</v>
      </c>
      <c r="K27" s="227">
        <v>3.1</v>
      </c>
      <c r="L27" s="227">
        <v>33.200000000000003</v>
      </c>
      <c r="M27" s="227">
        <v>9</v>
      </c>
      <c r="N27" s="227">
        <v>62.9</v>
      </c>
    </row>
    <row r="28" spans="5:14" x14ac:dyDescent="0.25">
      <c r="F28" s="228" t="s">
        <v>686</v>
      </c>
      <c r="G28" s="227">
        <v>1.9</v>
      </c>
      <c r="H28" s="227">
        <v>4.5999999999999996</v>
      </c>
      <c r="I28" s="227">
        <v>2.7</v>
      </c>
      <c r="J28" s="227">
        <v>3.4</v>
      </c>
      <c r="K28" s="227">
        <v>3</v>
      </c>
      <c r="L28" s="227">
        <v>16.399999999999999</v>
      </c>
      <c r="M28" s="227">
        <v>8.3000000000000007</v>
      </c>
      <c r="N28" s="227">
        <v>40.299999999999997</v>
      </c>
    </row>
    <row r="29" spans="5:14" x14ac:dyDescent="0.25">
      <c r="F29" s="228" t="s">
        <v>687</v>
      </c>
      <c r="G29" s="227">
        <v>1.5</v>
      </c>
      <c r="H29" s="227">
        <v>3.9</v>
      </c>
      <c r="I29" s="227">
        <v>2.2999999999999998</v>
      </c>
      <c r="J29" s="227">
        <v>2.2000000000000002</v>
      </c>
      <c r="K29" s="227">
        <v>2.7</v>
      </c>
      <c r="L29" s="227">
        <v>3.6</v>
      </c>
      <c r="M29" s="227">
        <v>6</v>
      </c>
      <c r="N29" s="227">
        <v>22.2</v>
      </c>
    </row>
    <row r="30" spans="5:14" x14ac:dyDescent="0.25">
      <c r="F30" s="228" t="s">
        <v>688</v>
      </c>
      <c r="G30" s="227">
        <v>0.3</v>
      </c>
      <c r="H30" s="227">
        <v>3.3</v>
      </c>
      <c r="I30" s="227">
        <v>-0.4</v>
      </c>
      <c r="J30" s="223">
        <v>1.3</v>
      </c>
      <c r="K30" s="223">
        <v>1.6</v>
      </c>
      <c r="L30" s="223">
        <v>-1.8</v>
      </c>
      <c r="M30" s="227">
        <v>3.3</v>
      </c>
      <c r="N30" s="227">
        <v>7.6</v>
      </c>
    </row>
  </sheetData>
  <hyperlinks>
    <hyperlink ref="C1" location="Jegyzék_index!A1" display="Vissza a jegyzékre / Return to the Index" xr:uid="{46CCC2BA-23CE-4B21-8EFF-96A4D120E53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sheetPr>
    <tabColor theme="5" tint="0.79998168889431442"/>
  </sheetPr>
  <dimension ref="A1:M373"/>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6.28515625" style="45" bestFit="1" customWidth="1"/>
    <col min="5" max="5" width="6.140625" style="45" bestFit="1" customWidth="1"/>
    <col min="6" max="6" width="6" style="45" customWidth="1"/>
    <col min="7" max="7" width="11" style="45" bestFit="1" customWidth="1"/>
    <col min="8" max="8" width="6.140625" style="45" bestFit="1" customWidth="1"/>
    <col min="9" max="9" width="11" style="45" bestFit="1" customWidth="1"/>
    <col min="10" max="10" width="6.140625" style="45" bestFit="1" customWidth="1"/>
    <col min="11" max="11" width="11" style="45" bestFit="1" customWidth="1"/>
    <col min="12" max="16384" width="9.140625" style="45"/>
  </cols>
  <sheetData>
    <row r="1" spans="1:13" x14ac:dyDescent="0.25">
      <c r="A1" s="59" t="s">
        <v>2</v>
      </c>
      <c r="B1" s="63" t="s">
        <v>1770</v>
      </c>
      <c r="C1" s="183" t="s">
        <v>479</v>
      </c>
      <c r="D1" s="183"/>
    </row>
    <row r="2" spans="1:13" x14ac:dyDescent="0.25">
      <c r="A2" s="59" t="s">
        <v>3</v>
      </c>
      <c r="B2" s="63" t="s">
        <v>1771</v>
      </c>
      <c r="C2" s="59"/>
      <c r="D2" s="59"/>
    </row>
    <row r="3" spans="1:13" x14ac:dyDescent="0.25">
      <c r="A3" s="59" t="s">
        <v>4</v>
      </c>
      <c r="B3" s="59" t="s">
        <v>778</v>
      </c>
      <c r="C3" s="59"/>
      <c r="D3" s="59"/>
    </row>
    <row r="4" spans="1:13" x14ac:dyDescent="0.25">
      <c r="A4" s="59" t="s">
        <v>5</v>
      </c>
      <c r="B4" s="59" t="s">
        <v>777</v>
      </c>
      <c r="C4" s="59"/>
      <c r="D4" s="59"/>
    </row>
    <row r="5" spans="1:13" x14ac:dyDescent="0.25">
      <c r="A5" s="59" t="s">
        <v>6</v>
      </c>
      <c r="B5" s="59" t="s">
        <v>1772</v>
      </c>
      <c r="C5" s="59"/>
      <c r="D5" s="59"/>
    </row>
    <row r="6" spans="1:13" x14ac:dyDescent="0.25">
      <c r="A6" s="59" t="s">
        <v>7</v>
      </c>
      <c r="B6" s="59" t="s">
        <v>1887</v>
      </c>
      <c r="C6" s="59"/>
      <c r="D6" s="59"/>
    </row>
    <row r="8" spans="1:13" x14ac:dyDescent="0.25">
      <c r="F8" s="45">
        <v>2021</v>
      </c>
      <c r="G8" s="45" t="s">
        <v>1288</v>
      </c>
      <c r="H8" s="45">
        <v>2020</v>
      </c>
      <c r="I8" s="45" t="s">
        <v>1289</v>
      </c>
      <c r="J8" s="45">
        <v>2019</v>
      </c>
      <c r="K8" s="45" t="s">
        <v>1290</v>
      </c>
    </row>
    <row r="9" spans="1:13" x14ac:dyDescent="0.25">
      <c r="D9" s="233" t="s">
        <v>780</v>
      </c>
      <c r="E9" s="233" t="s">
        <v>779</v>
      </c>
      <c r="F9" s="209">
        <v>55.951000000000001</v>
      </c>
      <c r="G9" s="209">
        <v>68.909000000000006</v>
      </c>
      <c r="H9" s="209">
        <v>97.331999999999994</v>
      </c>
      <c r="I9" s="209">
        <v>108.395</v>
      </c>
      <c r="J9" s="209">
        <v>92.417000000000002</v>
      </c>
      <c r="K9" s="209">
        <v>102.167</v>
      </c>
      <c r="L9" s="233"/>
      <c r="M9" s="233"/>
    </row>
    <row r="10" spans="1:13" x14ac:dyDescent="0.25">
      <c r="D10" s="233" t="s">
        <v>792</v>
      </c>
      <c r="E10" s="233" t="s">
        <v>924</v>
      </c>
      <c r="F10" s="209">
        <v>67.203999999999994</v>
      </c>
      <c r="G10" s="209">
        <v>69.069000000000003</v>
      </c>
      <c r="H10" s="209">
        <v>113.60299999999999</v>
      </c>
      <c r="I10" s="209">
        <v>109.083</v>
      </c>
      <c r="J10" s="209">
        <v>108.056</v>
      </c>
      <c r="K10" s="209">
        <v>103.033</v>
      </c>
      <c r="L10" s="233"/>
    </row>
    <row r="11" spans="1:13" x14ac:dyDescent="0.25">
      <c r="D11" s="233" t="s">
        <v>804</v>
      </c>
      <c r="E11" s="233" t="s">
        <v>925</v>
      </c>
      <c r="F11" s="209">
        <v>74.147999999999996</v>
      </c>
      <c r="G11" s="209">
        <v>69.39</v>
      </c>
      <c r="H11" s="209">
        <v>117.059</v>
      </c>
      <c r="I11" s="209">
        <v>109.02</v>
      </c>
      <c r="J11" s="209">
        <v>111.16200000000001</v>
      </c>
      <c r="K11" s="209">
        <v>103.196</v>
      </c>
      <c r="L11" s="233"/>
    </row>
    <row r="12" spans="1:13" x14ac:dyDescent="0.25">
      <c r="D12" s="233" t="s">
        <v>816</v>
      </c>
      <c r="E12" s="233" t="s">
        <v>926</v>
      </c>
      <c r="F12" s="209">
        <v>73.561000000000007</v>
      </c>
      <c r="G12" s="209">
        <v>69.661000000000001</v>
      </c>
      <c r="H12" s="209">
        <v>108.566</v>
      </c>
      <c r="I12" s="209">
        <v>108.889</v>
      </c>
      <c r="J12" s="209">
        <v>110.64</v>
      </c>
      <c r="K12" s="209">
        <v>103.128</v>
      </c>
      <c r="L12" s="233"/>
    </row>
    <row r="13" spans="1:13" x14ac:dyDescent="0.25">
      <c r="D13" s="233" t="s">
        <v>828</v>
      </c>
      <c r="E13" s="233" t="s">
        <v>927</v>
      </c>
      <c r="F13" s="209">
        <v>70.385999999999996</v>
      </c>
      <c r="G13" s="209">
        <v>69.281999999999996</v>
      </c>
      <c r="H13" s="209">
        <v>110.58499999999999</v>
      </c>
      <c r="I13" s="209">
        <v>109.02800000000001</v>
      </c>
      <c r="J13" s="209">
        <v>101.581</v>
      </c>
      <c r="K13" s="209">
        <v>102.78700000000001</v>
      </c>
      <c r="L13" s="233"/>
    </row>
    <row r="14" spans="1:13" x14ac:dyDescent="0.25">
      <c r="D14" s="233" t="s">
        <v>840</v>
      </c>
      <c r="E14" s="233" t="s">
        <v>928</v>
      </c>
      <c r="F14" s="209">
        <v>68.81</v>
      </c>
      <c r="G14" s="209">
        <v>68.227999999999994</v>
      </c>
      <c r="H14" s="209">
        <v>114.634</v>
      </c>
      <c r="I14" s="209">
        <v>109.401</v>
      </c>
      <c r="J14" s="209">
        <v>103.271</v>
      </c>
      <c r="K14" s="209">
        <v>103.03700000000001</v>
      </c>
      <c r="L14" s="233"/>
    </row>
    <row r="15" spans="1:13" x14ac:dyDescent="0.25">
      <c r="D15" s="233" t="s">
        <v>852</v>
      </c>
      <c r="E15" s="233" t="s">
        <v>929</v>
      </c>
      <c r="F15" s="209">
        <v>69.759</v>
      </c>
      <c r="G15" s="209">
        <v>68.545000000000002</v>
      </c>
      <c r="H15" s="209">
        <v>113.12</v>
      </c>
      <c r="I15" s="209">
        <v>110.699</v>
      </c>
      <c r="J15" s="209">
        <v>108.303</v>
      </c>
      <c r="K15" s="209">
        <v>105.06100000000001</v>
      </c>
      <c r="L15" s="233"/>
    </row>
    <row r="16" spans="1:13" x14ac:dyDescent="0.25">
      <c r="D16" s="233" t="s">
        <v>864</v>
      </c>
      <c r="E16" s="233" t="s">
        <v>930</v>
      </c>
      <c r="F16" s="209">
        <v>70.924000000000007</v>
      </c>
      <c r="G16" s="209">
        <v>70.683999999999997</v>
      </c>
      <c r="H16" s="209">
        <v>111.92100000000001</v>
      </c>
      <c r="I16" s="209">
        <v>112.78400000000001</v>
      </c>
      <c r="J16" s="209">
        <v>105.98</v>
      </c>
      <c r="K16" s="209">
        <v>106.999</v>
      </c>
      <c r="L16" s="233"/>
    </row>
    <row r="17" spans="4:12" x14ac:dyDescent="0.25">
      <c r="D17" s="233" t="s">
        <v>876</v>
      </c>
      <c r="E17" s="233" t="s">
        <v>931</v>
      </c>
      <c r="F17" s="209">
        <v>63.203000000000003</v>
      </c>
      <c r="G17" s="209">
        <v>70.113</v>
      </c>
      <c r="H17" s="209">
        <v>115.315</v>
      </c>
      <c r="I17" s="209">
        <v>113.02800000000001</v>
      </c>
      <c r="J17" s="209">
        <v>107.304</v>
      </c>
      <c r="K17" s="209">
        <v>106.89100000000001</v>
      </c>
      <c r="L17" s="233"/>
    </row>
    <row r="18" spans="4:12" x14ac:dyDescent="0.25">
      <c r="D18" s="233" t="s">
        <v>888</v>
      </c>
      <c r="E18" s="233" t="s">
        <v>932</v>
      </c>
      <c r="F18" s="209">
        <v>64.801000000000002</v>
      </c>
      <c r="G18" s="209">
        <v>68.777000000000001</v>
      </c>
      <c r="H18" s="209">
        <v>117.523</v>
      </c>
      <c r="I18" s="209">
        <v>113.09399999999999</v>
      </c>
      <c r="J18" s="209">
        <v>107.977</v>
      </c>
      <c r="K18" s="209">
        <v>106.43600000000001</v>
      </c>
      <c r="L18" s="233"/>
    </row>
    <row r="19" spans="4:12" x14ac:dyDescent="0.25">
      <c r="D19" s="233" t="s">
        <v>900</v>
      </c>
      <c r="E19" s="233" t="s">
        <v>933</v>
      </c>
      <c r="F19" s="209">
        <v>66.495999999999995</v>
      </c>
      <c r="G19" s="209">
        <v>67.768000000000001</v>
      </c>
      <c r="H19" s="209">
        <v>101.804</v>
      </c>
      <c r="I19" s="209">
        <v>112.128</v>
      </c>
      <c r="J19" s="209">
        <v>108.821</v>
      </c>
      <c r="K19" s="209">
        <v>106.176</v>
      </c>
      <c r="L19" s="233"/>
    </row>
    <row r="20" spans="4:12" x14ac:dyDescent="0.25">
      <c r="D20" s="233" t="s">
        <v>912</v>
      </c>
      <c r="E20" s="233" t="s">
        <v>934</v>
      </c>
      <c r="F20" s="209">
        <v>65.355000000000004</v>
      </c>
      <c r="G20" s="209">
        <v>67.049000000000007</v>
      </c>
      <c r="H20" s="209">
        <v>105.04300000000001</v>
      </c>
      <c r="I20" s="209">
        <v>111.337</v>
      </c>
      <c r="J20" s="209">
        <v>96.122</v>
      </c>
      <c r="K20" s="209">
        <v>105.396</v>
      </c>
      <c r="L20" s="233"/>
    </row>
    <row r="21" spans="4:12" x14ac:dyDescent="0.25">
      <c r="D21" s="233" t="s">
        <v>1291</v>
      </c>
      <c r="E21" s="233" t="s">
        <v>935</v>
      </c>
      <c r="F21" s="209">
        <v>66.876000000000005</v>
      </c>
      <c r="G21" s="209">
        <v>66.772999999999996</v>
      </c>
      <c r="H21" s="209">
        <v>112.827</v>
      </c>
      <c r="I21" s="209">
        <v>111.07899999999999</v>
      </c>
      <c r="J21" s="209">
        <v>97.34</v>
      </c>
      <c r="K21" s="209">
        <v>104.54900000000001</v>
      </c>
      <c r="L21" s="233"/>
    </row>
    <row r="22" spans="4:12" x14ac:dyDescent="0.25">
      <c r="D22" s="233" t="s">
        <v>1292</v>
      </c>
      <c r="E22" s="233" t="s">
        <v>936</v>
      </c>
      <c r="F22" s="209">
        <v>69.611000000000004</v>
      </c>
      <c r="G22" s="209">
        <v>66.751999999999995</v>
      </c>
      <c r="H22" s="209">
        <v>111.11799999999999</v>
      </c>
      <c r="I22" s="209">
        <v>110.79300000000001</v>
      </c>
      <c r="J22" s="209">
        <v>105.92100000000001</v>
      </c>
      <c r="K22" s="209">
        <v>104.209</v>
      </c>
      <c r="L22" s="233"/>
    </row>
    <row r="23" spans="4:12" x14ac:dyDescent="0.25">
      <c r="D23" s="233" t="s">
        <v>1293</v>
      </c>
      <c r="E23" s="233" t="s">
        <v>937</v>
      </c>
      <c r="F23" s="209">
        <v>70.56</v>
      </c>
      <c r="G23" s="209">
        <v>66.7</v>
      </c>
      <c r="H23" s="209">
        <v>113.468</v>
      </c>
      <c r="I23" s="209">
        <v>111.014</v>
      </c>
      <c r="J23" s="209">
        <v>104.68600000000001</v>
      </c>
      <c r="K23" s="209">
        <v>104.024</v>
      </c>
      <c r="L23" s="233"/>
    </row>
    <row r="24" spans="4:12" x14ac:dyDescent="0.25">
      <c r="D24" s="233" t="s">
        <v>1294</v>
      </c>
      <c r="E24" s="233" t="s">
        <v>938</v>
      </c>
      <c r="F24" s="209">
        <v>61.14</v>
      </c>
      <c r="G24" s="209">
        <v>66.405000000000001</v>
      </c>
      <c r="H24" s="209">
        <v>116.101</v>
      </c>
      <c r="I24" s="209">
        <v>111.126</v>
      </c>
      <c r="J24" s="209">
        <v>106.40900000000001</v>
      </c>
      <c r="K24" s="209">
        <v>103.896</v>
      </c>
      <c r="L24" s="233"/>
    </row>
    <row r="25" spans="4:12" x14ac:dyDescent="0.25">
      <c r="D25" s="233" t="s">
        <v>1295</v>
      </c>
      <c r="E25" s="233" t="s">
        <v>939</v>
      </c>
      <c r="F25" s="209">
        <v>61.472999999999999</v>
      </c>
      <c r="G25" s="209">
        <v>65.930000000000007</v>
      </c>
      <c r="H25" s="209">
        <v>118.166</v>
      </c>
      <c r="I25" s="209">
        <v>111.218</v>
      </c>
      <c r="J25" s="209">
        <v>109.056</v>
      </c>
      <c r="K25" s="209">
        <v>104.05</v>
      </c>
      <c r="L25" s="233"/>
    </row>
    <row r="26" spans="4:12" x14ac:dyDescent="0.25">
      <c r="D26" s="233" t="s">
        <v>1296</v>
      </c>
      <c r="E26" s="233" t="s">
        <v>940</v>
      </c>
      <c r="F26" s="209">
        <v>64.67</v>
      </c>
      <c r="G26" s="209">
        <v>65.668999999999997</v>
      </c>
      <c r="H26" s="209">
        <v>102.58</v>
      </c>
      <c r="I26" s="209">
        <v>111.32899999999999</v>
      </c>
      <c r="J26" s="209">
        <v>111.675</v>
      </c>
      <c r="K26" s="209">
        <v>104.458</v>
      </c>
      <c r="L26" s="233"/>
    </row>
    <row r="27" spans="4:12" x14ac:dyDescent="0.25">
      <c r="D27" s="233" t="s">
        <v>1297</v>
      </c>
      <c r="E27" s="233" t="s">
        <v>941</v>
      </c>
      <c r="F27" s="209">
        <v>63.235999999999997</v>
      </c>
      <c r="G27" s="209">
        <v>65.366</v>
      </c>
      <c r="H27" s="209">
        <v>104.48699999999999</v>
      </c>
      <c r="I27" s="209">
        <v>111.249</v>
      </c>
      <c r="J27" s="209">
        <v>95.019000000000005</v>
      </c>
      <c r="K27" s="209">
        <v>104.3</v>
      </c>
      <c r="L27" s="233"/>
    </row>
    <row r="28" spans="4:12" x14ac:dyDescent="0.25">
      <c r="D28" s="233" t="s">
        <v>1298</v>
      </c>
      <c r="E28" s="233" t="s">
        <v>942</v>
      </c>
      <c r="F28" s="209">
        <v>64.805999999999997</v>
      </c>
      <c r="G28" s="209">
        <v>65.069999999999993</v>
      </c>
      <c r="H28" s="209">
        <v>114.23699999999999</v>
      </c>
      <c r="I28" s="209">
        <v>111.45099999999999</v>
      </c>
      <c r="J28" s="209">
        <v>95.177999999999997</v>
      </c>
      <c r="K28" s="209">
        <v>103.992</v>
      </c>
      <c r="L28" s="233"/>
    </row>
    <row r="29" spans="4:12" x14ac:dyDescent="0.25">
      <c r="D29" s="233" t="s">
        <v>1299</v>
      </c>
      <c r="E29" s="233" t="s">
        <v>943</v>
      </c>
      <c r="F29" s="209">
        <v>66.981999999999999</v>
      </c>
      <c r="G29" s="209">
        <v>64.694999999999993</v>
      </c>
      <c r="H29" s="209">
        <v>114.029</v>
      </c>
      <c r="I29" s="209">
        <v>111.866</v>
      </c>
      <c r="J29" s="209">
        <v>105.342</v>
      </c>
      <c r="K29" s="209">
        <v>103.90900000000001</v>
      </c>
      <c r="L29" s="233"/>
    </row>
    <row r="30" spans="4:12" x14ac:dyDescent="0.25">
      <c r="D30" s="233" t="s">
        <v>1300</v>
      </c>
      <c r="E30" s="233" t="s">
        <v>944</v>
      </c>
      <c r="F30" s="209">
        <v>68.23</v>
      </c>
      <c r="G30" s="209">
        <v>64.361999999999995</v>
      </c>
      <c r="H30" s="209">
        <v>113.739</v>
      </c>
      <c r="I30" s="209">
        <v>111.905</v>
      </c>
      <c r="J30" s="209">
        <v>105.554</v>
      </c>
      <c r="K30" s="209">
        <v>104.033</v>
      </c>
      <c r="L30" s="233"/>
    </row>
    <row r="31" spans="4:12" x14ac:dyDescent="0.25">
      <c r="D31" s="233" t="s">
        <v>1301</v>
      </c>
      <c r="E31" s="233" t="s">
        <v>945</v>
      </c>
      <c r="F31" s="209">
        <v>57.021000000000001</v>
      </c>
      <c r="G31" s="209">
        <v>63.774000000000001</v>
      </c>
      <c r="H31" s="209">
        <v>116.682</v>
      </c>
      <c r="I31" s="209">
        <v>111.988</v>
      </c>
      <c r="J31" s="209">
        <v>105.845</v>
      </c>
      <c r="K31" s="209">
        <v>103.952</v>
      </c>
      <c r="L31" s="233"/>
    </row>
    <row r="32" spans="4:12" x14ac:dyDescent="0.25">
      <c r="D32" s="233" t="s">
        <v>1302</v>
      </c>
      <c r="E32" s="233" t="s">
        <v>946</v>
      </c>
      <c r="F32" s="209">
        <v>57.857999999999997</v>
      </c>
      <c r="G32" s="209">
        <v>63.256999999999998</v>
      </c>
      <c r="H32" s="209">
        <v>116.092</v>
      </c>
      <c r="I32" s="209">
        <v>111.69199999999999</v>
      </c>
      <c r="J32" s="209">
        <v>109.199</v>
      </c>
      <c r="K32" s="209">
        <v>103.973</v>
      </c>
      <c r="L32" s="233"/>
    </row>
    <row r="33" spans="4:12" x14ac:dyDescent="0.25">
      <c r="D33" s="233" t="s">
        <v>1303</v>
      </c>
      <c r="E33" s="233" t="s">
        <v>947</v>
      </c>
      <c r="F33" s="209">
        <v>60.965000000000003</v>
      </c>
      <c r="G33" s="209">
        <v>62.728000000000002</v>
      </c>
      <c r="H33" s="209">
        <v>101.054</v>
      </c>
      <c r="I33" s="209">
        <v>111.474</v>
      </c>
      <c r="J33" s="209">
        <v>112.697</v>
      </c>
      <c r="K33" s="209">
        <v>104.119</v>
      </c>
      <c r="L33" s="233"/>
    </row>
    <row r="34" spans="4:12" x14ac:dyDescent="0.25">
      <c r="D34" s="233" t="s">
        <v>1304</v>
      </c>
      <c r="E34" s="233" t="s">
        <v>948</v>
      </c>
      <c r="F34" s="209">
        <v>59.838999999999999</v>
      </c>
      <c r="G34" s="209">
        <v>62.243000000000002</v>
      </c>
      <c r="H34" s="209">
        <v>104.232</v>
      </c>
      <c r="I34" s="209">
        <v>111.437</v>
      </c>
      <c r="J34" s="209">
        <v>98.472999999999999</v>
      </c>
      <c r="K34" s="209">
        <v>104.61199999999999</v>
      </c>
      <c r="L34" s="233"/>
    </row>
    <row r="35" spans="4:12" x14ac:dyDescent="0.25">
      <c r="D35" s="233" t="s">
        <v>1305</v>
      </c>
      <c r="E35" s="233" t="s">
        <v>949</v>
      </c>
      <c r="F35" s="209">
        <v>63.399000000000001</v>
      </c>
      <c r="G35" s="209">
        <v>62.042000000000002</v>
      </c>
      <c r="H35" s="209">
        <v>111.541</v>
      </c>
      <c r="I35" s="209">
        <v>111.05200000000001</v>
      </c>
      <c r="J35" s="209">
        <v>99.17</v>
      </c>
      <c r="K35" s="209">
        <v>105.182</v>
      </c>
      <c r="L35" s="233"/>
    </row>
    <row r="36" spans="4:12" x14ac:dyDescent="0.25">
      <c r="D36" s="233" t="s">
        <v>1306</v>
      </c>
      <c r="E36" s="233" t="s">
        <v>950</v>
      </c>
      <c r="F36" s="209">
        <v>64.477000000000004</v>
      </c>
      <c r="G36" s="209">
        <v>61.683999999999997</v>
      </c>
      <c r="H36" s="209">
        <v>109.218</v>
      </c>
      <c r="I36" s="209">
        <v>110.36499999999999</v>
      </c>
      <c r="J36" s="209">
        <v>104.414</v>
      </c>
      <c r="K36" s="209">
        <v>105.05</v>
      </c>
      <c r="L36" s="233"/>
    </row>
    <row r="37" spans="4:12" x14ac:dyDescent="0.25">
      <c r="D37" s="233" t="s">
        <v>1307</v>
      </c>
      <c r="E37" s="233" t="s">
        <v>951</v>
      </c>
      <c r="F37" s="209">
        <v>66.052999999999997</v>
      </c>
      <c r="G37" s="209">
        <v>61.372999999999998</v>
      </c>
      <c r="H37" s="209">
        <v>109.38</v>
      </c>
      <c r="I37" s="209">
        <v>109.742</v>
      </c>
      <c r="J37" s="209">
        <v>105.449</v>
      </c>
      <c r="K37" s="209">
        <v>105.035</v>
      </c>
      <c r="L37" s="233"/>
    </row>
    <row r="38" spans="4:12" x14ac:dyDescent="0.25">
      <c r="D38" s="233" t="s">
        <v>1308</v>
      </c>
      <c r="E38" s="233" t="s">
        <v>952</v>
      </c>
      <c r="F38" s="209">
        <v>56.38</v>
      </c>
      <c r="G38" s="209">
        <v>61.280999999999999</v>
      </c>
      <c r="H38" s="209">
        <v>111.72</v>
      </c>
      <c r="I38" s="209">
        <v>109.033</v>
      </c>
      <c r="J38" s="209">
        <v>106.18899999999999</v>
      </c>
      <c r="K38" s="209">
        <v>105.084</v>
      </c>
      <c r="L38" s="233"/>
    </row>
    <row r="39" spans="4:12" x14ac:dyDescent="0.25">
      <c r="D39" s="233" t="s">
        <v>1309</v>
      </c>
      <c r="E39" s="233" t="s">
        <v>953</v>
      </c>
      <c r="F39" s="209">
        <v>56.22</v>
      </c>
      <c r="G39" s="209">
        <v>61.046999999999997</v>
      </c>
      <c r="H39" s="209">
        <v>112.625</v>
      </c>
      <c r="I39" s="209">
        <v>108.538</v>
      </c>
      <c r="J39" s="209">
        <v>108.685</v>
      </c>
      <c r="K39" s="209">
        <v>105.011</v>
      </c>
      <c r="L39" s="233"/>
    </row>
    <row r="40" spans="4:12" x14ac:dyDescent="0.25">
      <c r="D40" s="233" t="s">
        <v>781</v>
      </c>
      <c r="E40" s="233" t="s">
        <v>954</v>
      </c>
      <c r="F40" s="209">
        <v>57.665999999999997</v>
      </c>
      <c r="G40" s="209">
        <v>60.576000000000001</v>
      </c>
      <c r="H40" s="209">
        <v>96.728999999999999</v>
      </c>
      <c r="I40" s="209">
        <v>107.92</v>
      </c>
      <c r="J40" s="209">
        <v>112.34</v>
      </c>
      <c r="K40" s="209">
        <v>104.96</v>
      </c>
      <c r="L40" s="233"/>
    </row>
    <row r="41" spans="4:12" x14ac:dyDescent="0.25">
      <c r="D41" s="233" t="s">
        <v>793</v>
      </c>
      <c r="E41" s="233" t="s">
        <v>955</v>
      </c>
      <c r="F41" s="209">
        <v>57.868000000000002</v>
      </c>
      <c r="G41" s="209">
        <v>60.293999999999997</v>
      </c>
      <c r="H41" s="209">
        <v>97.347999999999999</v>
      </c>
      <c r="I41" s="209">
        <v>106.937</v>
      </c>
      <c r="J41" s="209">
        <v>99.308000000000007</v>
      </c>
      <c r="K41" s="209">
        <v>105.07899999999999</v>
      </c>
      <c r="L41" s="233"/>
    </row>
    <row r="42" spans="4:12" x14ac:dyDescent="0.25">
      <c r="D42" s="233" t="s">
        <v>805</v>
      </c>
      <c r="E42" s="233" t="s">
        <v>956</v>
      </c>
      <c r="F42" s="209">
        <v>62.34</v>
      </c>
      <c r="G42" s="209">
        <v>60.143000000000001</v>
      </c>
      <c r="H42" s="209">
        <v>105.145</v>
      </c>
      <c r="I42" s="209">
        <v>106.023</v>
      </c>
      <c r="J42" s="209">
        <v>98.013999999999996</v>
      </c>
      <c r="K42" s="209">
        <v>104.914</v>
      </c>
      <c r="L42" s="233"/>
    </row>
    <row r="43" spans="4:12" x14ac:dyDescent="0.25">
      <c r="D43" s="233" t="s">
        <v>817</v>
      </c>
      <c r="E43" s="233" t="s">
        <v>957</v>
      </c>
      <c r="F43" s="209">
        <v>64.632000000000005</v>
      </c>
      <c r="G43" s="209">
        <v>60.164999999999999</v>
      </c>
      <c r="H43" s="209">
        <v>102.355</v>
      </c>
      <c r="I43" s="209">
        <v>105.04300000000001</v>
      </c>
      <c r="J43" s="209">
        <v>104.285</v>
      </c>
      <c r="K43" s="209">
        <v>104.895</v>
      </c>
      <c r="L43" s="233"/>
    </row>
    <row r="44" spans="4:12" x14ac:dyDescent="0.25">
      <c r="D44" s="233" t="s">
        <v>829</v>
      </c>
      <c r="E44" s="233" t="s">
        <v>958</v>
      </c>
      <c r="F44" s="209">
        <v>67.429000000000002</v>
      </c>
      <c r="G44" s="209">
        <v>60.362000000000002</v>
      </c>
      <c r="H44" s="209">
        <v>103.25700000000001</v>
      </c>
      <c r="I44" s="209">
        <v>104.16800000000001</v>
      </c>
      <c r="J44" s="209">
        <v>105.253</v>
      </c>
      <c r="K44" s="209">
        <v>104.867</v>
      </c>
      <c r="L44" s="233"/>
    </row>
    <row r="45" spans="4:12" x14ac:dyDescent="0.25">
      <c r="D45" s="233" t="s">
        <v>841</v>
      </c>
      <c r="E45" s="233" t="s">
        <v>959</v>
      </c>
      <c r="F45" s="209">
        <v>58.034999999999997</v>
      </c>
      <c r="G45" s="209">
        <v>60.597999999999999</v>
      </c>
      <c r="H45" s="209">
        <v>104.45</v>
      </c>
      <c r="I45" s="209">
        <v>103.129</v>
      </c>
      <c r="J45" s="209">
        <v>107.413</v>
      </c>
      <c r="K45" s="209">
        <v>105.042</v>
      </c>
      <c r="L45" s="233"/>
    </row>
    <row r="46" spans="4:12" x14ac:dyDescent="0.25">
      <c r="D46" s="233" t="s">
        <v>853</v>
      </c>
      <c r="E46" s="233" t="s">
        <v>960</v>
      </c>
      <c r="F46" s="209">
        <v>56.798000000000002</v>
      </c>
      <c r="G46" s="209">
        <v>60.680999999999997</v>
      </c>
      <c r="H46" s="209">
        <v>106.693</v>
      </c>
      <c r="I46" s="209">
        <v>102.282</v>
      </c>
      <c r="J46" s="209">
        <v>109.191</v>
      </c>
      <c r="K46" s="209">
        <v>105.114</v>
      </c>
      <c r="L46" s="233"/>
    </row>
    <row r="47" spans="4:12" x14ac:dyDescent="0.25">
      <c r="D47" s="233" t="s">
        <v>865</v>
      </c>
      <c r="E47" s="233" t="s">
        <v>961</v>
      </c>
      <c r="F47" s="209">
        <v>61.814999999999998</v>
      </c>
      <c r="G47" s="209">
        <v>61.273000000000003</v>
      </c>
      <c r="H47" s="209">
        <v>94.954999999999998</v>
      </c>
      <c r="I47" s="209">
        <v>102.029</v>
      </c>
      <c r="J47" s="209">
        <v>111.92400000000001</v>
      </c>
      <c r="K47" s="209">
        <v>105.05500000000001</v>
      </c>
      <c r="L47" s="233"/>
    </row>
    <row r="48" spans="4:12" x14ac:dyDescent="0.25">
      <c r="D48" s="233" t="s">
        <v>877</v>
      </c>
      <c r="E48" s="233" t="s">
        <v>962</v>
      </c>
      <c r="F48" s="209">
        <v>60.777000000000001</v>
      </c>
      <c r="G48" s="209">
        <v>61.689</v>
      </c>
      <c r="H48" s="209">
        <v>92.965999999999994</v>
      </c>
      <c r="I48" s="209">
        <v>101.40300000000001</v>
      </c>
      <c r="J48" s="209">
        <v>98.617000000000004</v>
      </c>
      <c r="K48" s="209">
        <v>104.956</v>
      </c>
      <c r="L48" s="233"/>
    </row>
    <row r="49" spans="4:12" x14ac:dyDescent="0.25">
      <c r="D49" s="233" t="s">
        <v>889</v>
      </c>
      <c r="E49" s="233" t="s">
        <v>963</v>
      </c>
      <c r="F49" s="209">
        <v>63.17</v>
      </c>
      <c r="G49" s="209">
        <v>61.808</v>
      </c>
      <c r="H49" s="209">
        <v>100.456</v>
      </c>
      <c r="I49" s="209">
        <v>100.733</v>
      </c>
      <c r="J49" s="209">
        <v>99.653000000000006</v>
      </c>
      <c r="K49" s="209">
        <v>105.19</v>
      </c>
      <c r="L49" s="233"/>
    </row>
    <row r="50" spans="4:12" x14ac:dyDescent="0.25">
      <c r="D50" s="233" t="s">
        <v>901</v>
      </c>
      <c r="E50" s="233" t="s">
        <v>964</v>
      </c>
      <c r="F50" s="209">
        <v>61.573999999999998</v>
      </c>
      <c r="G50" s="209">
        <v>61.371000000000002</v>
      </c>
      <c r="H50" s="209">
        <v>100.49</v>
      </c>
      <c r="I50" s="209">
        <v>100.46599999999999</v>
      </c>
      <c r="J50" s="209">
        <v>107.30500000000001</v>
      </c>
      <c r="K50" s="209">
        <v>105.622</v>
      </c>
      <c r="L50" s="233"/>
    </row>
    <row r="51" spans="4:12" x14ac:dyDescent="0.25">
      <c r="D51" s="233" t="s">
        <v>913</v>
      </c>
      <c r="E51" s="233" t="s">
        <v>965</v>
      </c>
      <c r="F51" s="209">
        <v>62.804000000000002</v>
      </c>
      <c r="G51" s="209">
        <v>60.71</v>
      </c>
      <c r="H51" s="209">
        <v>102.31699999999999</v>
      </c>
      <c r="I51" s="209">
        <v>100.33199999999999</v>
      </c>
      <c r="J51" s="209">
        <v>104.319</v>
      </c>
      <c r="K51" s="209">
        <v>105.488</v>
      </c>
      <c r="L51" s="233"/>
    </row>
    <row r="52" spans="4:12" x14ac:dyDescent="0.25">
      <c r="D52" s="233" t="s">
        <v>1310</v>
      </c>
      <c r="E52" s="233" t="s">
        <v>966</v>
      </c>
      <c r="F52" s="209">
        <v>53.540999999999997</v>
      </c>
      <c r="G52" s="209">
        <v>60.067999999999998</v>
      </c>
      <c r="H52" s="209">
        <v>104.892</v>
      </c>
      <c r="I52" s="209">
        <v>100.395</v>
      </c>
      <c r="J52" s="209">
        <v>106.07</v>
      </c>
      <c r="K52" s="209">
        <v>105.297</v>
      </c>
      <c r="L52" s="233"/>
    </row>
    <row r="53" spans="4:12" x14ac:dyDescent="0.25">
      <c r="D53" s="233" t="s">
        <v>1311</v>
      </c>
      <c r="E53" s="233" t="s">
        <v>967</v>
      </c>
      <c r="F53" s="209">
        <v>52.725999999999999</v>
      </c>
      <c r="G53" s="209">
        <v>59.485999999999997</v>
      </c>
      <c r="H53" s="209">
        <v>109.4</v>
      </c>
      <c r="I53" s="209">
        <v>100.782</v>
      </c>
      <c r="J53" s="209">
        <v>112.182</v>
      </c>
      <c r="K53" s="209">
        <v>105.724</v>
      </c>
      <c r="L53" s="233"/>
    </row>
    <row r="54" spans="4:12" x14ac:dyDescent="0.25">
      <c r="D54" s="233" t="s">
        <v>1312</v>
      </c>
      <c r="E54" s="233" t="s">
        <v>968</v>
      </c>
      <c r="F54" s="209">
        <v>56.395000000000003</v>
      </c>
      <c r="G54" s="209">
        <v>58.712000000000003</v>
      </c>
      <c r="H54" s="209">
        <v>94.885000000000005</v>
      </c>
      <c r="I54" s="209">
        <v>100.77200000000001</v>
      </c>
      <c r="J54" s="209">
        <v>115.2</v>
      </c>
      <c r="K54" s="209">
        <v>106.19199999999999</v>
      </c>
      <c r="L54" s="233"/>
    </row>
    <row r="55" spans="4:12" x14ac:dyDescent="0.25">
      <c r="D55" s="233" t="s">
        <v>1313</v>
      </c>
      <c r="E55" s="233" t="s">
        <v>969</v>
      </c>
      <c r="F55" s="209">
        <v>58.142000000000003</v>
      </c>
      <c r="G55" s="209">
        <v>58.335999999999999</v>
      </c>
      <c r="H55" s="209">
        <v>94.042000000000002</v>
      </c>
      <c r="I55" s="209">
        <v>100.926</v>
      </c>
      <c r="J55" s="209">
        <v>101.08499999999999</v>
      </c>
      <c r="K55" s="209">
        <v>106.544</v>
      </c>
      <c r="L55" s="233"/>
    </row>
    <row r="56" spans="4:12" x14ac:dyDescent="0.25">
      <c r="D56" s="233" t="s">
        <v>1314</v>
      </c>
      <c r="E56" s="233" t="s">
        <v>970</v>
      </c>
      <c r="F56" s="209">
        <v>64.022999999999996</v>
      </c>
      <c r="G56" s="209">
        <v>58.457000000000001</v>
      </c>
      <c r="H56" s="209">
        <v>101.389</v>
      </c>
      <c r="I56" s="209">
        <v>101.059</v>
      </c>
      <c r="J56" s="209">
        <v>100.08199999999999</v>
      </c>
      <c r="K56" s="209">
        <v>106.60599999999999</v>
      </c>
      <c r="L56" s="233"/>
    </row>
    <row r="57" spans="4:12" x14ac:dyDescent="0.25">
      <c r="D57" s="233" t="s">
        <v>1315</v>
      </c>
      <c r="E57" s="233" t="s">
        <v>971</v>
      </c>
      <c r="F57" s="209">
        <v>64.471000000000004</v>
      </c>
      <c r="G57" s="209">
        <v>58.871000000000002</v>
      </c>
      <c r="H57" s="209">
        <v>102.167</v>
      </c>
      <c r="I57" s="209">
        <v>101.298</v>
      </c>
      <c r="J57" s="209">
        <v>108.364</v>
      </c>
      <c r="K57" s="209">
        <v>106.75700000000001</v>
      </c>
      <c r="L57" s="233"/>
    </row>
    <row r="58" spans="4:12" x14ac:dyDescent="0.25">
      <c r="D58" s="233" t="s">
        <v>1316</v>
      </c>
      <c r="E58" s="233" t="s">
        <v>972</v>
      </c>
      <c r="F58" s="209">
        <v>68.706000000000003</v>
      </c>
      <c r="G58" s="209">
        <v>59.713999999999999</v>
      </c>
      <c r="H58" s="209">
        <v>105.16</v>
      </c>
      <c r="I58" s="209">
        <v>101.705</v>
      </c>
      <c r="J58" s="209">
        <v>107.843</v>
      </c>
      <c r="K58" s="209">
        <v>107.26</v>
      </c>
      <c r="L58" s="233"/>
    </row>
    <row r="59" spans="4:12" x14ac:dyDescent="0.25">
      <c r="D59" s="233" t="s">
        <v>1317</v>
      </c>
      <c r="E59" s="233" t="s">
        <v>973</v>
      </c>
      <c r="F59" s="209">
        <v>62.863</v>
      </c>
      <c r="G59" s="209">
        <v>61.045999999999999</v>
      </c>
      <c r="H59" s="209">
        <v>106.13200000000001</v>
      </c>
      <c r="I59" s="209">
        <v>101.88200000000001</v>
      </c>
      <c r="J59" s="209">
        <v>105.819</v>
      </c>
      <c r="K59" s="209">
        <v>107.22499999999999</v>
      </c>
      <c r="L59" s="233"/>
    </row>
    <row r="60" spans="4:12" x14ac:dyDescent="0.25">
      <c r="D60" s="233" t="s">
        <v>1318</v>
      </c>
      <c r="E60" s="233" t="s">
        <v>974</v>
      </c>
      <c r="F60" s="209">
        <v>63.445</v>
      </c>
      <c r="G60" s="209">
        <v>62.576999999999998</v>
      </c>
      <c r="H60" s="209">
        <v>109.334</v>
      </c>
      <c r="I60" s="209">
        <v>101.872</v>
      </c>
      <c r="J60" s="209">
        <v>111.19499999999999</v>
      </c>
      <c r="K60" s="209">
        <v>107.084</v>
      </c>
      <c r="L60" s="233"/>
    </row>
    <row r="61" spans="4:12" x14ac:dyDescent="0.25">
      <c r="D61" s="233" t="s">
        <v>1319</v>
      </c>
      <c r="E61" s="233" t="s">
        <v>975</v>
      </c>
      <c r="F61" s="209">
        <v>66.634</v>
      </c>
      <c r="G61" s="209">
        <v>64.040000000000006</v>
      </c>
      <c r="H61" s="209">
        <v>95.989000000000004</v>
      </c>
      <c r="I61" s="209">
        <v>102.03</v>
      </c>
      <c r="J61" s="209">
        <v>113.617</v>
      </c>
      <c r="K61" s="209">
        <v>106.857</v>
      </c>
      <c r="L61" s="233"/>
    </row>
    <row r="62" spans="4:12" x14ac:dyDescent="0.25">
      <c r="D62" s="233" t="s">
        <v>1320</v>
      </c>
      <c r="E62" s="233" t="s">
        <v>976</v>
      </c>
      <c r="F62" s="209">
        <v>66.617000000000004</v>
      </c>
      <c r="G62" s="209">
        <v>65.251000000000005</v>
      </c>
      <c r="H62" s="209">
        <v>96.972999999999999</v>
      </c>
      <c r="I62" s="209">
        <v>102.449</v>
      </c>
      <c r="J62" s="209">
        <v>100.342</v>
      </c>
      <c r="K62" s="209">
        <v>106.751</v>
      </c>
      <c r="L62" s="233"/>
    </row>
    <row r="63" spans="4:12" x14ac:dyDescent="0.25">
      <c r="D63" s="233" t="s">
        <v>1321</v>
      </c>
      <c r="E63" s="233" t="s">
        <v>977</v>
      </c>
      <c r="F63" s="209">
        <v>67.926000000000002</v>
      </c>
      <c r="G63" s="209">
        <v>65.808000000000007</v>
      </c>
      <c r="H63" s="209">
        <v>103.057</v>
      </c>
      <c r="I63" s="209">
        <v>102.687</v>
      </c>
      <c r="J63" s="209">
        <v>101.57</v>
      </c>
      <c r="K63" s="209">
        <v>106.964</v>
      </c>
      <c r="L63" s="233"/>
    </row>
    <row r="64" spans="4:12" x14ac:dyDescent="0.25">
      <c r="D64" s="233" t="s">
        <v>1322</v>
      </c>
      <c r="E64" s="233" t="s">
        <v>978</v>
      </c>
      <c r="F64" s="209">
        <v>72.382000000000005</v>
      </c>
      <c r="G64" s="209">
        <v>66.938999999999993</v>
      </c>
      <c r="H64" s="209">
        <v>102.95</v>
      </c>
      <c r="I64" s="209">
        <v>102.79900000000001</v>
      </c>
      <c r="J64" s="209">
        <v>108.66800000000001</v>
      </c>
      <c r="K64" s="209">
        <v>107.00700000000001</v>
      </c>
      <c r="L64" s="233"/>
    </row>
    <row r="65" spans="4:12" x14ac:dyDescent="0.25">
      <c r="D65" s="233" t="s">
        <v>1323</v>
      </c>
      <c r="E65" s="233" t="s">
        <v>979</v>
      </c>
      <c r="F65" s="209">
        <v>74.051000000000002</v>
      </c>
      <c r="G65" s="209">
        <v>67.701999999999998</v>
      </c>
      <c r="H65" s="209">
        <v>104.989</v>
      </c>
      <c r="I65" s="209">
        <v>102.774</v>
      </c>
      <c r="J65" s="209">
        <v>110.283</v>
      </c>
      <c r="K65" s="209">
        <v>107.35599999999999</v>
      </c>
      <c r="L65" s="233"/>
    </row>
    <row r="66" spans="4:12" x14ac:dyDescent="0.25">
      <c r="D66" s="233" t="s">
        <v>1324</v>
      </c>
      <c r="E66" s="233" t="s">
        <v>980</v>
      </c>
      <c r="F66" s="209">
        <v>64.010999999999996</v>
      </c>
      <c r="G66" s="209">
        <v>67.866</v>
      </c>
      <c r="H66" s="209">
        <v>107.084</v>
      </c>
      <c r="I66" s="209">
        <v>102.91</v>
      </c>
      <c r="J66" s="209">
        <v>110.92400000000001</v>
      </c>
      <c r="K66" s="209">
        <v>108.08499999999999</v>
      </c>
      <c r="L66" s="233"/>
    </row>
    <row r="67" spans="4:12" x14ac:dyDescent="0.25">
      <c r="D67" s="233" t="s">
        <v>1325</v>
      </c>
      <c r="E67" s="233" t="s">
        <v>981</v>
      </c>
      <c r="F67" s="209">
        <v>65.165999999999997</v>
      </c>
      <c r="G67" s="209">
        <v>68.111999999999995</v>
      </c>
      <c r="H67" s="209">
        <v>109.732</v>
      </c>
      <c r="I67" s="209">
        <v>102.967</v>
      </c>
      <c r="J67" s="209">
        <v>112.71599999999999</v>
      </c>
      <c r="K67" s="209">
        <v>108.30200000000001</v>
      </c>
      <c r="L67" s="233"/>
    </row>
    <row r="68" spans="4:12" x14ac:dyDescent="0.25">
      <c r="D68" s="233" t="s">
        <v>782</v>
      </c>
      <c r="E68" s="233" t="s">
        <v>982</v>
      </c>
      <c r="F68" s="209">
        <v>70.600999999999999</v>
      </c>
      <c r="G68" s="209">
        <v>68.679000000000002</v>
      </c>
      <c r="H68" s="209">
        <v>100.05</v>
      </c>
      <c r="I68" s="209">
        <v>103.39700000000001</v>
      </c>
      <c r="J68" s="209">
        <v>114.268</v>
      </c>
      <c r="K68" s="209">
        <v>108.395</v>
      </c>
      <c r="L68" s="233"/>
    </row>
    <row r="69" spans="4:12" x14ac:dyDescent="0.25">
      <c r="D69" s="233" t="s">
        <v>794</v>
      </c>
      <c r="E69" s="233" t="s">
        <v>983</v>
      </c>
      <c r="F69" s="209">
        <v>69.367000000000004</v>
      </c>
      <c r="G69" s="209">
        <v>69.072000000000003</v>
      </c>
      <c r="H69" s="209">
        <v>105.611</v>
      </c>
      <c r="I69" s="209">
        <v>103.761</v>
      </c>
      <c r="J69" s="209">
        <v>100.658</v>
      </c>
      <c r="K69" s="209">
        <v>108.441</v>
      </c>
      <c r="L69" s="233"/>
    </row>
    <row r="70" spans="4:12" x14ac:dyDescent="0.25">
      <c r="D70" s="233" t="s">
        <v>806</v>
      </c>
      <c r="E70" s="233" t="s">
        <v>984</v>
      </c>
      <c r="F70" s="209">
        <v>71.271000000000001</v>
      </c>
      <c r="G70" s="209">
        <v>69.549000000000007</v>
      </c>
      <c r="H70" s="209">
        <v>104.63</v>
      </c>
      <c r="I70" s="209">
        <v>104.001</v>
      </c>
      <c r="J70" s="209">
        <v>101.318</v>
      </c>
      <c r="K70" s="209">
        <v>108.405</v>
      </c>
      <c r="L70" s="233"/>
    </row>
    <row r="71" spans="4:12" x14ac:dyDescent="0.25">
      <c r="D71" s="233" t="s">
        <v>818</v>
      </c>
      <c r="E71" s="233" t="s">
        <v>985</v>
      </c>
      <c r="F71" s="209">
        <v>75.03</v>
      </c>
      <c r="G71" s="209">
        <v>69.927999999999997</v>
      </c>
      <c r="H71" s="209">
        <v>105.43</v>
      </c>
      <c r="I71" s="209">
        <v>104.06399999999999</v>
      </c>
      <c r="J71" s="209">
        <v>107.58799999999999</v>
      </c>
      <c r="K71" s="209">
        <v>108.25</v>
      </c>
      <c r="L71" s="233"/>
    </row>
    <row r="72" spans="4:12" x14ac:dyDescent="0.25">
      <c r="D72" s="233" t="s">
        <v>830</v>
      </c>
      <c r="E72" s="233" t="s">
        <v>986</v>
      </c>
      <c r="F72" s="209">
        <v>77.876000000000005</v>
      </c>
      <c r="G72" s="209">
        <v>70.474000000000004</v>
      </c>
      <c r="H72" s="209">
        <v>107.758</v>
      </c>
      <c r="I72" s="209">
        <v>104.161</v>
      </c>
      <c r="J72" s="209">
        <v>109.792</v>
      </c>
      <c r="K72" s="209">
        <v>108.18</v>
      </c>
      <c r="L72" s="233"/>
    </row>
    <row r="73" spans="4:12" x14ac:dyDescent="0.25">
      <c r="D73" s="233" t="s">
        <v>842</v>
      </c>
      <c r="E73" s="233" t="s">
        <v>987</v>
      </c>
      <c r="F73" s="209">
        <v>67.350999999999999</v>
      </c>
      <c r="G73" s="209">
        <v>70.950999999999993</v>
      </c>
      <c r="H73" s="209">
        <v>109.212</v>
      </c>
      <c r="I73" s="209">
        <v>104.086</v>
      </c>
      <c r="J73" s="209">
        <v>111.38</v>
      </c>
      <c r="K73" s="209">
        <v>108.245</v>
      </c>
      <c r="L73" s="233"/>
    </row>
    <row r="74" spans="4:12" x14ac:dyDescent="0.25">
      <c r="D74" s="233" t="s">
        <v>854</v>
      </c>
      <c r="E74" s="233" t="s">
        <v>988</v>
      </c>
      <c r="F74" s="209">
        <v>67.738</v>
      </c>
      <c r="G74" s="209">
        <v>71.319000000000003</v>
      </c>
      <c r="H74" s="209">
        <v>95.221000000000004</v>
      </c>
      <c r="I74" s="209">
        <v>103.98699999999999</v>
      </c>
      <c r="J74" s="209">
        <v>112.73099999999999</v>
      </c>
      <c r="K74" s="209">
        <v>108.247</v>
      </c>
      <c r="L74" s="233"/>
    </row>
    <row r="75" spans="4:12" x14ac:dyDescent="0.25">
      <c r="D75" s="233" t="s">
        <v>866</v>
      </c>
      <c r="E75" s="233" t="s">
        <v>989</v>
      </c>
      <c r="F75" s="209">
        <v>72.796000000000006</v>
      </c>
      <c r="G75" s="209">
        <v>71.632000000000005</v>
      </c>
      <c r="H75" s="209">
        <v>98.866</v>
      </c>
      <c r="I75" s="209">
        <v>103.818</v>
      </c>
      <c r="J75" s="209">
        <v>113.926</v>
      </c>
      <c r="K75" s="209">
        <v>108.199</v>
      </c>
      <c r="L75" s="233"/>
    </row>
    <row r="76" spans="4:12" x14ac:dyDescent="0.25">
      <c r="D76" s="233" t="s">
        <v>878</v>
      </c>
      <c r="E76" s="233" t="s">
        <v>990</v>
      </c>
      <c r="F76" s="209">
        <v>71.807000000000002</v>
      </c>
      <c r="G76" s="209">
        <v>71.980999999999995</v>
      </c>
      <c r="H76" s="209">
        <v>101.977</v>
      </c>
      <c r="I76" s="209">
        <v>103.29900000000001</v>
      </c>
      <c r="J76" s="209">
        <v>100.547</v>
      </c>
      <c r="K76" s="209">
        <v>108.18300000000001</v>
      </c>
      <c r="L76" s="233"/>
    </row>
    <row r="77" spans="4:12" x14ac:dyDescent="0.25">
      <c r="D77" s="233" t="s">
        <v>890</v>
      </c>
      <c r="E77" s="233" t="s">
        <v>991</v>
      </c>
      <c r="F77" s="209">
        <v>73.016999999999996</v>
      </c>
      <c r="G77" s="209">
        <v>72.23</v>
      </c>
      <c r="H77" s="209">
        <v>100.099</v>
      </c>
      <c r="I77" s="209">
        <v>102.651</v>
      </c>
      <c r="J77" s="209">
        <v>104.057</v>
      </c>
      <c r="K77" s="209">
        <v>108.574</v>
      </c>
      <c r="L77" s="233"/>
    </row>
    <row r="78" spans="4:12" x14ac:dyDescent="0.25">
      <c r="D78" s="233" t="s">
        <v>902</v>
      </c>
      <c r="E78" s="233" t="s">
        <v>992</v>
      </c>
      <c r="F78" s="209">
        <v>75.771000000000001</v>
      </c>
      <c r="G78" s="209">
        <v>72.335999999999999</v>
      </c>
      <c r="H78" s="209">
        <v>101.682</v>
      </c>
      <c r="I78" s="209">
        <v>102.116</v>
      </c>
      <c r="J78" s="209">
        <v>111.95699999999999</v>
      </c>
      <c r="K78" s="209">
        <v>109.19799999999999</v>
      </c>
      <c r="L78" s="233"/>
    </row>
    <row r="79" spans="4:12" x14ac:dyDescent="0.25">
      <c r="D79" s="233" t="s">
        <v>914</v>
      </c>
      <c r="E79" s="233" t="s">
        <v>993</v>
      </c>
      <c r="F79" s="209">
        <v>79.977999999999994</v>
      </c>
      <c r="G79" s="209">
        <v>72.635999999999996</v>
      </c>
      <c r="H79" s="209">
        <v>102.027</v>
      </c>
      <c r="I79" s="209">
        <v>101.297</v>
      </c>
      <c r="J79" s="209">
        <v>109.82299999999999</v>
      </c>
      <c r="K79" s="209">
        <v>109.203</v>
      </c>
      <c r="L79" s="233"/>
    </row>
    <row r="80" spans="4:12" x14ac:dyDescent="0.25">
      <c r="D80" s="233" t="s">
        <v>1326</v>
      </c>
      <c r="E80" s="233" t="s">
        <v>994</v>
      </c>
      <c r="F80" s="209">
        <v>69.323999999999998</v>
      </c>
      <c r="G80" s="209">
        <v>72.918000000000006</v>
      </c>
      <c r="H80" s="209">
        <v>102.669</v>
      </c>
      <c r="I80" s="209">
        <v>100.363</v>
      </c>
      <c r="J80" s="209">
        <v>109.202</v>
      </c>
      <c r="K80" s="209">
        <v>108.89100000000001</v>
      </c>
      <c r="L80" s="233"/>
    </row>
    <row r="81" spans="4:12" x14ac:dyDescent="0.25">
      <c r="D81" s="233" t="s">
        <v>1327</v>
      </c>
      <c r="E81" s="233" t="s">
        <v>995</v>
      </c>
      <c r="F81" s="209">
        <v>69.44</v>
      </c>
      <c r="G81" s="209">
        <v>73.161000000000001</v>
      </c>
      <c r="H81" s="209">
        <v>89.302000000000007</v>
      </c>
      <c r="I81" s="209">
        <v>99.516999999999996</v>
      </c>
      <c r="J81" s="209">
        <v>111.048</v>
      </c>
      <c r="K81" s="209">
        <v>108.651</v>
      </c>
      <c r="L81" s="233"/>
    </row>
    <row r="82" spans="4:12" x14ac:dyDescent="0.25">
      <c r="D82" s="233" t="s">
        <v>1328</v>
      </c>
      <c r="E82" s="233" t="s">
        <v>996</v>
      </c>
      <c r="F82" s="209">
        <v>71.861999999999995</v>
      </c>
      <c r="G82" s="209">
        <v>73.028000000000006</v>
      </c>
      <c r="H82" s="209">
        <v>90.265000000000001</v>
      </c>
      <c r="I82" s="209">
        <v>98.287999999999997</v>
      </c>
      <c r="J82" s="209">
        <v>114.771</v>
      </c>
      <c r="K82" s="209">
        <v>108.77200000000001</v>
      </c>
      <c r="L82" s="233"/>
    </row>
    <row r="83" spans="4:12" x14ac:dyDescent="0.25">
      <c r="D83" s="233" t="s">
        <v>1329</v>
      </c>
      <c r="E83" s="233" t="s">
        <v>997</v>
      </c>
      <c r="F83" s="209">
        <v>73.361999999999995</v>
      </c>
      <c r="G83" s="209">
        <v>73.25</v>
      </c>
      <c r="H83" s="209">
        <v>91.831000000000003</v>
      </c>
      <c r="I83" s="209">
        <v>96.838999999999999</v>
      </c>
      <c r="J83" s="209">
        <v>101.724</v>
      </c>
      <c r="K83" s="209">
        <v>108.94</v>
      </c>
      <c r="L83" s="233"/>
    </row>
    <row r="84" spans="4:12" x14ac:dyDescent="0.25">
      <c r="D84" s="233" t="s">
        <v>1330</v>
      </c>
      <c r="E84" s="233" t="s">
        <v>998</v>
      </c>
      <c r="F84" s="209">
        <v>75.153000000000006</v>
      </c>
      <c r="G84" s="209">
        <v>73.555000000000007</v>
      </c>
      <c r="H84" s="209">
        <v>85.978999999999999</v>
      </c>
      <c r="I84" s="209">
        <v>94.822000000000003</v>
      </c>
      <c r="J84" s="209">
        <v>104.023</v>
      </c>
      <c r="K84" s="209">
        <v>108.935</v>
      </c>
      <c r="L84" s="233"/>
    </row>
    <row r="85" spans="4:12" x14ac:dyDescent="0.25">
      <c r="D85" s="233" t="s">
        <v>1331</v>
      </c>
      <c r="E85" s="233" t="s">
        <v>999</v>
      </c>
      <c r="F85" s="209">
        <v>77.442999999999998</v>
      </c>
      <c r="G85" s="209">
        <v>73.793999999999997</v>
      </c>
      <c r="H85" s="209">
        <v>81.308999999999997</v>
      </c>
      <c r="I85" s="209">
        <v>91.911000000000001</v>
      </c>
      <c r="J85" s="209">
        <v>111.521</v>
      </c>
      <c r="K85" s="209">
        <v>108.873</v>
      </c>
      <c r="L85" s="233"/>
    </row>
    <row r="86" spans="4:12" x14ac:dyDescent="0.25">
      <c r="D86" s="233" t="s">
        <v>1332</v>
      </c>
      <c r="E86" s="233" t="s">
        <v>1000</v>
      </c>
      <c r="F86" s="209">
        <v>81.465000000000003</v>
      </c>
      <c r="G86" s="209">
        <v>74.007000000000005</v>
      </c>
      <c r="H86" s="209">
        <v>77.200999999999993</v>
      </c>
      <c r="I86" s="209">
        <v>88.364999999999995</v>
      </c>
      <c r="J86" s="209">
        <v>110.687</v>
      </c>
      <c r="K86" s="209">
        <v>108.996</v>
      </c>
      <c r="L86" s="233"/>
    </row>
    <row r="87" spans="4:12" x14ac:dyDescent="0.25">
      <c r="D87" s="233" t="s">
        <v>1333</v>
      </c>
      <c r="E87" s="233" t="s">
        <v>1001</v>
      </c>
      <c r="F87" s="209">
        <v>71.203000000000003</v>
      </c>
      <c r="G87" s="209">
        <v>74.275000000000006</v>
      </c>
      <c r="H87" s="209">
        <v>75.025000000000006</v>
      </c>
      <c r="I87" s="209">
        <v>84.415999999999997</v>
      </c>
      <c r="J87" s="209">
        <v>112.473</v>
      </c>
      <c r="K87" s="209">
        <v>109.46299999999999</v>
      </c>
      <c r="L87" s="233"/>
    </row>
    <row r="88" spans="4:12" x14ac:dyDescent="0.25">
      <c r="D88" s="233" t="s">
        <v>1334</v>
      </c>
      <c r="E88" s="233" t="s">
        <v>1002</v>
      </c>
      <c r="F88" s="209">
        <v>72.218000000000004</v>
      </c>
      <c r="G88" s="209">
        <v>74.671999999999997</v>
      </c>
      <c r="H88" s="209">
        <v>61.749000000000002</v>
      </c>
      <c r="I88" s="209">
        <v>80.478999999999999</v>
      </c>
      <c r="J88" s="209">
        <v>113.60599999999999</v>
      </c>
      <c r="K88" s="209">
        <v>109.82899999999999</v>
      </c>
      <c r="L88" s="233"/>
    </row>
    <row r="89" spans="4:12" x14ac:dyDescent="0.25">
      <c r="D89" s="233" t="s">
        <v>1335</v>
      </c>
      <c r="E89" s="233" t="s">
        <v>1003</v>
      </c>
      <c r="F89" s="209">
        <v>75.331999999999994</v>
      </c>
      <c r="G89" s="209">
        <v>75.168000000000006</v>
      </c>
      <c r="H89" s="209">
        <v>56.862000000000002</v>
      </c>
      <c r="I89" s="209">
        <v>75.707999999999998</v>
      </c>
      <c r="J89" s="209">
        <v>114.76</v>
      </c>
      <c r="K89" s="209">
        <v>109.827</v>
      </c>
      <c r="L89" s="233"/>
    </row>
    <row r="90" spans="4:12" x14ac:dyDescent="0.25">
      <c r="D90" s="233" t="s">
        <v>1336</v>
      </c>
      <c r="E90" s="233" t="s">
        <v>1004</v>
      </c>
      <c r="F90" s="209">
        <v>74.927999999999997</v>
      </c>
      <c r="G90" s="209">
        <v>75.391000000000005</v>
      </c>
      <c r="H90" s="209">
        <v>53.896999999999998</v>
      </c>
      <c r="I90" s="209">
        <v>70.287999999999997</v>
      </c>
      <c r="J90" s="209">
        <v>100.867</v>
      </c>
      <c r="K90" s="209">
        <v>109.705</v>
      </c>
      <c r="L90" s="233"/>
    </row>
    <row r="91" spans="4:12" x14ac:dyDescent="0.25">
      <c r="D91" s="233" t="s">
        <v>1337</v>
      </c>
      <c r="E91" s="233" t="s">
        <v>1005</v>
      </c>
      <c r="F91" s="209">
        <v>77.325999999999993</v>
      </c>
      <c r="G91" s="209">
        <v>75.701999999999998</v>
      </c>
      <c r="H91" s="209">
        <v>52.725999999999999</v>
      </c>
      <c r="I91" s="209">
        <v>65.537999999999997</v>
      </c>
      <c r="J91" s="209">
        <v>104.02200000000001</v>
      </c>
      <c r="K91" s="209">
        <v>109.705</v>
      </c>
      <c r="L91" s="233"/>
    </row>
    <row r="92" spans="4:12" x14ac:dyDescent="0.25">
      <c r="D92" s="233" t="s">
        <v>1338</v>
      </c>
      <c r="E92" s="233" t="s">
        <v>1006</v>
      </c>
      <c r="F92" s="209">
        <v>80.197000000000003</v>
      </c>
      <c r="G92" s="209">
        <v>76.094999999999999</v>
      </c>
      <c r="H92" s="209">
        <v>47.744999999999997</v>
      </c>
      <c r="I92" s="209">
        <v>60.743000000000002</v>
      </c>
      <c r="J92" s="209">
        <v>106.895</v>
      </c>
      <c r="K92" s="209">
        <v>109.044</v>
      </c>
      <c r="L92" s="233"/>
    </row>
    <row r="93" spans="4:12" x14ac:dyDescent="0.25">
      <c r="D93" s="233" t="s">
        <v>1339</v>
      </c>
      <c r="E93" s="233" t="s">
        <v>1007</v>
      </c>
      <c r="F93" s="209">
        <v>82.25</v>
      </c>
      <c r="G93" s="209">
        <v>76.206999999999994</v>
      </c>
      <c r="H93" s="209">
        <v>46.069000000000003</v>
      </c>
      <c r="I93" s="209">
        <v>56.295999999999999</v>
      </c>
      <c r="J93" s="209">
        <v>106.983</v>
      </c>
      <c r="K93" s="209">
        <v>108.515</v>
      </c>
      <c r="L93" s="233"/>
    </row>
    <row r="94" spans="4:12" x14ac:dyDescent="0.25">
      <c r="D94" s="233" t="s">
        <v>1340</v>
      </c>
      <c r="E94" s="233" t="s">
        <v>1008</v>
      </c>
      <c r="F94" s="209">
        <v>73.058999999999997</v>
      </c>
      <c r="G94" s="209">
        <v>76.471999999999994</v>
      </c>
      <c r="H94" s="209">
        <v>43.777999999999999</v>
      </c>
      <c r="I94" s="209">
        <v>51.832000000000001</v>
      </c>
      <c r="J94" s="209">
        <v>111.753</v>
      </c>
      <c r="K94" s="209">
        <v>108.41200000000001</v>
      </c>
      <c r="L94" s="233"/>
    </row>
    <row r="95" spans="4:12" x14ac:dyDescent="0.25">
      <c r="D95" s="233" t="s">
        <v>1341</v>
      </c>
      <c r="E95" s="233" t="s">
        <v>1009</v>
      </c>
      <c r="F95" s="209">
        <v>73.534000000000006</v>
      </c>
      <c r="G95" s="209">
        <v>76.66</v>
      </c>
      <c r="H95" s="209">
        <v>36.491</v>
      </c>
      <c r="I95" s="209">
        <v>48.223999999999997</v>
      </c>
      <c r="J95" s="209">
        <v>114.175</v>
      </c>
      <c r="K95" s="209">
        <v>108.49299999999999</v>
      </c>
      <c r="L95" s="233"/>
    </row>
    <row r="96" spans="4:12" x14ac:dyDescent="0.25">
      <c r="D96" s="233" t="s">
        <v>1342</v>
      </c>
      <c r="E96" s="233" t="s">
        <v>1010</v>
      </c>
      <c r="F96" s="209">
        <v>77.185000000000002</v>
      </c>
      <c r="G96" s="209">
        <v>76.924999999999997</v>
      </c>
      <c r="H96" s="209">
        <v>34.594000000000001</v>
      </c>
      <c r="I96" s="209">
        <v>45.042000000000002</v>
      </c>
      <c r="J96" s="209">
        <v>114.41</v>
      </c>
      <c r="K96" s="209">
        <v>108.443</v>
      </c>
      <c r="L96" s="233"/>
    </row>
    <row r="97" spans="4:12" x14ac:dyDescent="0.25">
      <c r="D97" s="233" t="s">
        <v>1343</v>
      </c>
      <c r="E97" s="233" t="s">
        <v>1011</v>
      </c>
      <c r="F97" s="209">
        <v>77.578999999999994</v>
      </c>
      <c r="G97" s="209">
        <v>77.304000000000002</v>
      </c>
      <c r="H97" s="209">
        <v>35.725999999999999</v>
      </c>
      <c r="I97" s="209">
        <v>42.447000000000003</v>
      </c>
      <c r="J97" s="209">
        <v>100.82</v>
      </c>
      <c r="K97" s="209">
        <v>108.43600000000001</v>
      </c>
      <c r="L97" s="233"/>
    </row>
    <row r="98" spans="4:12" x14ac:dyDescent="0.25">
      <c r="D98" s="233" t="s">
        <v>1344</v>
      </c>
      <c r="E98" s="233" t="s">
        <v>1012</v>
      </c>
      <c r="F98" s="209">
        <v>80.183000000000007</v>
      </c>
      <c r="G98" s="209">
        <v>77.712000000000003</v>
      </c>
      <c r="H98" s="209">
        <v>37.924999999999997</v>
      </c>
      <c r="I98" s="209">
        <v>40.332000000000001</v>
      </c>
      <c r="J98" s="209">
        <v>105.193</v>
      </c>
      <c r="K98" s="209">
        <v>108.604</v>
      </c>
      <c r="L98" s="233"/>
    </row>
    <row r="99" spans="4:12" x14ac:dyDescent="0.25">
      <c r="D99" s="233" t="s">
        <v>783</v>
      </c>
      <c r="E99" s="233" t="s">
        <v>1013</v>
      </c>
      <c r="F99" s="209">
        <v>83.421000000000006</v>
      </c>
      <c r="G99" s="209">
        <v>78.173000000000002</v>
      </c>
      <c r="H99" s="209">
        <v>37.353000000000002</v>
      </c>
      <c r="I99" s="209">
        <v>38.847999999999999</v>
      </c>
      <c r="J99" s="209">
        <v>112.96299999999999</v>
      </c>
      <c r="K99" s="209">
        <v>109.471</v>
      </c>
      <c r="L99" s="233"/>
    </row>
    <row r="100" spans="4:12" x14ac:dyDescent="0.25">
      <c r="D100" s="233" t="s">
        <v>795</v>
      </c>
      <c r="E100" s="233" t="s">
        <v>1014</v>
      </c>
      <c r="F100" s="209">
        <v>81.652000000000001</v>
      </c>
      <c r="G100" s="209">
        <v>78.087000000000003</v>
      </c>
      <c r="H100" s="209">
        <v>34.487000000000002</v>
      </c>
      <c r="I100" s="209">
        <v>37.192999999999998</v>
      </c>
      <c r="J100" s="209">
        <v>113.425</v>
      </c>
      <c r="K100" s="209">
        <v>110.39100000000001</v>
      </c>
      <c r="L100" s="233"/>
    </row>
    <row r="101" spans="4:12" x14ac:dyDescent="0.25">
      <c r="D101" s="233" t="s">
        <v>807</v>
      </c>
      <c r="E101" s="233" t="s">
        <v>1015</v>
      </c>
      <c r="F101" s="209">
        <v>73.36</v>
      </c>
      <c r="G101" s="209">
        <v>78.13</v>
      </c>
      <c r="H101" s="209">
        <v>34.673999999999999</v>
      </c>
      <c r="I101" s="209">
        <v>35.892000000000003</v>
      </c>
      <c r="J101" s="209">
        <v>115.133</v>
      </c>
      <c r="K101" s="209">
        <v>110.874</v>
      </c>
      <c r="L101" s="233"/>
    </row>
    <row r="102" spans="4:12" x14ac:dyDescent="0.25">
      <c r="D102" s="233" t="s">
        <v>819</v>
      </c>
      <c r="E102" s="233" t="s">
        <v>1016</v>
      </c>
      <c r="F102" s="209">
        <v>71.67</v>
      </c>
      <c r="G102" s="209">
        <v>77.864000000000004</v>
      </c>
      <c r="H102" s="209">
        <v>27.209</v>
      </c>
      <c r="I102" s="209">
        <v>34.566000000000003</v>
      </c>
      <c r="J102" s="209">
        <v>116.50700000000001</v>
      </c>
      <c r="K102" s="209">
        <v>111.20699999999999</v>
      </c>
      <c r="L102" s="233"/>
    </row>
    <row r="103" spans="4:12" x14ac:dyDescent="0.25">
      <c r="D103" s="233" t="s">
        <v>831</v>
      </c>
      <c r="E103" s="233" t="s">
        <v>1017</v>
      </c>
      <c r="F103" s="209">
        <v>79.277000000000001</v>
      </c>
      <c r="G103" s="209">
        <v>78.162999999999997</v>
      </c>
      <c r="H103" s="209">
        <v>26.774000000000001</v>
      </c>
      <c r="I103" s="209">
        <v>33.448999999999998</v>
      </c>
      <c r="J103" s="209">
        <v>116.133</v>
      </c>
      <c r="K103" s="209">
        <v>111.453</v>
      </c>
      <c r="L103" s="233"/>
    </row>
    <row r="104" spans="4:12" x14ac:dyDescent="0.25">
      <c r="D104" s="233" t="s">
        <v>843</v>
      </c>
      <c r="E104" s="233" t="s">
        <v>1018</v>
      </c>
      <c r="F104" s="209">
        <v>79.558000000000007</v>
      </c>
      <c r="G104" s="209">
        <v>78.444999999999993</v>
      </c>
      <c r="H104" s="209">
        <v>30.477</v>
      </c>
      <c r="I104" s="209">
        <v>32.698999999999998</v>
      </c>
      <c r="J104" s="209">
        <v>102.193</v>
      </c>
      <c r="K104" s="209">
        <v>111.649</v>
      </c>
      <c r="L104" s="233"/>
    </row>
    <row r="105" spans="4:12" x14ac:dyDescent="0.25">
      <c r="D105" s="233" t="s">
        <v>855</v>
      </c>
      <c r="E105" s="233" t="s">
        <v>1019</v>
      </c>
      <c r="F105" s="209">
        <v>80.596000000000004</v>
      </c>
      <c r="G105" s="209">
        <v>78.504000000000005</v>
      </c>
      <c r="H105" s="209">
        <v>32.220999999999997</v>
      </c>
      <c r="I105" s="209">
        <v>31.885000000000002</v>
      </c>
      <c r="J105" s="209">
        <v>105.16500000000001</v>
      </c>
      <c r="K105" s="209">
        <v>111.645</v>
      </c>
      <c r="L105" s="233"/>
    </row>
    <row r="106" spans="4:12" x14ac:dyDescent="0.25">
      <c r="D106" s="233" t="s">
        <v>867</v>
      </c>
      <c r="E106" s="233" t="s">
        <v>1020</v>
      </c>
      <c r="F106" s="209">
        <v>82.864000000000004</v>
      </c>
      <c r="G106" s="209">
        <v>78.424999999999997</v>
      </c>
      <c r="H106" s="209">
        <v>32.658999999999999</v>
      </c>
      <c r="I106" s="209">
        <v>31.213999999999999</v>
      </c>
      <c r="J106" s="209">
        <v>113.047</v>
      </c>
      <c r="K106" s="209">
        <v>111.657</v>
      </c>
      <c r="L106" s="233"/>
    </row>
    <row r="107" spans="4:12" x14ac:dyDescent="0.25">
      <c r="D107" s="233" t="s">
        <v>879</v>
      </c>
      <c r="E107" s="233" t="s">
        <v>1021</v>
      </c>
      <c r="F107" s="209">
        <v>84.253</v>
      </c>
      <c r="G107" s="209">
        <v>78.796000000000006</v>
      </c>
      <c r="H107" s="209">
        <v>31.702999999999999</v>
      </c>
      <c r="I107" s="209">
        <v>30.815999999999999</v>
      </c>
      <c r="J107" s="209">
        <v>113.803</v>
      </c>
      <c r="K107" s="209">
        <v>111.711</v>
      </c>
      <c r="L107" s="233"/>
    </row>
    <row r="108" spans="4:12" x14ac:dyDescent="0.25">
      <c r="D108" s="233" t="s">
        <v>891</v>
      </c>
      <c r="E108" s="233" t="s">
        <v>1022</v>
      </c>
      <c r="F108" s="209">
        <v>74.308999999999997</v>
      </c>
      <c r="G108" s="209">
        <v>78.932000000000002</v>
      </c>
      <c r="H108" s="209">
        <v>30.129000000000001</v>
      </c>
      <c r="I108" s="209">
        <v>30.167000000000002</v>
      </c>
      <c r="J108" s="209">
        <v>108.86</v>
      </c>
      <c r="K108" s="209">
        <v>110.815</v>
      </c>
      <c r="L108" s="233"/>
    </row>
    <row r="109" spans="4:12" x14ac:dyDescent="0.25">
      <c r="D109" s="233" t="s">
        <v>903</v>
      </c>
      <c r="E109" s="233" t="s">
        <v>1023</v>
      </c>
      <c r="F109" s="209">
        <v>74.722999999999999</v>
      </c>
      <c r="G109" s="209">
        <v>79.367999999999995</v>
      </c>
      <c r="H109" s="209">
        <v>24.98</v>
      </c>
      <c r="I109" s="209">
        <v>29.849</v>
      </c>
      <c r="J109" s="209">
        <v>116.872</v>
      </c>
      <c r="K109" s="209">
        <v>110.867</v>
      </c>
      <c r="L109" s="233"/>
    </row>
    <row r="110" spans="4:12" x14ac:dyDescent="0.25">
      <c r="D110" s="233" t="s">
        <v>915</v>
      </c>
      <c r="E110" s="233" t="s">
        <v>1024</v>
      </c>
      <c r="F110" s="209">
        <v>79.22</v>
      </c>
      <c r="G110" s="209">
        <v>79.36</v>
      </c>
      <c r="H110" s="209">
        <v>23.925999999999998</v>
      </c>
      <c r="I110" s="209">
        <v>29.442</v>
      </c>
      <c r="J110" s="209">
        <v>117.83</v>
      </c>
      <c r="K110" s="209">
        <v>111.11</v>
      </c>
      <c r="L110" s="233"/>
    </row>
    <row r="111" spans="4:12" x14ac:dyDescent="0.25">
      <c r="D111" s="233" t="s">
        <v>1345</v>
      </c>
      <c r="E111" s="233" t="s">
        <v>1025</v>
      </c>
      <c r="F111" s="209">
        <v>79.423000000000002</v>
      </c>
      <c r="G111" s="209">
        <v>79.340999999999994</v>
      </c>
      <c r="H111" s="209">
        <v>25.969000000000001</v>
      </c>
      <c r="I111" s="209">
        <v>28.797999999999998</v>
      </c>
      <c r="J111" s="209">
        <v>104.83499999999999</v>
      </c>
      <c r="K111" s="209">
        <v>111.48699999999999</v>
      </c>
      <c r="L111" s="233"/>
    </row>
    <row r="112" spans="4:12" x14ac:dyDescent="0.25">
      <c r="D112" s="233" t="s">
        <v>1346</v>
      </c>
      <c r="E112" s="233" t="s">
        <v>1026</v>
      </c>
      <c r="F112" s="209">
        <v>78.528000000000006</v>
      </c>
      <c r="G112" s="209">
        <v>79.045000000000002</v>
      </c>
      <c r="H112" s="209">
        <v>30.154</v>
      </c>
      <c r="I112" s="209">
        <v>28.501999999999999</v>
      </c>
      <c r="J112" s="209">
        <v>104.90900000000001</v>
      </c>
      <c r="K112" s="209">
        <v>111.45</v>
      </c>
      <c r="L112" s="233"/>
    </row>
    <row r="113" spans="4:12" x14ac:dyDescent="0.25">
      <c r="D113" s="233" t="s">
        <v>1347</v>
      </c>
      <c r="E113" s="233" t="s">
        <v>1027</v>
      </c>
      <c r="F113" s="209">
        <v>80.314999999999998</v>
      </c>
      <c r="G113" s="209">
        <v>78.680999999999997</v>
      </c>
      <c r="H113" s="209">
        <v>30.763999999999999</v>
      </c>
      <c r="I113" s="209">
        <v>28.231999999999999</v>
      </c>
      <c r="J113" s="209">
        <v>114.066</v>
      </c>
      <c r="K113" s="209">
        <v>111.596</v>
      </c>
      <c r="L113" s="233"/>
    </row>
    <row r="114" spans="4:12" x14ac:dyDescent="0.25">
      <c r="D114" s="233" t="s">
        <v>1348</v>
      </c>
      <c r="E114" s="233" t="s">
        <v>1028</v>
      </c>
      <c r="F114" s="209">
        <v>81.73</v>
      </c>
      <c r="G114" s="209">
        <v>78.320999999999998</v>
      </c>
      <c r="H114" s="209">
        <v>30.274999999999999</v>
      </c>
      <c r="I114" s="209">
        <v>28.027999999999999</v>
      </c>
      <c r="J114" s="209">
        <v>116.393</v>
      </c>
      <c r="K114" s="209">
        <v>111.96599999999999</v>
      </c>
      <c r="L114" s="233"/>
    </row>
    <row r="115" spans="4:12" x14ac:dyDescent="0.25">
      <c r="D115" s="233" t="s">
        <v>1349</v>
      </c>
      <c r="E115" s="233" t="s">
        <v>1029</v>
      </c>
      <c r="F115" s="209">
        <v>71.628</v>
      </c>
      <c r="G115" s="209">
        <v>77.938000000000002</v>
      </c>
      <c r="H115" s="209">
        <v>30.305</v>
      </c>
      <c r="I115" s="209">
        <v>28.053000000000001</v>
      </c>
      <c r="J115" s="209">
        <v>117.336</v>
      </c>
      <c r="K115" s="209">
        <v>113.17700000000001</v>
      </c>
      <c r="L115" s="233"/>
    </row>
    <row r="116" spans="4:12" x14ac:dyDescent="0.25">
      <c r="D116" s="233" t="s">
        <v>1350</v>
      </c>
      <c r="E116" s="233" t="s">
        <v>1030</v>
      </c>
      <c r="F116" s="209">
        <v>73.302000000000007</v>
      </c>
      <c r="G116" s="209">
        <v>77.734999999999999</v>
      </c>
      <c r="H116" s="209">
        <v>24.391999999999999</v>
      </c>
      <c r="I116" s="209">
        <v>27.969000000000001</v>
      </c>
      <c r="J116" s="209">
        <v>118.51300000000001</v>
      </c>
      <c r="K116" s="209">
        <v>113.411</v>
      </c>
      <c r="L116" s="233"/>
    </row>
    <row r="117" spans="4:12" x14ac:dyDescent="0.25">
      <c r="D117" s="233" t="s">
        <v>1351</v>
      </c>
      <c r="E117" s="233" t="s">
        <v>1031</v>
      </c>
      <c r="F117" s="209">
        <v>76.132999999999996</v>
      </c>
      <c r="G117" s="209">
        <v>77.293999999999997</v>
      </c>
      <c r="H117" s="209">
        <v>24.047000000000001</v>
      </c>
      <c r="I117" s="209">
        <v>27.986000000000001</v>
      </c>
      <c r="J117" s="209">
        <v>112.184</v>
      </c>
      <c r="K117" s="209">
        <v>112.605</v>
      </c>
      <c r="L117" s="233"/>
    </row>
    <row r="118" spans="4:12" x14ac:dyDescent="0.25">
      <c r="D118" s="233" t="s">
        <v>1352</v>
      </c>
      <c r="E118" s="233" t="s">
        <v>1032</v>
      </c>
      <c r="F118" s="209">
        <v>74.930000000000007</v>
      </c>
      <c r="G118" s="209">
        <v>76.652000000000001</v>
      </c>
      <c r="H118" s="209">
        <v>26.669</v>
      </c>
      <c r="I118" s="209">
        <v>28.085999999999999</v>
      </c>
      <c r="J118" s="209">
        <v>103.5</v>
      </c>
      <c r="K118" s="209">
        <v>112.414</v>
      </c>
      <c r="L118" s="233"/>
    </row>
    <row r="119" spans="4:12" x14ac:dyDescent="0.25">
      <c r="D119" s="233" t="s">
        <v>1353</v>
      </c>
      <c r="E119" s="233" t="s">
        <v>1033</v>
      </c>
      <c r="F119" s="209">
        <v>76.040000000000006</v>
      </c>
      <c r="G119" s="209">
        <v>76.296000000000006</v>
      </c>
      <c r="H119" s="209">
        <v>29.439</v>
      </c>
      <c r="I119" s="209">
        <v>27.984000000000002</v>
      </c>
      <c r="J119" s="209">
        <v>104.56</v>
      </c>
      <c r="K119" s="209">
        <v>112.364</v>
      </c>
      <c r="L119" s="233"/>
    </row>
    <row r="120" spans="4:12" x14ac:dyDescent="0.25">
      <c r="D120" s="233" t="s">
        <v>1354</v>
      </c>
      <c r="E120" s="233" t="s">
        <v>1034</v>
      </c>
      <c r="F120" s="209">
        <v>81.977999999999994</v>
      </c>
      <c r="G120" s="209">
        <v>76.534000000000006</v>
      </c>
      <c r="H120" s="209">
        <v>30.858000000000001</v>
      </c>
      <c r="I120" s="209">
        <v>27.997</v>
      </c>
      <c r="J120" s="209">
        <v>113.69199999999999</v>
      </c>
      <c r="K120" s="209">
        <v>112.31100000000001</v>
      </c>
      <c r="L120" s="233"/>
    </row>
    <row r="121" spans="4:12" x14ac:dyDescent="0.25">
      <c r="D121" s="233" t="s">
        <v>1355</v>
      </c>
      <c r="E121" s="233" t="s">
        <v>1035</v>
      </c>
      <c r="F121" s="209">
        <v>81.111000000000004</v>
      </c>
      <c r="G121" s="209">
        <v>76.445999999999998</v>
      </c>
      <c r="H121" s="209">
        <v>30.742999999999999</v>
      </c>
      <c r="I121" s="209">
        <v>28.064</v>
      </c>
      <c r="J121" s="209">
        <v>117.20699999999999</v>
      </c>
      <c r="K121" s="209">
        <v>112.42700000000001</v>
      </c>
      <c r="L121" s="233"/>
    </row>
    <row r="122" spans="4:12" x14ac:dyDescent="0.25">
      <c r="D122" s="233" t="s">
        <v>1356</v>
      </c>
      <c r="E122" s="233" t="s">
        <v>1036</v>
      </c>
      <c r="F122" s="209">
        <v>71.418000000000006</v>
      </c>
      <c r="G122" s="209">
        <v>76.415999999999997</v>
      </c>
      <c r="H122" s="209">
        <v>30.917000000000002</v>
      </c>
      <c r="I122" s="209">
        <v>28.152000000000001</v>
      </c>
      <c r="J122" s="209">
        <v>117.16500000000001</v>
      </c>
      <c r="K122" s="209">
        <v>112.40300000000001</v>
      </c>
      <c r="L122" s="233"/>
    </row>
    <row r="123" spans="4:12" x14ac:dyDescent="0.25">
      <c r="D123" s="233" t="s">
        <v>1357</v>
      </c>
      <c r="E123" s="233" t="s">
        <v>1037</v>
      </c>
      <c r="F123" s="209">
        <v>72.533000000000001</v>
      </c>
      <c r="G123" s="209">
        <v>76.305999999999997</v>
      </c>
      <c r="H123" s="209">
        <v>24.596</v>
      </c>
      <c r="I123" s="209">
        <v>28.181000000000001</v>
      </c>
      <c r="J123" s="209">
        <v>119.253</v>
      </c>
      <c r="K123" s="209">
        <v>112.508</v>
      </c>
      <c r="L123" s="233"/>
    </row>
    <row r="124" spans="4:12" x14ac:dyDescent="0.25">
      <c r="D124" s="233" t="s">
        <v>1358</v>
      </c>
      <c r="E124" s="233" t="s">
        <v>1038</v>
      </c>
      <c r="F124" s="209">
        <v>77.372</v>
      </c>
      <c r="G124" s="209">
        <v>76.483000000000004</v>
      </c>
      <c r="H124" s="209">
        <v>24.048999999999999</v>
      </c>
      <c r="I124" s="209">
        <v>28.181000000000001</v>
      </c>
      <c r="J124" s="209">
        <v>117.867</v>
      </c>
      <c r="K124" s="209">
        <v>113.32</v>
      </c>
      <c r="L124" s="233"/>
    </row>
    <row r="125" spans="4:12" x14ac:dyDescent="0.25">
      <c r="D125" s="233" t="s">
        <v>1359</v>
      </c>
      <c r="E125" s="233" t="s">
        <v>1039</v>
      </c>
      <c r="F125" s="209">
        <v>76.796000000000006</v>
      </c>
      <c r="G125" s="209">
        <v>76.748999999999995</v>
      </c>
      <c r="H125" s="209">
        <v>27.462</v>
      </c>
      <c r="I125" s="209">
        <v>28.294</v>
      </c>
      <c r="J125" s="209">
        <v>105.96299999999999</v>
      </c>
      <c r="K125" s="209">
        <v>113.672</v>
      </c>
      <c r="L125" s="233"/>
    </row>
    <row r="126" spans="4:12" x14ac:dyDescent="0.25">
      <c r="D126" s="233" t="s">
        <v>1360</v>
      </c>
      <c r="E126" s="233" t="s">
        <v>1040</v>
      </c>
      <c r="F126" s="209">
        <v>78.635999999999996</v>
      </c>
      <c r="G126" s="209">
        <v>77.12</v>
      </c>
      <c r="H126" s="209">
        <v>30.876999999999999</v>
      </c>
      <c r="I126" s="209">
        <v>28.5</v>
      </c>
      <c r="J126" s="209">
        <v>108.47499999999999</v>
      </c>
      <c r="K126" s="209">
        <v>114.23099999999999</v>
      </c>
      <c r="L126" s="233"/>
    </row>
    <row r="127" spans="4:12" x14ac:dyDescent="0.25">
      <c r="D127" s="233" t="s">
        <v>1361</v>
      </c>
      <c r="E127" s="233" t="s">
        <v>1041</v>
      </c>
      <c r="F127" s="209">
        <v>83.358000000000004</v>
      </c>
      <c r="G127" s="209">
        <v>77.316999999999993</v>
      </c>
      <c r="H127" s="209">
        <v>32.273000000000003</v>
      </c>
      <c r="I127" s="209">
        <v>28.702000000000002</v>
      </c>
      <c r="J127" s="209">
        <v>115.562</v>
      </c>
      <c r="K127" s="209">
        <v>114.498</v>
      </c>
      <c r="L127" s="233"/>
    </row>
    <row r="128" spans="4:12" x14ac:dyDescent="0.25">
      <c r="D128" s="233" t="s">
        <v>1362</v>
      </c>
      <c r="E128" s="233" t="s">
        <v>1042</v>
      </c>
      <c r="F128" s="209">
        <v>84.463999999999999</v>
      </c>
      <c r="G128" s="209">
        <v>77.796000000000006</v>
      </c>
      <c r="H128" s="209">
        <v>33.506</v>
      </c>
      <c r="I128" s="209">
        <v>29.097000000000001</v>
      </c>
      <c r="J128" s="209">
        <v>115.592</v>
      </c>
      <c r="K128" s="209">
        <v>114.268</v>
      </c>
      <c r="L128" s="233"/>
    </row>
    <row r="129" spans="4:12" x14ac:dyDescent="0.25">
      <c r="D129" s="233" t="s">
        <v>784</v>
      </c>
      <c r="E129" s="233" t="s">
        <v>1043</v>
      </c>
      <c r="F129" s="209">
        <v>74.293999999999997</v>
      </c>
      <c r="G129" s="209">
        <v>78.206999999999994</v>
      </c>
      <c r="H129" s="209">
        <v>31.567</v>
      </c>
      <c r="I129" s="209">
        <v>29.19</v>
      </c>
      <c r="J129" s="209">
        <v>115.547</v>
      </c>
      <c r="K129" s="209">
        <v>114.03700000000001</v>
      </c>
      <c r="L129" s="233"/>
    </row>
    <row r="130" spans="4:12" x14ac:dyDescent="0.25">
      <c r="D130" s="233" t="s">
        <v>796</v>
      </c>
      <c r="E130" s="233" t="s">
        <v>1044</v>
      </c>
      <c r="F130" s="209">
        <v>73.117999999999995</v>
      </c>
      <c r="G130" s="209">
        <v>78.290999999999997</v>
      </c>
      <c r="H130" s="209">
        <v>24.754000000000001</v>
      </c>
      <c r="I130" s="209">
        <v>29.212</v>
      </c>
      <c r="J130" s="209">
        <v>117.574</v>
      </c>
      <c r="K130" s="209">
        <v>113.797</v>
      </c>
      <c r="L130" s="233"/>
    </row>
    <row r="131" spans="4:12" x14ac:dyDescent="0.25">
      <c r="D131" s="233" t="s">
        <v>808</v>
      </c>
      <c r="E131" s="233" t="s">
        <v>1045</v>
      </c>
      <c r="F131" s="209">
        <v>75.950999999999993</v>
      </c>
      <c r="G131" s="209">
        <v>78.087999999999994</v>
      </c>
      <c r="H131" s="209">
        <v>24.856000000000002</v>
      </c>
      <c r="I131" s="209">
        <v>29.327000000000002</v>
      </c>
      <c r="J131" s="209">
        <v>119.724</v>
      </c>
      <c r="K131" s="209">
        <v>114.062</v>
      </c>
      <c r="L131" s="233"/>
    </row>
    <row r="132" spans="4:12" x14ac:dyDescent="0.25">
      <c r="D132" s="233" t="s">
        <v>820</v>
      </c>
      <c r="E132" s="233" t="s">
        <v>1046</v>
      </c>
      <c r="F132" s="209">
        <v>76.382999999999996</v>
      </c>
      <c r="G132" s="209">
        <v>78.028999999999996</v>
      </c>
      <c r="H132" s="209">
        <v>29.773</v>
      </c>
      <c r="I132" s="209">
        <v>29.658000000000001</v>
      </c>
      <c r="J132" s="209">
        <v>107.00700000000001</v>
      </c>
      <c r="K132" s="209">
        <v>114.211</v>
      </c>
      <c r="L132" s="233"/>
    </row>
    <row r="133" spans="4:12" x14ac:dyDescent="0.25">
      <c r="D133" s="233" t="s">
        <v>832</v>
      </c>
      <c r="E133" s="233" t="s">
        <v>1047</v>
      </c>
      <c r="F133" s="209">
        <v>79.62</v>
      </c>
      <c r="G133" s="209">
        <v>78.168999999999997</v>
      </c>
      <c r="H133" s="209">
        <v>33.93</v>
      </c>
      <c r="I133" s="209">
        <v>30.094000000000001</v>
      </c>
      <c r="J133" s="209">
        <v>109.02500000000001</v>
      </c>
      <c r="K133" s="209">
        <v>114.29</v>
      </c>
      <c r="L133" s="233"/>
    </row>
    <row r="134" spans="4:12" x14ac:dyDescent="0.25">
      <c r="D134" s="233" t="s">
        <v>844</v>
      </c>
      <c r="E134" s="233" t="s">
        <v>1048</v>
      </c>
      <c r="F134" s="209">
        <v>81.027000000000001</v>
      </c>
      <c r="G134" s="209">
        <v>77.835999999999999</v>
      </c>
      <c r="H134" s="209">
        <v>34.128</v>
      </c>
      <c r="I134" s="209">
        <v>30.359000000000002</v>
      </c>
      <c r="J134" s="209">
        <v>115.76</v>
      </c>
      <c r="K134" s="209">
        <v>114.318</v>
      </c>
      <c r="L134" s="233"/>
    </row>
    <row r="135" spans="4:12" x14ac:dyDescent="0.25">
      <c r="D135" s="233" t="s">
        <v>856</v>
      </c>
      <c r="E135" s="233" t="s">
        <v>1049</v>
      </c>
      <c r="F135" s="209">
        <v>83.319000000000003</v>
      </c>
      <c r="G135" s="209">
        <v>77.673000000000002</v>
      </c>
      <c r="H135" s="209">
        <v>34.906999999999996</v>
      </c>
      <c r="I135" s="209">
        <v>30.559000000000001</v>
      </c>
      <c r="J135" s="209">
        <v>116.43600000000001</v>
      </c>
      <c r="K135" s="209">
        <v>114.43899999999999</v>
      </c>
      <c r="L135" s="233"/>
    </row>
    <row r="136" spans="4:12" x14ac:dyDescent="0.25">
      <c r="D136" s="233" t="s">
        <v>868</v>
      </c>
      <c r="E136" s="233" t="s">
        <v>1050</v>
      </c>
      <c r="F136" s="209">
        <v>72.206000000000003</v>
      </c>
      <c r="G136" s="209">
        <v>77.373999999999995</v>
      </c>
      <c r="H136" s="209">
        <v>34.515000000000001</v>
      </c>
      <c r="I136" s="209">
        <v>30.98</v>
      </c>
      <c r="J136" s="209">
        <v>115.72</v>
      </c>
      <c r="K136" s="209">
        <v>114.46299999999999</v>
      </c>
      <c r="L136" s="233"/>
    </row>
    <row r="137" spans="4:12" x14ac:dyDescent="0.25">
      <c r="D137" s="233" t="s">
        <v>880</v>
      </c>
      <c r="E137" s="233" t="s">
        <v>1051</v>
      </c>
      <c r="F137" s="209">
        <v>71.930999999999997</v>
      </c>
      <c r="G137" s="209">
        <v>77.204999999999998</v>
      </c>
      <c r="H137" s="209">
        <v>27.946999999999999</v>
      </c>
      <c r="I137" s="209">
        <v>31.436</v>
      </c>
      <c r="J137" s="209">
        <v>116.732</v>
      </c>
      <c r="K137" s="209">
        <v>114.343</v>
      </c>
      <c r="L137" s="233"/>
    </row>
    <row r="138" spans="4:12" x14ac:dyDescent="0.25">
      <c r="D138" s="233" t="s">
        <v>892</v>
      </c>
      <c r="E138" s="233" t="s">
        <v>1052</v>
      </c>
      <c r="F138" s="209">
        <v>76.317999999999998</v>
      </c>
      <c r="G138" s="209">
        <v>77.257000000000005</v>
      </c>
      <c r="H138" s="209">
        <v>27.952000000000002</v>
      </c>
      <c r="I138" s="209">
        <v>31.878</v>
      </c>
      <c r="J138" s="209">
        <v>119.574</v>
      </c>
      <c r="K138" s="209">
        <v>114.322</v>
      </c>
      <c r="L138" s="233"/>
    </row>
    <row r="139" spans="4:12" x14ac:dyDescent="0.25">
      <c r="D139" s="233" t="s">
        <v>904</v>
      </c>
      <c r="E139" s="233" t="s">
        <v>1053</v>
      </c>
      <c r="F139" s="209">
        <v>75.38</v>
      </c>
      <c r="G139" s="209">
        <v>77.114000000000004</v>
      </c>
      <c r="H139" s="209">
        <v>32.012</v>
      </c>
      <c r="I139" s="209">
        <v>32.198</v>
      </c>
      <c r="J139" s="209">
        <v>105.336</v>
      </c>
      <c r="K139" s="209">
        <v>114.083</v>
      </c>
      <c r="L139" s="233"/>
    </row>
    <row r="140" spans="4:12" x14ac:dyDescent="0.25">
      <c r="D140" s="233" t="s">
        <v>916</v>
      </c>
      <c r="E140" s="233" t="s">
        <v>1054</v>
      </c>
      <c r="F140" s="209">
        <v>78.274000000000001</v>
      </c>
      <c r="G140" s="209">
        <v>76.921999999999997</v>
      </c>
      <c r="H140" s="209">
        <v>34.462000000000003</v>
      </c>
      <c r="I140" s="209">
        <v>32.274000000000001</v>
      </c>
      <c r="J140" s="209">
        <v>106.172</v>
      </c>
      <c r="K140" s="209">
        <v>113.675</v>
      </c>
      <c r="L140" s="233"/>
    </row>
    <row r="141" spans="4:12" x14ac:dyDescent="0.25">
      <c r="D141" s="233" t="s">
        <v>1363</v>
      </c>
      <c r="E141" s="233" t="s">
        <v>1055</v>
      </c>
      <c r="F141" s="209">
        <v>78.513999999999996</v>
      </c>
      <c r="G141" s="209">
        <v>76.563000000000002</v>
      </c>
      <c r="H141" s="209">
        <v>36.008000000000003</v>
      </c>
      <c r="I141" s="209">
        <v>32.542999999999999</v>
      </c>
      <c r="J141" s="209">
        <v>115.456</v>
      </c>
      <c r="K141" s="209">
        <v>113.63200000000001</v>
      </c>
      <c r="L141" s="233"/>
    </row>
    <row r="142" spans="4:12" x14ac:dyDescent="0.25">
      <c r="D142" s="233" t="s">
        <v>1364</v>
      </c>
      <c r="E142" s="233" t="s">
        <v>1056</v>
      </c>
      <c r="F142" s="209">
        <v>80.007000000000005</v>
      </c>
      <c r="G142" s="209">
        <v>76.09</v>
      </c>
      <c r="H142" s="209">
        <v>36.585999999999999</v>
      </c>
      <c r="I142" s="209">
        <v>32.783000000000001</v>
      </c>
      <c r="J142" s="209">
        <v>116.80500000000001</v>
      </c>
      <c r="K142" s="209">
        <v>113.685</v>
      </c>
      <c r="L142" s="233"/>
    </row>
    <row r="143" spans="4:12" x14ac:dyDescent="0.25">
      <c r="D143" s="233" t="s">
        <v>1365</v>
      </c>
      <c r="E143" s="233" t="s">
        <v>1057</v>
      </c>
      <c r="F143" s="209">
        <v>69.620999999999995</v>
      </c>
      <c r="G143" s="209">
        <v>75.72</v>
      </c>
      <c r="H143" s="209">
        <v>36.850999999999999</v>
      </c>
      <c r="I143" s="209">
        <v>33.116</v>
      </c>
      <c r="J143" s="209">
        <v>118.67700000000001</v>
      </c>
      <c r="K143" s="209">
        <v>114.107</v>
      </c>
      <c r="L143" s="233"/>
    </row>
    <row r="144" spans="4:12" x14ac:dyDescent="0.25">
      <c r="D144" s="233" t="s">
        <v>1366</v>
      </c>
      <c r="E144" s="233" t="s">
        <v>1058</v>
      </c>
      <c r="F144" s="209">
        <v>71.849000000000004</v>
      </c>
      <c r="G144" s="209">
        <v>75.709000000000003</v>
      </c>
      <c r="H144" s="209">
        <v>29.843</v>
      </c>
      <c r="I144" s="209">
        <v>33.387</v>
      </c>
      <c r="J144" s="209">
        <v>119.99299999999999</v>
      </c>
      <c r="K144" s="209">
        <v>114.57299999999999</v>
      </c>
      <c r="L144" s="233"/>
    </row>
    <row r="145" spans="4:12" x14ac:dyDescent="0.25">
      <c r="D145" s="233" t="s">
        <v>1367</v>
      </c>
      <c r="E145" s="233" t="s">
        <v>1059</v>
      </c>
      <c r="F145" s="209">
        <v>76.415999999999997</v>
      </c>
      <c r="G145" s="209">
        <v>75.722999999999999</v>
      </c>
      <c r="H145" s="209">
        <v>29.71</v>
      </c>
      <c r="I145" s="209">
        <v>33.637999999999998</v>
      </c>
      <c r="J145" s="209">
        <v>120.449</v>
      </c>
      <c r="K145" s="209">
        <v>114.69799999999999</v>
      </c>
      <c r="L145" s="233"/>
    </row>
    <row r="146" spans="4:12" x14ac:dyDescent="0.25">
      <c r="D146" s="233" t="s">
        <v>1368</v>
      </c>
      <c r="E146" s="233" t="s">
        <v>1060</v>
      </c>
      <c r="F146" s="209">
        <v>76.831000000000003</v>
      </c>
      <c r="G146" s="209">
        <v>75.930000000000007</v>
      </c>
      <c r="H146" s="209">
        <v>33.412999999999997</v>
      </c>
      <c r="I146" s="209">
        <v>33.838999999999999</v>
      </c>
      <c r="J146" s="209">
        <v>106.126</v>
      </c>
      <c r="K146" s="209">
        <v>114.81100000000001</v>
      </c>
      <c r="L146" s="233"/>
    </row>
    <row r="147" spans="4:12" x14ac:dyDescent="0.25">
      <c r="D147" s="233" t="s">
        <v>1369</v>
      </c>
      <c r="E147" s="233" t="s">
        <v>1061</v>
      </c>
      <c r="F147" s="209">
        <v>77.835999999999999</v>
      </c>
      <c r="G147" s="209">
        <v>75.867000000000004</v>
      </c>
      <c r="H147" s="209">
        <v>36.189</v>
      </c>
      <c r="I147" s="209">
        <v>34.085000000000001</v>
      </c>
      <c r="J147" s="209">
        <v>108.343</v>
      </c>
      <c r="K147" s="209">
        <v>115.121</v>
      </c>
      <c r="L147" s="233"/>
    </row>
    <row r="148" spans="4:12" x14ac:dyDescent="0.25">
      <c r="D148" s="233" t="s">
        <v>1370</v>
      </c>
      <c r="E148" s="233" t="s">
        <v>1062</v>
      </c>
      <c r="F148" s="209">
        <v>82.119</v>
      </c>
      <c r="G148" s="209">
        <v>76.382000000000005</v>
      </c>
      <c r="H148" s="209">
        <v>38.902000000000001</v>
      </c>
      <c r="I148" s="209">
        <v>34.499000000000002</v>
      </c>
      <c r="J148" s="209">
        <v>116.367</v>
      </c>
      <c r="K148" s="209">
        <v>115.251</v>
      </c>
      <c r="L148" s="233"/>
    </row>
    <row r="149" spans="4:12" x14ac:dyDescent="0.25">
      <c r="D149" s="233" t="s">
        <v>1371</v>
      </c>
      <c r="E149" s="233" t="s">
        <v>1063</v>
      </c>
      <c r="F149" s="209">
        <v>83.344999999999999</v>
      </c>
      <c r="G149" s="209">
        <v>76.858999999999995</v>
      </c>
      <c r="H149" s="209">
        <v>38.377000000000002</v>
      </c>
      <c r="I149" s="209">
        <v>34.755000000000003</v>
      </c>
      <c r="J149" s="209">
        <v>116.559</v>
      </c>
      <c r="K149" s="209">
        <v>115.21599999999999</v>
      </c>
      <c r="L149" s="233"/>
    </row>
    <row r="150" spans="4:12" x14ac:dyDescent="0.25">
      <c r="D150" s="233" t="s">
        <v>1372</v>
      </c>
      <c r="E150" s="233" t="s">
        <v>1064</v>
      </c>
      <c r="F150" s="209">
        <v>72.518000000000001</v>
      </c>
      <c r="G150" s="209">
        <v>77.272999999999996</v>
      </c>
      <c r="H150" s="209">
        <v>38.890999999999998</v>
      </c>
      <c r="I150" s="209">
        <v>35.045999999999999</v>
      </c>
      <c r="J150" s="209">
        <v>119.751</v>
      </c>
      <c r="K150" s="209">
        <v>115.369</v>
      </c>
      <c r="L150" s="233"/>
    </row>
    <row r="151" spans="4:12" x14ac:dyDescent="0.25">
      <c r="D151" s="233" t="s">
        <v>1373</v>
      </c>
      <c r="E151" s="233" t="s">
        <v>1065</v>
      </c>
      <c r="F151" s="209">
        <v>73.820999999999998</v>
      </c>
      <c r="G151" s="209">
        <v>77.555000000000007</v>
      </c>
      <c r="H151" s="209">
        <v>31.071000000000002</v>
      </c>
      <c r="I151" s="209">
        <v>35.220999999999997</v>
      </c>
      <c r="J151" s="209">
        <v>120.76900000000001</v>
      </c>
      <c r="K151" s="209">
        <v>115.48</v>
      </c>
      <c r="L151" s="233"/>
    </row>
    <row r="152" spans="4:12" x14ac:dyDescent="0.25">
      <c r="D152" s="233" t="s">
        <v>1374</v>
      </c>
      <c r="E152" s="233" t="s">
        <v>1066</v>
      </c>
      <c r="F152" s="209">
        <v>78.138999999999996</v>
      </c>
      <c r="G152" s="209">
        <v>77.801000000000002</v>
      </c>
      <c r="H152" s="209">
        <v>29.946000000000002</v>
      </c>
      <c r="I152" s="209">
        <v>35.255000000000003</v>
      </c>
      <c r="J152" s="209">
        <v>122.664</v>
      </c>
      <c r="K152" s="209">
        <v>115.797</v>
      </c>
      <c r="L152" s="233"/>
    </row>
    <row r="153" spans="4:12" x14ac:dyDescent="0.25">
      <c r="D153" s="233" t="s">
        <v>1375</v>
      </c>
      <c r="E153" s="233" t="s">
        <v>1067</v>
      </c>
      <c r="F153" s="209">
        <v>78.525000000000006</v>
      </c>
      <c r="G153" s="209">
        <v>78.043000000000006</v>
      </c>
      <c r="H153" s="209">
        <v>33.340000000000003</v>
      </c>
      <c r="I153" s="209">
        <v>35.244999999999997</v>
      </c>
      <c r="J153" s="209">
        <v>107.619</v>
      </c>
      <c r="K153" s="209">
        <v>116.01</v>
      </c>
      <c r="L153" s="233"/>
    </row>
    <row r="154" spans="4:12" x14ac:dyDescent="0.25">
      <c r="D154" s="233" t="s">
        <v>1376</v>
      </c>
      <c r="E154" s="233" t="s">
        <v>1068</v>
      </c>
      <c r="F154" s="209">
        <v>79.751000000000005</v>
      </c>
      <c r="G154" s="209">
        <v>78.316000000000003</v>
      </c>
      <c r="H154" s="209">
        <v>35.451000000000001</v>
      </c>
      <c r="I154" s="209">
        <v>35.139000000000003</v>
      </c>
      <c r="J154" s="209">
        <v>104.872</v>
      </c>
      <c r="K154" s="209">
        <v>115.514</v>
      </c>
      <c r="L154" s="233"/>
    </row>
    <row r="155" spans="4:12" x14ac:dyDescent="0.25">
      <c r="D155" s="233" t="s">
        <v>1377</v>
      </c>
      <c r="E155" s="233" t="s">
        <v>1069</v>
      </c>
      <c r="F155" s="209">
        <v>83.888000000000005</v>
      </c>
      <c r="G155" s="209">
        <v>78.569000000000003</v>
      </c>
      <c r="H155" s="209">
        <v>39.521000000000001</v>
      </c>
      <c r="I155" s="209">
        <v>35.228000000000002</v>
      </c>
      <c r="J155" s="209">
        <v>112.32299999999999</v>
      </c>
      <c r="K155" s="209">
        <v>114.93600000000001</v>
      </c>
      <c r="L155" s="233"/>
    </row>
    <row r="156" spans="4:12" x14ac:dyDescent="0.25">
      <c r="D156" s="233" t="s">
        <v>1378</v>
      </c>
      <c r="E156" s="233" t="s">
        <v>1070</v>
      </c>
      <c r="F156" s="209">
        <v>85.424999999999997</v>
      </c>
      <c r="G156" s="209">
        <v>78.866</v>
      </c>
      <c r="H156" s="209">
        <v>39.704999999999998</v>
      </c>
      <c r="I156" s="209">
        <v>35.417000000000002</v>
      </c>
      <c r="J156" s="209">
        <v>116.604</v>
      </c>
      <c r="K156" s="209">
        <v>114.943</v>
      </c>
      <c r="L156" s="233"/>
    </row>
    <row r="157" spans="4:12" x14ac:dyDescent="0.25">
      <c r="D157" s="233" t="s">
        <v>1379</v>
      </c>
      <c r="E157" s="233" t="s">
        <v>1071</v>
      </c>
      <c r="F157" s="209">
        <v>73.176000000000002</v>
      </c>
      <c r="G157" s="209">
        <v>78.959999999999994</v>
      </c>
      <c r="H157" s="209">
        <v>40.57</v>
      </c>
      <c r="I157" s="209">
        <v>35.656999999999996</v>
      </c>
      <c r="J157" s="209">
        <v>118.90900000000001</v>
      </c>
      <c r="K157" s="209">
        <v>114.822</v>
      </c>
      <c r="L157" s="233"/>
    </row>
    <row r="158" spans="4:12" x14ac:dyDescent="0.25">
      <c r="D158" s="233" t="s">
        <v>1380</v>
      </c>
      <c r="E158" s="233" t="s">
        <v>1072</v>
      </c>
      <c r="F158" s="209">
        <v>72.778000000000006</v>
      </c>
      <c r="G158" s="209">
        <v>78.811000000000007</v>
      </c>
      <c r="H158" s="209">
        <v>32.561999999999998</v>
      </c>
      <c r="I158" s="209">
        <v>35.869999999999997</v>
      </c>
      <c r="J158" s="209">
        <v>120.07599999999999</v>
      </c>
      <c r="K158" s="209">
        <v>114.723</v>
      </c>
      <c r="L158" s="233"/>
    </row>
    <row r="159" spans="4:12" x14ac:dyDescent="0.25">
      <c r="D159" s="233" t="s">
        <v>1381</v>
      </c>
      <c r="E159" s="233" t="s">
        <v>1073</v>
      </c>
      <c r="F159" s="209">
        <v>76.924999999999997</v>
      </c>
      <c r="G159" s="209">
        <v>78.638000000000005</v>
      </c>
      <c r="H159" s="209">
        <v>33.564</v>
      </c>
      <c r="I159" s="209">
        <v>36.387</v>
      </c>
      <c r="J159" s="209">
        <v>122.572</v>
      </c>
      <c r="K159" s="209">
        <v>114.71</v>
      </c>
      <c r="L159" s="233"/>
    </row>
    <row r="160" spans="4:12" x14ac:dyDescent="0.25">
      <c r="D160" s="233" t="s">
        <v>785</v>
      </c>
      <c r="E160" s="233" t="s">
        <v>1074</v>
      </c>
      <c r="F160" s="209">
        <v>79.680999999999997</v>
      </c>
      <c r="G160" s="209">
        <v>78.802999999999997</v>
      </c>
      <c r="H160" s="209">
        <v>38.82</v>
      </c>
      <c r="I160" s="209">
        <v>37.17</v>
      </c>
      <c r="J160" s="209">
        <v>111.084</v>
      </c>
      <c r="K160" s="209">
        <v>115.205</v>
      </c>
      <c r="L160" s="233"/>
    </row>
    <row r="161" spans="4:12" x14ac:dyDescent="0.25">
      <c r="D161" s="233" t="s">
        <v>797</v>
      </c>
      <c r="E161" s="233" t="s">
        <v>1075</v>
      </c>
      <c r="F161" s="209">
        <v>82.712999999999994</v>
      </c>
      <c r="G161" s="209">
        <v>79.225999999999999</v>
      </c>
      <c r="H161" s="209">
        <v>41.865000000000002</v>
      </c>
      <c r="I161" s="209">
        <v>38.085999999999999</v>
      </c>
      <c r="J161" s="209">
        <v>113.041</v>
      </c>
      <c r="K161" s="209">
        <v>116.372</v>
      </c>
      <c r="L161" s="233"/>
    </row>
    <row r="162" spans="4:12" x14ac:dyDescent="0.25">
      <c r="D162" s="233" t="s">
        <v>809</v>
      </c>
      <c r="E162" s="233" t="s">
        <v>1076</v>
      </c>
      <c r="F162" s="209">
        <v>85.122</v>
      </c>
      <c r="G162" s="209">
        <v>79.402000000000001</v>
      </c>
      <c r="H162" s="209">
        <v>43.341000000000001</v>
      </c>
      <c r="I162" s="209">
        <v>38.631999999999998</v>
      </c>
      <c r="J162" s="209">
        <v>121.538</v>
      </c>
      <c r="K162" s="209">
        <v>117.68899999999999</v>
      </c>
      <c r="L162" s="233"/>
    </row>
    <row r="163" spans="4:12" x14ac:dyDescent="0.25">
      <c r="D163" s="233" t="s">
        <v>821</v>
      </c>
      <c r="E163" s="233" t="s">
        <v>1077</v>
      </c>
      <c r="F163" s="209">
        <v>87.022000000000006</v>
      </c>
      <c r="G163" s="209">
        <v>79.631</v>
      </c>
      <c r="H163" s="209">
        <v>44.076999999999998</v>
      </c>
      <c r="I163" s="209">
        <v>39.256999999999998</v>
      </c>
      <c r="J163" s="209">
        <v>121.182</v>
      </c>
      <c r="K163" s="209">
        <v>118.343</v>
      </c>
      <c r="L163" s="233"/>
    </row>
    <row r="164" spans="4:12" x14ac:dyDescent="0.25">
      <c r="D164" s="233" t="s">
        <v>833</v>
      </c>
      <c r="E164" s="233" t="s">
        <v>1078</v>
      </c>
      <c r="F164" s="209">
        <v>77.367999999999995</v>
      </c>
      <c r="G164" s="209">
        <v>80.228999999999999</v>
      </c>
      <c r="H164" s="209">
        <v>45.329000000000001</v>
      </c>
      <c r="I164" s="209">
        <v>39.936</v>
      </c>
      <c r="J164" s="209">
        <v>121.508</v>
      </c>
      <c r="K164" s="209">
        <v>118.714</v>
      </c>
      <c r="L164" s="233"/>
    </row>
    <row r="165" spans="4:12" x14ac:dyDescent="0.25">
      <c r="D165" s="233" t="s">
        <v>845</v>
      </c>
      <c r="E165" s="233" t="s">
        <v>1079</v>
      </c>
      <c r="F165" s="209">
        <v>78.655000000000001</v>
      </c>
      <c r="G165" s="209">
        <v>81.069000000000003</v>
      </c>
      <c r="H165" s="209">
        <v>36.871000000000002</v>
      </c>
      <c r="I165" s="209">
        <v>40.552</v>
      </c>
      <c r="J165" s="209">
        <v>123.85</v>
      </c>
      <c r="K165" s="209">
        <v>119.253</v>
      </c>
      <c r="L165" s="233"/>
    </row>
    <row r="166" spans="4:12" x14ac:dyDescent="0.25">
      <c r="D166" s="233" t="s">
        <v>857</v>
      </c>
      <c r="E166" s="233" t="s">
        <v>1080</v>
      </c>
      <c r="F166" s="209">
        <v>81.819999999999993</v>
      </c>
      <c r="G166" s="209">
        <v>81.768000000000001</v>
      </c>
      <c r="H166" s="209">
        <v>37.866999999999997</v>
      </c>
      <c r="I166" s="209">
        <v>41.167000000000002</v>
      </c>
      <c r="J166" s="209">
        <v>125.068</v>
      </c>
      <c r="K166" s="209">
        <v>119.61</v>
      </c>
      <c r="L166" s="233"/>
    </row>
    <row r="167" spans="4:12" x14ac:dyDescent="0.25">
      <c r="D167" s="233" t="s">
        <v>869</v>
      </c>
      <c r="E167" s="233" t="s">
        <v>1081</v>
      </c>
      <c r="F167" s="209">
        <v>82.096000000000004</v>
      </c>
      <c r="G167" s="209">
        <v>82.113</v>
      </c>
      <c r="H167" s="209">
        <v>42.195</v>
      </c>
      <c r="I167" s="209">
        <v>41.649000000000001</v>
      </c>
      <c r="J167" s="209">
        <v>112.149</v>
      </c>
      <c r="K167" s="209">
        <v>119.762</v>
      </c>
      <c r="L167" s="233"/>
    </row>
    <row r="168" spans="4:12" x14ac:dyDescent="0.25">
      <c r="D168" s="233" t="s">
        <v>881</v>
      </c>
      <c r="E168" s="233" t="s">
        <v>1082</v>
      </c>
      <c r="F168" s="209">
        <v>84.983000000000004</v>
      </c>
      <c r="G168" s="209">
        <v>82.438000000000002</v>
      </c>
      <c r="H168" s="209">
        <v>44.098999999999997</v>
      </c>
      <c r="I168" s="209">
        <v>41.968000000000004</v>
      </c>
      <c r="J168" s="209">
        <v>112.83</v>
      </c>
      <c r="K168" s="209">
        <v>119.732</v>
      </c>
      <c r="L168" s="233"/>
    </row>
    <row r="169" spans="4:12" x14ac:dyDescent="0.25">
      <c r="D169" s="233" t="s">
        <v>893</v>
      </c>
      <c r="E169" s="233" t="s">
        <v>1083</v>
      </c>
      <c r="F169" s="209">
        <v>88.394999999999996</v>
      </c>
      <c r="G169" s="209">
        <v>82.905000000000001</v>
      </c>
      <c r="H169" s="209">
        <v>46.643999999999998</v>
      </c>
      <c r="I169" s="209">
        <v>42.44</v>
      </c>
      <c r="J169" s="209">
        <v>120.60299999999999</v>
      </c>
      <c r="K169" s="209">
        <v>119.598</v>
      </c>
      <c r="L169" s="233"/>
    </row>
    <row r="170" spans="4:12" x14ac:dyDescent="0.25">
      <c r="D170" s="233" t="s">
        <v>905</v>
      </c>
      <c r="E170" s="233" t="s">
        <v>1084</v>
      </c>
      <c r="F170" s="209">
        <v>90.301000000000002</v>
      </c>
      <c r="G170" s="209">
        <v>83.373999999999995</v>
      </c>
      <c r="H170" s="209">
        <v>47.747</v>
      </c>
      <c r="I170" s="209">
        <v>42.963999999999999</v>
      </c>
      <c r="J170" s="209">
        <v>124.60599999999999</v>
      </c>
      <c r="K170" s="209">
        <v>120.087</v>
      </c>
      <c r="L170" s="233"/>
    </row>
    <row r="171" spans="4:12" x14ac:dyDescent="0.25">
      <c r="D171" s="233" t="s">
        <v>917</v>
      </c>
      <c r="E171" s="233" t="s">
        <v>1085</v>
      </c>
      <c r="F171" s="209">
        <v>78.921999999999997</v>
      </c>
      <c r="G171" s="209">
        <v>83.596000000000004</v>
      </c>
      <c r="H171" s="209">
        <v>48.646999999999998</v>
      </c>
      <c r="I171" s="209">
        <v>43.438000000000002</v>
      </c>
      <c r="J171" s="209">
        <v>124.842</v>
      </c>
      <c r="K171" s="209">
        <v>120.56399999999999</v>
      </c>
      <c r="L171" s="233"/>
    </row>
    <row r="172" spans="4:12" x14ac:dyDescent="0.25">
      <c r="D172" s="233" t="s">
        <v>1382</v>
      </c>
      <c r="E172" s="233" t="s">
        <v>1086</v>
      </c>
      <c r="F172" s="209">
        <v>78.962999999999994</v>
      </c>
      <c r="G172" s="209">
        <v>83.64</v>
      </c>
      <c r="H172" s="209">
        <v>39.371000000000002</v>
      </c>
      <c r="I172" s="209">
        <v>43.795000000000002</v>
      </c>
      <c r="J172" s="209">
        <v>126.25</v>
      </c>
      <c r="K172" s="209">
        <v>120.90600000000001</v>
      </c>
      <c r="L172" s="233"/>
    </row>
    <row r="173" spans="4:12" x14ac:dyDescent="0.25">
      <c r="D173" s="233" t="s">
        <v>1383</v>
      </c>
      <c r="E173" s="233" t="s">
        <v>1087</v>
      </c>
      <c r="F173" s="209">
        <v>84.86</v>
      </c>
      <c r="G173" s="209">
        <v>84.073999999999998</v>
      </c>
      <c r="H173" s="209">
        <v>40.927999999999997</v>
      </c>
      <c r="I173" s="209">
        <v>44.232999999999997</v>
      </c>
      <c r="J173" s="209">
        <v>128.054</v>
      </c>
      <c r="K173" s="209">
        <v>121.333</v>
      </c>
      <c r="L173" s="233"/>
    </row>
    <row r="174" spans="4:12" x14ac:dyDescent="0.25">
      <c r="D174" s="233" t="s">
        <v>1384</v>
      </c>
      <c r="E174" s="233" t="s">
        <v>1088</v>
      </c>
      <c r="F174" s="209">
        <v>85.444000000000003</v>
      </c>
      <c r="G174" s="209">
        <v>84.552000000000007</v>
      </c>
      <c r="H174" s="209">
        <v>46.469000000000001</v>
      </c>
      <c r="I174" s="209">
        <v>44.843000000000004</v>
      </c>
      <c r="J174" s="209">
        <v>113.72199999999999</v>
      </c>
      <c r="K174" s="209">
        <v>121.55800000000001</v>
      </c>
      <c r="L174" s="233"/>
    </row>
    <row r="175" spans="4:12" x14ac:dyDescent="0.25">
      <c r="D175" s="233" t="s">
        <v>1385</v>
      </c>
      <c r="E175" s="233" t="s">
        <v>1089</v>
      </c>
      <c r="F175" s="209">
        <v>88.244</v>
      </c>
      <c r="G175" s="209">
        <v>85.018000000000001</v>
      </c>
      <c r="H175" s="209">
        <v>47.698999999999998</v>
      </c>
      <c r="I175" s="209">
        <v>45.356999999999999</v>
      </c>
      <c r="J175" s="209">
        <v>114.43600000000001</v>
      </c>
      <c r="K175" s="209">
        <v>121.78700000000001</v>
      </c>
      <c r="L175" s="233"/>
    </row>
    <row r="176" spans="4:12" x14ac:dyDescent="0.25">
      <c r="D176" s="233" t="s">
        <v>1386</v>
      </c>
      <c r="E176" s="233" t="s">
        <v>1090</v>
      </c>
      <c r="F176" s="209">
        <v>90.655000000000001</v>
      </c>
      <c r="G176" s="209">
        <v>85.340999999999994</v>
      </c>
      <c r="H176" s="209">
        <v>48.747</v>
      </c>
      <c r="I176" s="209">
        <v>45.658000000000001</v>
      </c>
      <c r="J176" s="209">
        <v>123.51900000000001</v>
      </c>
      <c r="K176" s="209">
        <v>122.20399999999999</v>
      </c>
      <c r="L176" s="233"/>
    </row>
    <row r="177" spans="4:12" x14ac:dyDescent="0.25">
      <c r="D177" s="233" t="s">
        <v>1387</v>
      </c>
      <c r="E177" s="233" t="s">
        <v>1091</v>
      </c>
      <c r="F177" s="209">
        <v>92.094999999999999</v>
      </c>
      <c r="G177" s="209">
        <v>85.596999999999994</v>
      </c>
      <c r="H177" s="209">
        <v>50.05</v>
      </c>
      <c r="I177" s="209">
        <v>45.987000000000002</v>
      </c>
      <c r="J177" s="209">
        <v>124.51600000000001</v>
      </c>
      <c r="K177" s="209">
        <v>122.191</v>
      </c>
      <c r="L177" s="233"/>
    </row>
    <row r="178" spans="4:12" x14ac:dyDescent="0.25">
      <c r="D178" s="233" t="s">
        <v>1388</v>
      </c>
      <c r="E178" s="233" t="s">
        <v>1092</v>
      </c>
      <c r="F178" s="209">
        <v>81.408000000000001</v>
      </c>
      <c r="G178" s="209">
        <v>85.951999999999998</v>
      </c>
      <c r="H178" s="209">
        <v>50.655999999999999</v>
      </c>
      <c r="I178" s="209">
        <v>46.274000000000001</v>
      </c>
      <c r="J178" s="209">
        <v>125.776</v>
      </c>
      <c r="K178" s="209">
        <v>122.324</v>
      </c>
      <c r="L178" s="233"/>
    </row>
    <row r="179" spans="4:12" x14ac:dyDescent="0.25">
      <c r="D179" s="233" t="s">
        <v>1389</v>
      </c>
      <c r="E179" s="233" t="s">
        <v>1093</v>
      </c>
      <c r="F179" s="209">
        <v>82.073999999999998</v>
      </c>
      <c r="G179" s="209">
        <v>86.397000000000006</v>
      </c>
      <c r="H179" s="209">
        <v>42.567999999999998</v>
      </c>
      <c r="I179" s="209">
        <v>46.731000000000002</v>
      </c>
      <c r="J179" s="209">
        <v>125.976</v>
      </c>
      <c r="K179" s="209">
        <v>122.285</v>
      </c>
      <c r="L179" s="233"/>
    </row>
    <row r="180" spans="4:12" x14ac:dyDescent="0.25">
      <c r="D180" s="233" t="s">
        <v>1390</v>
      </c>
      <c r="E180" s="233" t="s">
        <v>1094</v>
      </c>
      <c r="F180" s="209">
        <v>85.516000000000005</v>
      </c>
      <c r="G180" s="209">
        <v>86.49</v>
      </c>
      <c r="H180" s="209">
        <v>43.209000000000003</v>
      </c>
      <c r="I180" s="209">
        <v>47.055999999999997</v>
      </c>
      <c r="J180" s="209">
        <v>126.759</v>
      </c>
      <c r="K180" s="209">
        <v>122.1</v>
      </c>
      <c r="L180" s="233"/>
    </row>
    <row r="181" spans="4:12" x14ac:dyDescent="0.25">
      <c r="D181" s="233" t="s">
        <v>1391</v>
      </c>
      <c r="E181" s="233" t="s">
        <v>1095</v>
      </c>
      <c r="F181" s="209">
        <v>86.897000000000006</v>
      </c>
      <c r="G181" s="209">
        <v>86.697999999999993</v>
      </c>
      <c r="H181" s="209">
        <v>48.511000000000003</v>
      </c>
      <c r="I181" s="209">
        <v>47.347999999999999</v>
      </c>
      <c r="J181" s="209">
        <v>113.815</v>
      </c>
      <c r="K181" s="209">
        <v>122.113</v>
      </c>
      <c r="L181" s="233"/>
    </row>
    <row r="182" spans="4:12" x14ac:dyDescent="0.25">
      <c r="D182" s="233" t="s">
        <v>1392</v>
      </c>
      <c r="E182" s="233" t="s">
        <v>1096</v>
      </c>
      <c r="F182" s="209">
        <v>89</v>
      </c>
      <c r="G182" s="209">
        <v>86.805999999999997</v>
      </c>
      <c r="H182" s="209">
        <v>49.728999999999999</v>
      </c>
      <c r="I182" s="209">
        <v>47.637999999999998</v>
      </c>
      <c r="J182" s="209">
        <v>115.83199999999999</v>
      </c>
      <c r="K182" s="209">
        <v>122.313</v>
      </c>
      <c r="L182" s="233"/>
    </row>
    <row r="183" spans="4:12" x14ac:dyDescent="0.25">
      <c r="D183" s="233" t="s">
        <v>1393</v>
      </c>
      <c r="E183" s="233" t="s">
        <v>1097</v>
      </c>
      <c r="F183" s="209">
        <v>90.777000000000001</v>
      </c>
      <c r="G183" s="209">
        <v>86.822999999999993</v>
      </c>
      <c r="H183" s="209">
        <v>52.405999999999999</v>
      </c>
      <c r="I183" s="209">
        <v>48.161000000000001</v>
      </c>
      <c r="J183" s="209">
        <v>123.809</v>
      </c>
      <c r="K183" s="209">
        <v>122.354</v>
      </c>
      <c r="L183" s="233"/>
    </row>
    <row r="184" spans="4:12" x14ac:dyDescent="0.25">
      <c r="D184" s="233" t="s">
        <v>1394</v>
      </c>
      <c r="E184" s="233" t="s">
        <v>1098</v>
      </c>
      <c r="F184" s="209">
        <v>93.26</v>
      </c>
      <c r="G184" s="209">
        <v>86.99</v>
      </c>
      <c r="H184" s="209">
        <v>52.18</v>
      </c>
      <c r="I184" s="209">
        <v>48.465000000000003</v>
      </c>
      <c r="J184" s="209">
        <v>124.455</v>
      </c>
      <c r="K184" s="209">
        <v>122.346</v>
      </c>
      <c r="L184" s="233"/>
    </row>
    <row r="185" spans="4:12" x14ac:dyDescent="0.25">
      <c r="D185" s="233" t="s">
        <v>1395</v>
      </c>
      <c r="E185" s="233" t="s">
        <v>1099</v>
      </c>
      <c r="F185" s="209">
        <v>82.311999999999998</v>
      </c>
      <c r="G185" s="209">
        <v>87.119</v>
      </c>
      <c r="H185" s="209">
        <v>52.067999999999998</v>
      </c>
      <c r="I185" s="209">
        <v>48.667000000000002</v>
      </c>
      <c r="J185" s="209">
        <v>126.21599999999999</v>
      </c>
      <c r="K185" s="209">
        <v>122.408</v>
      </c>
      <c r="L185" s="233"/>
    </row>
    <row r="186" spans="4:12" x14ac:dyDescent="0.25">
      <c r="D186" s="233" t="s">
        <v>1396</v>
      </c>
      <c r="E186" s="233" t="s">
        <v>1100</v>
      </c>
      <c r="F186" s="209">
        <v>84.153999999999996</v>
      </c>
      <c r="G186" s="209">
        <v>87.415999999999997</v>
      </c>
      <c r="H186" s="209">
        <v>44.874000000000002</v>
      </c>
      <c r="I186" s="209">
        <v>48.996000000000002</v>
      </c>
      <c r="J186" s="209">
        <v>128.87</v>
      </c>
      <c r="K186" s="209">
        <v>122.822</v>
      </c>
      <c r="L186" s="233"/>
    </row>
    <row r="187" spans="4:12" x14ac:dyDescent="0.25">
      <c r="D187" s="233" t="s">
        <v>1397</v>
      </c>
      <c r="E187" s="233" t="s">
        <v>1101</v>
      </c>
      <c r="F187" s="209">
        <v>88.97</v>
      </c>
      <c r="G187" s="209">
        <v>87.91</v>
      </c>
      <c r="H187" s="209">
        <v>45.459000000000003</v>
      </c>
      <c r="I187" s="209">
        <v>49.317999999999998</v>
      </c>
      <c r="J187" s="209">
        <v>128.10400000000001</v>
      </c>
      <c r="K187" s="209">
        <v>123.014</v>
      </c>
      <c r="L187" s="233"/>
    </row>
    <row r="188" spans="4:12" x14ac:dyDescent="0.25">
      <c r="D188" s="233" t="s">
        <v>1398</v>
      </c>
      <c r="E188" s="233" t="s">
        <v>1102</v>
      </c>
      <c r="F188" s="209">
        <v>87.941999999999993</v>
      </c>
      <c r="G188" s="209">
        <v>88.058999999999997</v>
      </c>
      <c r="H188" s="209">
        <v>49.286000000000001</v>
      </c>
      <c r="I188" s="209">
        <v>49.427999999999997</v>
      </c>
      <c r="J188" s="209">
        <v>115.71299999999999</v>
      </c>
      <c r="K188" s="209">
        <v>123.285</v>
      </c>
      <c r="L188" s="233"/>
    </row>
    <row r="189" spans="4:12" x14ac:dyDescent="0.25">
      <c r="D189" s="233" t="s">
        <v>1399</v>
      </c>
      <c r="E189" s="233" t="s">
        <v>1103</v>
      </c>
      <c r="F189" s="209">
        <v>90.337999999999994</v>
      </c>
      <c r="G189" s="209">
        <v>88.25</v>
      </c>
      <c r="H189" s="209">
        <v>51.749000000000002</v>
      </c>
      <c r="I189" s="209">
        <v>49.716999999999999</v>
      </c>
      <c r="J189" s="209">
        <v>115.967</v>
      </c>
      <c r="K189" s="209">
        <v>123.304</v>
      </c>
      <c r="L189" s="233"/>
    </row>
    <row r="190" spans="4:12" x14ac:dyDescent="0.25">
      <c r="D190" s="233" t="s">
        <v>786</v>
      </c>
      <c r="E190" s="233" t="s">
        <v>1104</v>
      </c>
      <c r="F190" s="209">
        <v>93.823999999999998</v>
      </c>
      <c r="G190" s="209">
        <v>88.685000000000002</v>
      </c>
      <c r="H190" s="209">
        <v>57.015999999999998</v>
      </c>
      <c r="I190" s="209">
        <v>50.375999999999998</v>
      </c>
      <c r="J190" s="209">
        <v>122.295</v>
      </c>
      <c r="K190" s="209">
        <v>123.08799999999999</v>
      </c>
      <c r="L190" s="233"/>
    </row>
    <row r="191" spans="4:12" x14ac:dyDescent="0.25">
      <c r="D191" s="233" t="s">
        <v>798</v>
      </c>
      <c r="E191" s="233" t="s">
        <v>1105</v>
      </c>
      <c r="F191" s="209">
        <v>96.531000000000006</v>
      </c>
      <c r="G191" s="209">
        <v>89.153000000000006</v>
      </c>
      <c r="H191" s="209">
        <v>59.265999999999998</v>
      </c>
      <c r="I191" s="209">
        <v>51.387999999999998</v>
      </c>
      <c r="J191" s="209">
        <v>123.35</v>
      </c>
      <c r="K191" s="209">
        <v>122.93</v>
      </c>
      <c r="L191" s="233"/>
    </row>
    <row r="192" spans="4:12" x14ac:dyDescent="0.25">
      <c r="D192" s="233" t="s">
        <v>810</v>
      </c>
      <c r="E192" s="233" t="s">
        <v>1106</v>
      </c>
      <c r="F192" s="209">
        <v>87.414000000000001</v>
      </c>
      <c r="G192" s="209">
        <v>89.881</v>
      </c>
      <c r="H192" s="209">
        <v>60.1</v>
      </c>
      <c r="I192" s="209">
        <v>52.534999999999997</v>
      </c>
      <c r="J192" s="209">
        <v>125.83</v>
      </c>
      <c r="K192" s="209">
        <v>122.875</v>
      </c>
      <c r="L192" s="233"/>
    </row>
    <row r="193" spans="4:12" x14ac:dyDescent="0.25">
      <c r="D193" s="233" t="s">
        <v>822</v>
      </c>
      <c r="E193" s="233" t="s">
        <v>1107</v>
      </c>
      <c r="F193" s="209">
        <v>84.396000000000001</v>
      </c>
      <c r="G193" s="209">
        <v>89.915999999999997</v>
      </c>
      <c r="H193" s="209">
        <v>47.636000000000003</v>
      </c>
      <c r="I193" s="209">
        <v>52.93</v>
      </c>
      <c r="J193" s="209">
        <v>119.256</v>
      </c>
      <c r="K193" s="209">
        <v>121.502</v>
      </c>
      <c r="L193" s="233"/>
    </row>
    <row r="194" spans="4:12" x14ac:dyDescent="0.25">
      <c r="D194" s="233" t="s">
        <v>834</v>
      </c>
      <c r="E194" s="233" t="s">
        <v>1108</v>
      </c>
      <c r="F194" s="209">
        <v>88.114000000000004</v>
      </c>
      <c r="G194" s="209">
        <v>89.793999999999997</v>
      </c>
      <c r="H194" s="209">
        <v>52.567999999999998</v>
      </c>
      <c r="I194" s="209">
        <v>53.945</v>
      </c>
      <c r="J194" s="209">
        <v>119.871</v>
      </c>
      <c r="K194" s="209">
        <v>120.32599999999999</v>
      </c>
      <c r="L194" s="233"/>
    </row>
    <row r="195" spans="4:12" x14ac:dyDescent="0.25">
      <c r="D195" s="233" t="s">
        <v>846</v>
      </c>
      <c r="E195" s="233" t="s">
        <v>1109</v>
      </c>
      <c r="F195" s="209">
        <v>90.045000000000002</v>
      </c>
      <c r="G195" s="209">
        <v>90.093999999999994</v>
      </c>
      <c r="H195" s="209">
        <v>57.959000000000003</v>
      </c>
      <c r="I195" s="209">
        <v>55.183999999999997</v>
      </c>
      <c r="J195" s="209">
        <v>114.15600000000001</v>
      </c>
      <c r="K195" s="209">
        <v>120.10299999999999</v>
      </c>
      <c r="L195" s="233"/>
    </row>
    <row r="196" spans="4:12" x14ac:dyDescent="0.25">
      <c r="D196" s="233" t="s">
        <v>858</v>
      </c>
      <c r="E196" s="233" t="s">
        <v>1110</v>
      </c>
      <c r="F196" s="209">
        <v>93.47</v>
      </c>
      <c r="G196" s="209">
        <v>90.542000000000002</v>
      </c>
      <c r="H196" s="209">
        <v>59.337000000000003</v>
      </c>
      <c r="I196" s="209">
        <v>56.268000000000001</v>
      </c>
      <c r="J196" s="209">
        <v>119.379</v>
      </c>
      <c r="K196" s="209">
        <v>120.59099999999999</v>
      </c>
      <c r="L196" s="233"/>
    </row>
    <row r="197" spans="4:12" x14ac:dyDescent="0.25">
      <c r="D197" s="233" t="s">
        <v>870</v>
      </c>
      <c r="E197" s="233" t="s">
        <v>1111</v>
      </c>
      <c r="F197" s="209">
        <v>96.040999999999997</v>
      </c>
      <c r="G197" s="209">
        <v>90.858000000000004</v>
      </c>
      <c r="H197" s="209">
        <v>61.238999999999997</v>
      </c>
      <c r="I197" s="209">
        <v>56.872</v>
      </c>
      <c r="J197" s="209">
        <v>127.42100000000001</v>
      </c>
      <c r="K197" s="209">
        <v>121.32299999999999</v>
      </c>
      <c r="L197" s="233"/>
    </row>
    <row r="198" spans="4:12" x14ac:dyDescent="0.25">
      <c r="D198" s="233" t="s">
        <v>882</v>
      </c>
      <c r="E198" s="233" t="s">
        <v>1112</v>
      </c>
      <c r="F198" s="209">
        <v>98.888999999999996</v>
      </c>
      <c r="G198" s="209">
        <v>91.194999999999993</v>
      </c>
      <c r="H198" s="209">
        <v>63.497</v>
      </c>
      <c r="I198" s="209">
        <v>57.475999999999999</v>
      </c>
      <c r="J198" s="209">
        <v>128.31800000000001</v>
      </c>
      <c r="K198" s="209">
        <v>122.033</v>
      </c>
      <c r="L198" s="233"/>
    </row>
    <row r="199" spans="4:12" x14ac:dyDescent="0.25">
      <c r="D199" s="233" t="s">
        <v>894</v>
      </c>
      <c r="E199" s="233" t="s">
        <v>1113</v>
      </c>
      <c r="F199" s="209">
        <v>90.74</v>
      </c>
      <c r="G199" s="209">
        <v>91.67</v>
      </c>
      <c r="H199" s="209">
        <v>65.698999999999998</v>
      </c>
      <c r="I199" s="209">
        <v>58.276000000000003</v>
      </c>
      <c r="J199" s="209">
        <v>128.095</v>
      </c>
      <c r="K199" s="209">
        <v>122.35599999999999</v>
      </c>
      <c r="L199" s="233"/>
    </row>
    <row r="200" spans="4:12" x14ac:dyDescent="0.25">
      <c r="D200" s="233" t="s">
        <v>906</v>
      </c>
      <c r="E200" s="233" t="s">
        <v>1114</v>
      </c>
      <c r="F200" s="209">
        <v>89.224000000000004</v>
      </c>
      <c r="G200" s="209">
        <v>92.36</v>
      </c>
      <c r="H200" s="209">
        <v>56.838000000000001</v>
      </c>
      <c r="I200" s="209">
        <v>59.591000000000001</v>
      </c>
      <c r="J200" s="209">
        <v>128.572</v>
      </c>
      <c r="K200" s="209">
        <v>123.687</v>
      </c>
      <c r="L200" s="233"/>
    </row>
    <row r="201" spans="4:12" x14ac:dyDescent="0.25">
      <c r="D201" s="233" t="s">
        <v>918</v>
      </c>
      <c r="E201" s="233" t="s">
        <v>1115</v>
      </c>
      <c r="F201" s="209">
        <v>92.87</v>
      </c>
      <c r="G201" s="209">
        <v>93.039000000000001</v>
      </c>
      <c r="H201" s="209">
        <v>57.332999999999998</v>
      </c>
      <c r="I201" s="209">
        <v>60.271000000000001</v>
      </c>
      <c r="J201" s="209">
        <v>129.887</v>
      </c>
      <c r="K201" s="209">
        <v>125.11799999999999</v>
      </c>
      <c r="L201" s="233"/>
    </row>
    <row r="202" spans="4:12" x14ac:dyDescent="0.25">
      <c r="D202" s="233" t="s">
        <v>1400</v>
      </c>
      <c r="E202" s="233" t="s">
        <v>1116</v>
      </c>
      <c r="F202" s="209">
        <v>93.805000000000007</v>
      </c>
      <c r="G202" s="209">
        <v>93.576999999999998</v>
      </c>
      <c r="H202" s="209">
        <v>61.372</v>
      </c>
      <c r="I202" s="209">
        <v>60.759</v>
      </c>
      <c r="J202" s="209">
        <v>118.11799999999999</v>
      </c>
      <c r="K202" s="209">
        <v>125.684</v>
      </c>
      <c r="L202" s="233"/>
    </row>
    <row r="203" spans="4:12" x14ac:dyDescent="0.25">
      <c r="D203" s="233" t="s">
        <v>1401</v>
      </c>
      <c r="E203" s="233" t="s">
        <v>1117</v>
      </c>
      <c r="F203" s="209">
        <v>95.554000000000002</v>
      </c>
      <c r="G203" s="209">
        <v>93.873999999999995</v>
      </c>
      <c r="H203" s="209">
        <v>61.960999999999999</v>
      </c>
      <c r="I203" s="209">
        <v>61.134</v>
      </c>
      <c r="J203" s="209">
        <v>118.916</v>
      </c>
      <c r="K203" s="209">
        <v>125.61799999999999</v>
      </c>
      <c r="L203" s="233"/>
    </row>
    <row r="204" spans="4:12" x14ac:dyDescent="0.25">
      <c r="D204" s="233" t="s">
        <v>1402</v>
      </c>
      <c r="E204" s="233" t="s">
        <v>1118</v>
      </c>
      <c r="F204" s="209">
        <v>99.194000000000003</v>
      </c>
      <c r="G204" s="209">
        <v>94.325000000000003</v>
      </c>
      <c r="H204" s="209">
        <v>65.695999999999998</v>
      </c>
      <c r="I204" s="209">
        <v>61.77</v>
      </c>
      <c r="J204" s="209">
        <v>126.483</v>
      </c>
      <c r="K204" s="209">
        <v>125.48399999999999</v>
      </c>
      <c r="L204" s="233"/>
    </row>
    <row r="205" spans="4:12" x14ac:dyDescent="0.25">
      <c r="D205" s="233" t="s">
        <v>1403</v>
      </c>
      <c r="E205" s="233" t="s">
        <v>1119</v>
      </c>
      <c r="F205" s="209">
        <v>100.226</v>
      </c>
      <c r="G205" s="209">
        <v>94.516000000000005</v>
      </c>
      <c r="H205" s="209">
        <v>67.067999999999998</v>
      </c>
      <c r="I205" s="209">
        <v>62.280999999999999</v>
      </c>
      <c r="J205" s="209">
        <v>128.10599999999999</v>
      </c>
      <c r="K205" s="209">
        <v>125.453</v>
      </c>
      <c r="L205" s="233"/>
    </row>
    <row r="206" spans="4:12" x14ac:dyDescent="0.25">
      <c r="D206" s="233" t="s">
        <v>1404</v>
      </c>
      <c r="E206" s="233" t="s">
        <v>1120</v>
      </c>
      <c r="F206" s="209">
        <v>91.27</v>
      </c>
      <c r="G206" s="209">
        <v>94.590999999999994</v>
      </c>
      <c r="H206" s="209">
        <v>68.447999999999993</v>
      </c>
      <c r="I206" s="209">
        <v>62.673000000000002</v>
      </c>
      <c r="J206" s="209">
        <v>127.223</v>
      </c>
      <c r="K206" s="209">
        <v>125.32899999999999</v>
      </c>
      <c r="L206" s="233"/>
    </row>
    <row r="207" spans="4:12" x14ac:dyDescent="0.25">
      <c r="D207" s="233" t="s">
        <v>1405</v>
      </c>
      <c r="E207" s="233" t="s">
        <v>1121</v>
      </c>
      <c r="F207" s="209">
        <v>91.665000000000006</v>
      </c>
      <c r="G207" s="209">
        <v>94.94</v>
      </c>
      <c r="H207" s="209">
        <v>60.503</v>
      </c>
      <c r="I207" s="209">
        <v>63.197000000000003</v>
      </c>
      <c r="J207" s="209">
        <v>129.28800000000001</v>
      </c>
      <c r="K207" s="209">
        <v>125.431</v>
      </c>
      <c r="L207" s="233"/>
    </row>
    <row r="208" spans="4:12" x14ac:dyDescent="0.25">
      <c r="D208" s="233" t="s">
        <v>1406</v>
      </c>
      <c r="E208" s="233" t="s">
        <v>1122</v>
      </c>
      <c r="F208" s="209">
        <v>94.917000000000002</v>
      </c>
      <c r="G208" s="209">
        <v>95.233000000000004</v>
      </c>
      <c r="H208" s="209">
        <v>60.442</v>
      </c>
      <c r="I208" s="209">
        <v>63.640999999999998</v>
      </c>
      <c r="J208" s="209">
        <v>129.83199999999999</v>
      </c>
      <c r="K208" s="209">
        <v>125.423</v>
      </c>
      <c r="L208" s="233"/>
    </row>
    <row r="209" spans="4:12" x14ac:dyDescent="0.25">
      <c r="D209" s="233" t="s">
        <v>1407</v>
      </c>
      <c r="E209" s="233" t="s">
        <v>1123</v>
      </c>
      <c r="F209" s="209">
        <v>93.55</v>
      </c>
      <c r="G209" s="209">
        <v>95.195999999999998</v>
      </c>
      <c r="H209" s="209">
        <v>63.325000000000003</v>
      </c>
      <c r="I209" s="209">
        <v>63.92</v>
      </c>
      <c r="J209" s="209">
        <v>117.998</v>
      </c>
      <c r="K209" s="209">
        <v>125.40600000000001</v>
      </c>
      <c r="L209" s="233"/>
    </row>
    <row r="210" spans="4:12" x14ac:dyDescent="0.25">
      <c r="D210" s="233" t="s">
        <v>1408</v>
      </c>
      <c r="E210" s="233" t="s">
        <v>1124</v>
      </c>
      <c r="F210" s="209">
        <v>94.715999999999994</v>
      </c>
      <c r="G210" s="209">
        <v>95.075999999999993</v>
      </c>
      <c r="H210" s="209">
        <v>62.055999999999997</v>
      </c>
      <c r="I210" s="209">
        <v>63.933999999999997</v>
      </c>
      <c r="J210" s="209">
        <v>118.68</v>
      </c>
      <c r="K210" s="209">
        <v>125.372</v>
      </c>
      <c r="L210" s="233"/>
    </row>
    <row r="211" spans="4:12" x14ac:dyDescent="0.25">
      <c r="D211" s="233" t="s">
        <v>1409</v>
      </c>
      <c r="E211" s="233" t="s">
        <v>1125</v>
      </c>
      <c r="F211" s="209">
        <v>100.077</v>
      </c>
      <c r="G211" s="209">
        <v>95.203000000000003</v>
      </c>
      <c r="H211" s="209">
        <v>63.860999999999997</v>
      </c>
      <c r="I211" s="209">
        <v>63.670999999999999</v>
      </c>
      <c r="J211" s="209">
        <v>125.646</v>
      </c>
      <c r="K211" s="209">
        <v>125.253</v>
      </c>
      <c r="L211" s="233"/>
    </row>
    <row r="212" spans="4:12" x14ac:dyDescent="0.25">
      <c r="D212" s="233" t="s">
        <v>1410</v>
      </c>
      <c r="E212" s="233" t="s">
        <v>1126</v>
      </c>
      <c r="F212" s="209">
        <v>100.532</v>
      </c>
      <c r="G212" s="209">
        <v>95.245999999999995</v>
      </c>
      <c r="H212" s="209">
        <v>66.192999999999998</v>
      </c>
      <c r="I212" s="209">
        <v>63.545999999999999</v>
      </c>
      <c r="J212" s="209">
        <v>127.42100000000001</v>
      </c>
      <c r="K212" s="209">
        <v>125.155</v>
      </c>
      <c r="L212" s="233"/>
    </row>
    <row r="213" spans="4:12" x14ac:dyDescent="0.25">
      <c r="D213" s="233" t="s">
        <v>1411</v>
      </c>
      <c r="E213" s="233" t="s">
        <v>1127</v>
      </c>
      <c r="F213" s="209">
        <v>90.37</v>
      </c>
      <c r="G213" s="209">
        <v>95.117999999999995</v>
      </c>
      <c r="H213" s="209">
        <v>67.944000000000003</v>
      </c>
      <c r="I213" s="209">
        <v>63.473999999999997</v>
      </c>
      <c r="J213" s="209">
        <v>128.78399999999999</v>
      </c>
      <c r="K213" s="209">
        <v>125.378</v>
      </c>
      <c r="L213" s="233"/>
    </row>
    <row r="214" spans="4:12" x14ac:dyDescent="0.25">
      <c r="D214" s="233" t="s">
        <v>1412</v>
      </c>
      <c r="E214" s="233" t="s">
        <v>1128</v>
      </c>
      <c r="F214" s="209">
        <v>87.393000000000001</v>
      </c>
      <c r="G214" s="209">
        <v>94.507000000000005</v>
      </c>
      <c r="H214" s="209">
        <v>60.417999999999999</v>
      </c>
      <c r="I214" s="209">
        <v>63.462000000000003</v>
      </c>
      <c r="J214" s="209">
        <v>130.185</v>
      </c>
      <c r="K214" s="209">
        <v>125.506</v>
      </c>
      <c r="L214" s="233"/>
    </row>
    <row r="215" spans="4:12" x14ac:dyDescent="0.25">
      <c r="D215" s="233" t="s">
        <v>1413</v>
      </c>
      <c r="E215" s="233" t="s">
        <v>1129</v>
      </c>
      <c r="F215" s="209">
        <v>91.838999999999999</v>
      </c>
      <c r="G215" s="209">
        <v>94.067999999999998</v>
      </c>
      <c r="H215" s="209">
        <v>60.3</v>
      </c>
      <c r="I215" s="209">
        <v>63.442</v>
      </c>
      <c r="J215" s="209">
        <v>129.845</v>
      </c>
      <c r="K215" s="209">
        <v>125.508</v>
      </c>
      <c r="L215" s="233"/>
    </row>
    <row r="216" spans="4:12" x14ac:dyDescent="0.25">
      <c r="D216" s="233" t="s">
        <v>1414</v>
      </c>
      <c r="E216" s="233" t="s">
        <v>1130</v>
      </c>
      <c r="F216" s="209">
        <v>95.444000000000003</v>
      </c>
      <c r="G216" s="209">
        <v>94.337999999999994</v>
      </c>
      <c r="H216" s="209">
        <v>62.753999999999998</v>
      </c>
      <c r="I216" s="209">
        <v>63.36</v>
      </c>
      <c r="J216" s="209">
        <v>117.99299999999999</v>
      </c>
      <c r="K216" s="209">
        <v>125.50700000000001</v>
      </c>
      <c r="L216" s="233"/>
    </row>
    <row r="217" spans="4:12" x14ac:dyDescent="0.25">
      <c r="D217" s="233" t="s">
        <v>1415</v>
      </c>
      <c r="E217" s="233" t="s">
        <v>1131</v>
      </c>
      <c r="F217" s="209">
        <v>96.552999999999997</v>
      </c>
      <c r="G217" s="209">
        <v>94.600999999999999</v>
      </c>
      <c r="H217" s="209">
        <v>62.667999999999999</v>
      </c>
      <c r="I217" s="209">
        <v>63.448</v>
      </c>
      <c r="J217" s="209">
        <v>119.193</v>
      </c>
      <c r="K217" s="209">
        <v>125.581</v>
      </c>
      <c r="L217" s="233"/>
    </row>
    <row r="218" spans="4:12" x14ac:dyDescent="0.25">
      <c r="D218" s="233" t="s">
        <v>1416</v>
      </c>
      <c r="E218" s="233" t="s">
        <v>1132</v>
      </c>
      <c r="F218" s="209">
        <v>98.453000000000003</v>
      </c>
      <c r="G218" s="209">
        <v>94.369</v>
      </c>
      <c r="H218" s="209">
        <v>58.237000000000002</v>
      </c>
      <c r="I218" s="209">
        <v>62.643999999999998</v>
      </c>
      <c r="J218" s="209">
        <v>124.782</v>
      </c>
      <c r="K218" s="209">
        <v>125.45699999999999</v>
      </c>
      <c r="L218" s="233"/>
    </row>
    <row r="219" spans="4:12" x14ac:dyDescent="0.25">
      <c r="D219" s="233" t="s">
        <v>1417</v>
      </c>
      <c r="E219" s="233" t="s">
        <v>1133</v>
      </c>
      <c r="F219" s="209">
        <v>100.008</v>
      </c>
      <c r="G219" s="209">
        <v>94.293999999999997</v>
      </c>
      <c r="H219" s="209">
        <v>64.912999999999997</v>
      </c>
      <c r="I219" s="209">
        <v>62.462000000000003</v>
      </c>
      <c r="J219" s="209">
        <v>126.18899999999999</v>
      </c>
      <c r="K219" s="209">
        <v>125.28100000000001</v>
      </c>
      <c r="L219" s="233"/>
    </row>
    <row r="220" spans="4:12" x14ac:dyDescent="0.25">
      <c r="D220" s="233" t="s">
        <v>1418</v>
      </c>
      <c r="E220" s="233" t="s">
        <v>1134</v>
      </c>
      <c r="F220" s="209">
        <v>91.412999999999997</v>
      </c>
      <c r="G220" s="209">
        <v>94.442999999999998</v>
      </c>
      <c r="H220" s="209">
        <v>68.186999999999998</v>
      </c>
      <c r="I220" s="209">
        <v>62.496000000000002</v>
      </c>
      <c r="J220" s="209">
        <v>126.71599999999999</v>
      </c>
      <c r="K220" s="209">
        <v>124.986</v>
      </c>
      <c r="L220" s="233"/>
    </row>
    <row r="221" spans="4:12" x14ac:dyDescent="0.25">
      <c r="D221" s="233" t="s">
        <v>787</v>
      </c>
      <c r="E221" s="233" t="s">
        <v>1135</v>
      </c>
      <c r="F221" s="209">
        <v>90.721000000000004</v>
      </c>
      <c r="G221" s="209">
        <v>94.918000000000006</v>
      </c>
      <c r="H221" s="209">
        <v>62.716000000000001</v>
      </c>
      <c r="I221" s="209">
        <v>62.825000000000003</v>
      </c>
      <c r="J221" s="209">
        <v>128.631</v>
      </c>
      <c r="K221" s="209">
        <v>124.764</v>
      </c>
      <c r="L221" s="233"/>
    </row>
    <row r="222" spans="4:12" x14ac:dyDescent="0.25">
      <c r="D222" s="233" t="s">
        <v>799</v>
      </c>
      <c r="E222" s="233" t="s">
        <v>1136</v>
      </c>
      <c r="F222" s="209">
        <v>92.325000000000003</v>
      </c>
      <c r="G222" s="209">
        <v>94.988</v>
      </c>
      <c r="H222" s="209">
        <v>62.656999999999996</v>
      </c>
      <c r="I222" s="209">
        <v>63.161000000000001</v>
      </c>
      <c r="J222" s="209">
        <v>128.80099999999999</v>
      </c>
      <c r="K222" s="209">
        <v>124.61499999999999</v>
      </c>
      <c r="L222" s="233"/>
    </row>
    <row r="223" spans="4:12" x14ac:dyDescent="0.25">
      <c r="D223" s="233" t="s">
        <v>811</v>
      </c>
      <c r="E223" s="233" t="s">
        <v>1137</v>
      </c>
      <c r="F223" s="209">
        <v>90.953999999999994</v>
      </c>
      <c r="G223" s="209">
        <v>94.346000000000004</v>
      </c>
      <c r="H223" s="209">
        <v>65.826999999999998</v>
      </c>
      <c r="I223" s="209">
        <v>63.6</v>
      </c>
      <c r="J223" s="209">
        <v>118.282</v>
      </c>
      <c r="K223" s="209">
        <v>124.65600000000001</v>
      </c>
      <c r="L223" s="233"/>
    </row>
    <row r="224" spans="4:12" x14ac:dyDescent="0.25">
      <c r="D224" s="233" t="s">
        <v>823</v>
      </c>
      <c r="E224" s="233" t="s">
        <v>1138</v>
      </c>
      <c r="F224" s="209">
        <v>92.453000000000003</v>
      </c>
      <c r="G224" s="209">
        <v>93.760999999999996</v>
      </c>
      <c r="H224" s="209">
        <v>64.537999999999997</v>
      </c>
      <c r="I224" s="209">
        <v>63.866999999999997</v>
      </c>
      <c r="J224" s="209">
        <v>118.833</v>
      </c>
      <c r="K224" s="209">
        <v>124.604</v>
      </c>
      <c r="L224" s="233"/>
    </row>
    <row r="225" spans="4:12" x14ac:dyDescent="0.25">
      <c r="D225" s="233" t="s">
        <v>835</v>
      </c>
      <c r="E225" s="233" t="s">
        <v>1139</v>
      </c>
      <c r="F225" s="209">
        <v>93.551000000000002</v>
      </c>
      <c r="G225" s="209">
        <v>93.06</v>
      </c>
      <c r="H225" s="209">
        <v>67.061999999999998</v>
      </c>
      <c r="I225" s="209">
        <v>65.128</v>
      </c>
      <c r="J225" s="209">
        <v>124.81100000000001</v>
      </c>
      <c r="K225" s="209">
        <v>124.60899999999999</v>
      </c>
      <c r="L225" s="233"/>
    </row>
    <row r="226" spans="4:12" x14ac:dyDescent="0.25">
      <c r="D226" s="233" t="s">
        <v>847</v>
      </c>
      <c r="E226" s="233" t="s">
        <v>1140</v>
      </c>
      <c r="F226" s="209">
        <v>94.885999999999996</v>
      </c>
      <c r="G226" s="209">
        <v>92.328999999999994</v>
      </c>
      <c r="H226" s="209">
        <v>69.366</v>
      </c>
      <c r="I226" s="209">
        <v>65.763999999999996</v>
      </c>
      <c r="J226" s="209">
        <v>125.32599999999999</v>
      </c>
      <c r="K226" s="209">
        <v>124.485</v>
      </c>
      <c r="L226" s="233"/>
    </row>
    <row r="227" spans="4:12" x14ac:dyDescent="0.25">
      <c r="D227" s="233" t="s">
        <v>859</v>
      </c>
      <c r="E227" s="233" t="s">
        <v>1141</v>
      </c>
      <c r="F227" s="209">
        <v>86</v>
      </c>
      <c r="G227" s="209">
        <v>91.555000000000007</v>
      </c>
      <c r="H227" s="209">
        <v>71.66</v>
      </c>
      <c r="I227" s="209">
        <v>66.260000000000005</v>
      </c>
      <c r="J227" s="209">
        <v>125.295</v>
      </c>
      <c r="K227" s="209">
        <v>124.282</v>
      </c>
      <c r="L227" s="233"/>
    </row>
    <row r="228" spans="4:12" x14ac:dyDescent="0.25">
      <c r="D228" s="233" t="s">
        <v>871</v>
      </c>
      <c r="E228" s="233" t="s">
        <v>1142</v>
      </c>
      <c r="F228" s="209">
        <v>86.212999999999994</v>
      </c>
      <c r="G228" s="209">
        <v>90.911000000000001</v>
      </c>
      <c r="H228" s="209">
        <v>64.228999999999999</v>
      </c>
      <c r="I228" s="209">
        <v>66.477000000000004</v>
      </c>
      <c r="J228" s="209">
        <v>127.992</v>
      </c>
      <c r="K228" s="209">
        <v>124.191</v>
      </c>
      <c r="L228" s="233"/>
    </row>
    <row r="229" spans="4:12" x14ac:dyDescent="0.25">
      <c r="D229" s="233" t="s">
        <v>883</v>
      </c>
      <c r="E229" s="233" t="s">
        <v>1143</v>
      </c>
      <c r="F229" s="209">
        <v>88.412999999999997</v>
      </c>
      <c r="G229" s="209">
        <v>90.352000000000004</v>
      </c>
      <c r="H229" s="209">
        <v>64.444999999999993</v>
      </c>
      <c r="I229" s="209">
        <v>66.731999999999999</v>
      </c>
      <c r="J229" s="209">
        <v>126.994</v>
      </c>
      <c r="K229" s="209">
        <v>123.93300000000001</v>
      </c>
      <c r="L229" s="233"/>
    </row>
    <row r="230" spans="4:12" x14ac:dyDescent="0.25">
      <c r="D230" s="233" t="s">
        <v>895</v>
      </c>
      <c r="E230" s="233" t="s">
        <v>1144</v>
      </c>
      <c r="F230" s="209">
        <v>88.897999999999996</v>
      </c>
      <c r="G230" s="209">
        <v>90.058999999999997</v>
      </c>
      <c r="H230" s="209">
        <v>68.021000000000001</v>
      </c>
      <c r="I230" s="209">
        <v>67.045000000000002</v>
      </c>
      <c r="J230" s="209">
        <v>115.297</v>
      </c>
      <c r="K230" s="209">
        <v>123.506</v>
      </c>
      <c r="L230" s="233"/>
    </row>
    <row r="231" spans="4:12" x14ac:dyDescent="0.25">
      <c r="D231" s="233" t="s">
        <v>907</v>
      </c>
      <c r="E231" s="233" t="s">
        <v>1145</v>
      </c>
      <c r="F231" s="209">
        <v>90.11</v>
      </c>
      <c r="G231" s="209">
        <v>89.724000000000004</v>
      </c>
      <c r="H231" s="209">
        <v>67.373999999999995</v>
      </c>
      <c r="I231" s="209">
        <v>67.450999999999993</v>
      </c>
      <c r="J231" s="209">
        <v>116.91800000000001</v>
      </c>
      <c r="K231" s="209">
        <v>123.233</v>
      </c>
      <c r="L231" s="233"/>
    </row>
    <row r="232" spans="4:12" x14ac:dyDescent="0.25">
      <c r="D232" s="233" t="s">
        <v>919</v>
      </c>
      <c r="E232" s="233" t="s">
        <v>1146</v>
      </c>
      <c r="F232" s="209">
        <v>92.510999999999996</v>
      </c>
      <c r="G232" s="209">
        <v>89.575000000000003</v>
      </c>
      <c r="H232" s="209">
        <v>68.471000000000004</v>
      </c>
      <c r="I232" s="209">
        <v>67.652000000000001</v>
      </c>
      <c r="J232" s="209">
        <v>124.16</v>
      </c>
      <c r="K232" s="209">
        <v>123.14</v>
      </c>
      <c r="L232" s="233"/>
    </row>
    <row r="233" spans="4:12" x14ac:dyDescent="0.25">
      <c r="D233" s="233" t="s">
        <v>1419</v>
      </c>
      <c r="E233" s="233" t="s">
        <v>1147</v>
      </c>
      <c r="F233" s="209">
        <v>94.507999999999996</v>
      </c>
      <c r="G233" s="209">
        <v>89.521000000000001</v>
      </c>
      <c r="H233" s="209">
        <v>71.046000000000006</v>
      </c>
      <c r="I233" s="209">
        <v>67.891999999999996</v>
      </c>
      <c r="J233" s="209">
        <v>125.202</v>
      </c>
      <c r="K233" s="209">
        <v>123.122</v>
      </c>
      <c r="L233" s="233"/>
    </row>
    <row r="234" spans="4:12" x14ac:dyDescent="0.25">
      <c r="D234" s="233" t="s">
        <v>1420</v>
      </c>
      <c r="E234" s="233" t="s">
        <v>1148</v>
      </c>
      <c r="F234" s="209">
        <v>85.352999999999994</v>
      </c>
      <c r="G234" s="209">
        <v>89.429000000000002</v>
      </c>
      <c r="H234" s="209">
        <v>73.084000000000003</v>
      </c>
      <c r="I234" s="209">
        <v>68.094999999999999</v>
      </c>
      <c r="J234" s="209">
        <v>127.179</v>
      </c>
      <c r="K234" s="209">
        <v>123.39100000000001</v>
      </c>
      <c r="L234" s="233"/>
    </row>
    <row r="235" spans="4:12" x14ac:dyDescent="0.25">
      <c r="D235" s="233" t="s">
        <v>1421</v>
      </c>
      <c r="E235" s="233" t="s">
        <v>1149</v>
      </c>
      <c r="F235" s="209">
        <v>86.210999999999999</v>
      </c>
      <c r="G235" s="209">
        <v>89.429000000000002</v>
      </c>
      <c r="H235" s="209">
        <v>65.620999999999995</v>
      </c>
      <c r="I235" s="209">
        <v>68.293999999999997</v>
      </c>
      <c r="J235" s="209">
        <v>127.08199999999999</v>
      </c>
      <c r="K235" s="209">
        <v>123.261</v>
      </c>
      <c r="L235" s="233"/>
    </row>
    <row r="236" spans="4:12" x14ac:dyDescent="0.25">
      <c r="D236" s="233" t="s">
        <v>1422</v>
      </c>
      <c r="E236" s="233" t="s">
        <v>1150</v>
      </c>
      <c r="F236" s="209">
        <v>89.438999999999993</v>
      </c>
      <c r="G236" s="209">
        <v>89.575000000000003</v>
      </c>
      <c r="H236" s="209">
        <v>65.641000000000005</v>
      </c>
      <c r="I236" s="209">
        <v>68.465000000000003</v>
      </c>
      <c r="J236" s="209">
        <v>128.60400000000001</v>
      </c>
      <c r="K236" s="209">
        <v>123.491</v>
      </c>
      <c r="L236" s="233"/>
    </row>
    <row r="237" spans="4:12" x14ac:dyDescent="0.25">
      <c r="D237" s="233" t="s">
        <v>1423</v>
      </c>
      <c r="E237" s="233" t="s">
        <v>1151</v>
      </c>
      <c r="F237" s="209">
        <v>87.656000000000006</v>
      </c>
      <c r="G237" s="209">
        <v>89.397999999999996</v>
      </c>
      <c r="H237" s="209">
        <v>69.129000000000005</v>
      </c>
      <c r="I237" s="209">
        <v>68.623000000000005</v>
      </c>
      <c r="J237" s="209">
        <v>116.535</v>
      </c>
      <c r="K237" s="209">
        <v>123.66800000000001</v>
      </c>
      <c r="L237" s="233"/>
    </row>
    <row r="238" spans="4:12" x14ac:dyDescent="0.25">
      <c r="D238" s="233" t="s">
        <v>1424</v>
      </c>
      <c r="E238" s="233" t="s">
        <v>1152</v>
      </c>
      <c r="F238" s="209">
        <v>88.540999999999997</v>
      </c>
      <c r="G238" s="209">
        <v>89.174000000000007</v>
      </c>
      <c r="H238" s="209">
        <v>67.786000000000001</v>
      </c>
      <c r="I238" s="209">
        <v>68.682000000000002</v>
      </c>
      <c r="J238" s="209">
        <v>118.119</v>
      </c>
      <c r="K238" s="209">
        <v>123.84</v>
      </c>
      <c r="L238" s="233"/>
    </row>
    <row r="239" spans="4:12" x14ac:dyDescent="0.25">
      <c r="D239" s="233" t="s">
        <v>1425</v>
      </c>
      <c r="E239" s="233" t="s">
        <v>1153</v>
      </c>
      <c r="F239" s="209">
        <v>91.58</v>
      </c>
      <c r="G239" s="209">
        <v>89.040999999999997</v>
      </c>
      <c r="H239" s="209">
        <v>68.513999999999996</v>
      </c>
      <c r="I239" s="209">
        <v>68.688000000000002</v>
      </c>
      <c r="J239" s="209">
        <v>124.74</v>
      </c>
      <c r="K239" s="209">
        <v>123.923</v>
      </c>
      <c r="L239" s="233"/>
    </row>
    <row r="240" spans="4:12" x14ac:dyDescent="0.25">
      <c r="D240" s="233" t="s">
        <v>1426</v>
      </c>
      <c r="E240" s="233" t="s">
        <v>1154</v>
      </c>
      <c r="F240" s="209">
        <v>94.539000000000001</v>
      </c>
      <c r="G240" s="209">
        <v>89.045000000000002</v>
      </c>
      <c r="H240" s="209">
        <v>72.132000000000005</v>
      </c>
      <c r="I240" s="209">
        <v>68.843000000000004</v>
      </c>
      <c r="J240" s="209">
        <v>126.036</v>
      </c>
      <c r="K240" s="209">
        <v>124.042</v>
      </c>
      <c r="L240" s="233"/>
    </row>
    <row r="241" spans="4:12" x14ac:dyDescent="0.25">
      <c r="D241" s="233" t="s">
        <v>1427</v>
      </c>
      <c r="E241" s="233" t="s">
        <v>1155</v>
      </c>
      <c r="F241" s="209">
        <v>84.808999999999997</v>
      </c>
      <c r="G241" s="209">
        <v>88.966999999999999</v>
      </c>
      <c r="H241" s="209">
        <v>72.906000000000006</v>
      </c>
      <c r="I241" s="209">
        <v>68.817999999999998</v>
      </c>
      <c r="J241" s="209">
        <v>126.523</v>
      </c>
      <c r="K241" s="209">
        <v>123.94799999999999</v>
      </c>
      <c r="L241" s="233"/>
    </row>
    <row r="242" spans="4:12" x14ac:dyDescent="0.25">
      <c r="D242" s="233" t="s">
        <v>1428</v>
      </c>
      <c r="E242" s="233" t="s">
        <v>1156</v>
      </c>
      <c r="F242" s="209">
        <v>84.028999999999996</v>
      </c>
      <c r="G242" s="209">
        <v>88.656000000000006</v>
      </c>
      <c r="H242" s="209">
        <v>65.584999999999994</v>
      </c>
      <c r="I242" s="209">
        <v>68.813000000000002</v>
      </c>
      <c r="J242" s="209">
        <v>128.99600000000001</v>
      </c>
      <c r="K242" s="209">
        <v>124.221</v>
      </c>
      <c r="L242" s="233"/>
    </row>
    <row r="243" spans="4:12" x14ac:dyDescent="0.25">
      <c r="D243" s="233" t="s">
        <v>1429</v>
      </c>
      <c r="E243" s="233" t="s">
        <v>1157</v>
      </c>
      <c r="F243" s="209">
        <v>89.082999999999998</v>
      </c>
      <c r="G243" s="209">
        <v>88.605000000000004</v>
      </c>
      <c r="H243" s="209">
        <v>66.549000000000007</v>
      </c>
      <c r="I243" s="209">
        <v>68.942999999999998</v>
      </c>
      <c r="J243" s="209">
        <v>128.47</v>
      </c>
      <c r="K243" s="209">
        <v>124.202</v>
      </c>
      <c r="L243" s="233"/>
    </row>
    <row r="244" spans="4:12" x14ac:dyDescent="0.25">
      <c r="D244" s="233" t="s">
        <v>1430</v>
      </c>
      <c r="E244" s="233" t="s">
        <v>1158</v>
      </c>
      <c r="F244" s="209">
        <v>88.593999999999994</v>
      </c>
      <c r="G244" s="209">
        <v>88.739000000000004</v>
      </c>
      <c r="H244" s="209">
        <v>68.941999999999993</v>
      </c>
      <c r="I244" s="209">
        <v>68.915999999999997</v>
      </c>
      <c r="J244" s="209">
        <v>115.129</v>
      </c>
      <c r="K244" s="209">
        <v>124.001</v>
      </c>
      <c r="L244" s="233"/>
    </row>
    <row r="245" spans="4:12" x14ac:dyDescent="0.25">
      <c r="D245" s="233" t="s">
        <v>1431</v>
      </c>
      <c r="E245" s="233" t="s">
        <v>1159</v>
      </c>
      <c r="F245" s="209">
        <v>91.227000000000004</v>
      </c>
      <c r="G245" s="209">
        <v>89.123000000000005</v>
      </c>
      <c r="H245" s="209">
        <v>67.668999999999997</v>
      </c>
      <c r="I245" s="209">
        <v>68.899000000000001</v>
      </c>
      <c r="J245" s="209">
        <v>117.675</v>
      </c>
      <c r="K245" s="209">
        <v>123.938</v>
      </c>
      <c r="L245" s="233"/>
    </row>
    <row r="246" spans="4:12" x14ac:dyDescent="0.25">
      <c r="D246" s="233" t="s">
        <v>1432</v>
      </c>
      <c r="E246" s="233" t="s">
        <v>1160</v>
      </c>
      <c r="F246" s="209">
        <v>94.954999999999998</v>
      </c>
      <c r="G246" s="209">
        <v>89.605000000000004</v>
      </c>
      <c r="H246" s="209">
        <v>68.043000000000006</v>
      </c>
      <c r="I246" s="209">
        <v>68.831999999999994</v>
      </c>
      <c r="J246" s="209">
        <v>123.895</v>
      </c>
      <c r="K246" s="209">
        <v>123.81699999999999</v>
      </c>
      <c r="L246" s="233"/>
    </row>
    <row r="247" spans="4:12" x14ac:dyDescent="0.25">
      <c r="D247" s="233" t="s">
        <v>1433</v>
      </c>
      <c r="E247" s="233" t="s">
        <v>1161</v>
      </c>
      <c r="F247" s="209">
        <v>96.891000000000005</v>
      </c>
      <c r="G247" s="209">
        <v>89.941000000000003</v>
      </c>
      <c r="H247" s="209">
        <v>71.248000000000005</v>
      </c>
      <c r="I247" s="209">
        <v>68.706000000000003</v>
      </c>
      <c r="J247" s="209">
        <v>125.18899999999999</v>
      </c>
      <c r="K247" s="209">
        <v>123.696</v>
      </c>
      <c r="L247" s="233"/>
    </row>
    <row r="248" spans="4:12" x14ac:dyDescent="0.25">
      <c r="D248" s="233" t="s">
        <v>1434</v>
      </c>
      <c r="E248" s="233" t="s">
        <v>1162</v>
      </c>
      <c r="F248" s="209">
        <v>87.631</v>
      </c>
      <c r="G248" s="209">
        <v>90.343999999999994</v>
      </c>
      <c r="H248" s="209">
        <v>73.388999999999996</v>
      </c>
      <c r="I248" s="209">
        <v>68.775000000000006</v>
      </c>
      <c r="J248" s="209">
        <v>127.542</v>
      </c>
      <c r="K248" s="209">
        <v>123.842</v>
      </c>
      <c r="L248" s="233"/>
    </row>
    <row r="249" spans="4:12" x14ac:dyDescent="0.25">
      <c r="D249" s="233" t="s">
        <v>1435</v>
      </c>
      <c r="E249" s="233" t="s">
        <v>1163</v>
      </c>
      <c r="F249" s="209">
        <v>87.358999999999995</v>
      </c>
      <c r="G249" s="209">
        <v>90.82</v>
      </c>
      <c r="H249" s="209">
        <v>65</v>
      </c>
      <c r="I249" s="209">
        <v>68.691000000000003</v>
      </c>
      <c r="J249" s="209">
        <v>129.13399999999999</v>
      </c>
      <c r="K249" s="209">
        <v>123.86199999999999</v>
      </c>
      <c r="L249" s="233"/>
    </row>
    <row r="250" spans="4:12" x14ac:dyDescent="0.25">
      <c r="D250" s="233" t="s">
        <v>1436</v>
      </c>
      <c r="E250" s="233" t="s">
        <v>1164</v>
      </c>
      <c r="F250" s="209">
        <v>91.153999999999996</v>
      </c>
      <c r="G250" s="209">
        <v>91.114999999999995</v>
      </c>
      <c r="H250" s="209">
        <v>65.638000000000005</v>
      </c>
      <c r="I250" s="209">
        <v>68.561000000000007</v>
      </c>
      <c r="J250" s="209">
        <v>128.816</v>
      </c>
      <c r="K250" s="209">
        <v>123.911</v>
      </c>
      <c r="L250" s="233"/>
    </row>
    <row r="251" spans="4:12" x14ac:dyDescent="0.25">
      <c r="D251" s="233" t="s">
        <v>1437</v>
      </c>
      <c r="E251" s="233" t="s">
        <v>1165</v>
      </c>
      <c r="F251" s="209">
        <v>91.555000000000007</v>
      </c>
      <c r="G251" s="209">
        <v>91.537999999999997</v>
      </c>
      <c r="H251" s="209">
        <v>68.876000000000005</v>
      </c>
      <c r="I251" s="209">
        <v>68.551000000000002</v>
      </c>
      <c r="J251" s="209">
        <v>114.63200000000001</v>
      </c>
      <c r="K251" s="209">
        <v>123.84</v>
      </c>
      <c r="L251" s="233"/>
    </row>
    <row r="252" spans="4:12" x14ac:dyDescent="0.25">
      <c r="D252" s="233" t="s">
        <v>788</v>
      </c>
      <c r="E252" s="233" t="s">
        <v>1166</v>
      </c>
      <c r="F252" s="209">
        <v>93.105000000000004</v>
      </c>
      <c r="G252" s="209">
        <v>91.807000000000002</v>
      </c>
      <c r="H252" s="209">
        <v>66.903000000000006</v>
      </c>
      <c r="I252" s="209">
        <v>68.441999999999993</v>
      </c>
      <c r="J252" s="209">
        <v>109.017</v>
      </c>
      <c r="K252" s="209">
        <v>122.60299999999999</v>
      </c>
      <c r="L252" s="233"/>
    </row>
    <row r="253" spans="4:12" x14ac:dyDescent="0.25">
      <c r="D253" s="233" t="s">
        <v>800</v>
      </c>
      <c r="E253" s="233" t="s">
        <v>1167</v>
      </c>
      <c r="F253" s="209">
        <v>96.956999999999994</v>
      </c>
      <c r="G253" s="209">
        <v>92.093000000000004</v>
      </c>
      <c r="H253" s="209">
        <v>68.063000000000002</v>
      </c>
      <c r="I253" s="209">
        <v>68.444999999999993</v>
      </c>
      <c r="J253" s="209">
        <v>117.497</v>
      </c>
      <c r="K253" s="209">
        <v>121.68899999999999</v>
      </c>
      <c r="L253" s="233"/>
    </row>
    <row r="254" spans="4:12" x14ac:dyDescent="0.25">
      <c r="D254" s="233" t="s">
        <v>812</v>
      </c>
      <c r="E254" s="233" t="s">
        <v>1168</v>
      </c>
      <c r="F254" s="209">
        <v>100.26300000000001</v>
      </c>
      <c r="G254" s="209">
        <v>92.573999999999998</v>
      </c>
      <c r="H254" s="209">
        <v>72.198999999999998</v>
      </c>
      <c r="I254" s="209">
        <v>68.581000000000003</v>
      </c>
      <c r="J254" s="209">
        <v>116.75</v>
      </c>
      <c r="K254" s="209">
        <v>120.48399999999999</v>
      </c>
      <c r="L254" s="233"/>
    </row>
    <row r="255" spans="4:12" x14ac:dyDescent="0.25">
      <c r="D255" s="233" t="s">
        <v>824</v>
      </c>
      <c r="E255" s="233" t="s">
        <v>1169</v>
      </c>
      <c r="F255" s="209">
        <v>89.254999999999995</v>
      </c>
      <c r="G255" s="209">
        <v>92.805999999999997</v>
      </c>
      <c r="H255" s="209">
        <v>74.846000000000004</v>
      </c>
      <c r="I255" s="209">
        <v>68.789000000000001</v>
      </c>
      <c r="J255" s="209">
        <v>121.524</v>
      </c>
      <c r="K255" s="209">
        <v>119.624</v>
      </c>
      <c r="L255" s="233"/>
    </row>
    <row r="256" spans="4:12" x14ac:dyDescent="0.25">
      <c r="D256" s="233" t="s">
        <v>836</v>
      </c>
      <c r="E256" s="233" t="s">
        <v>1170</v>
      </c>
      <c r="F256" s="209">
        <v>87.051000000000002</v>
      </c>
      <c r="G256" s="209">
        <v>92.762</v>
      </c>
      <c r="H256" s="209">
        <v>63.713999999999999</v>
      </c>
      <c r="I256" s="209">
        <v>68.605000000000004</v>
      </c>
      <c r="J256" s="209">
        <v>124.794</v>
      </c>
      <c r="K256" s="209">
        <v>119.004</v>
      </c>
      <c r="L256" s="233"/>
    </row>
    <row r="257" spans="4:12" x14ac:dyDescent="0.25">
      <c r="D257" s="233" t="s">
        <v>848</v>
      </c>
      <c r="E257" s="233" t="s">
        <v>1171</v>
      </c>
      <c r="F257" s="209">
        <v>89.96</v>
      </c>
      <c r="G257" s="209">
        <v>92.591999999999999</v>
      </c>
      <c r="H257" s="209">
        <v>62.279000000000003</v>
      </c>
      <c r="I257" s="209">
        <v>68.125</v>
      </c>
      <c r="J257" s="209">
        <v>124.09</v>
      </c>
      <c r="K257" s="209">
        <v>118.32899999999999</v>
      </c>
      <c r="L257" s="233"/>
    </row>
    <row r="258" spans="4:12" x14ac:dyDescent="0.25">
      <c r="D258" s="233" t="s">
        <v>860</v>
      </c>
      <c r="E258" s="233" t="s">
        <v>1172</v>
      </c>
      <c r="F258" s="209">
        <v>89.643000000000001</v>
      </c>
      <c r="G258" s="209">
        <v>92.319000000000003</v>
      </c>
      <c r="H258" s="209">
        <v>66.885000000000005</v>
      </c>
      <c r="I258" s="209">
        <v>67.840999999999994</v>
      </c>
      <c r="J258" s="209">
        <v>111.223</v>
      </c>
      <c r="K258" s="209">
        <v>117.842</v>
      </c>
      <c r="L258" s="233"/>
    </row>
    <row r="259" spans="4:12" x14ac:dyDescent="0.25">
      <c r="D259" s="233" t="s">
        <v>872</v>
      </c>
      <c r="E259" s="233" t="s">
        <v>1173</v>
      </c>
      <c r="F259" s="209">
        <v>94.825000000000003</v>
      </c>
      <c r="G259" s="209">
        <v>92.563999999999993</v>
      </c>
      <c r="H259" s="209">
        <v>65.858000000000004</v>
      </c>
      <c r="I259" s="209">
        <v>67.691999999999993</v>
      </c>
      <c r="J259" s="209">
        <v>114.584</v>
      </c>
      <c r="K259" s="209">
        <v>118.637</v>
      </c>
      <c r="L259" s="233"/>
    </row>
    <row r="260" spans="4:12" x14ac:dyDescent="0.25">
      <c r="D260" s="233" t="s">
        <v>884</v>
      </c>
      <c r="E260" s="233" t="s">
        <v>1174</v>
      </c>
      <c r="F260" s="209">
        <v>98.09</v>
      </c>
      <c r="G260" s="209">
        <v>92.725999999999999</v>
      </c>
      <c r="H260" s="209">
        <v>69.171000000000006</v>
      </c>
      <c r="I260" s="209">
        <v>67.849999999999994</v>
      </c>
      <c r="J260" s="209">
        <v>121.29</v>
      </c>
      <c r="K260" s="209">
        <v>119.179</v>
      </c>
      <c r="L260" s="233"/>
    </row>
    <row r="261" spans="4:12" x14ac:dyDescent="0.25">
      <c r="D261" s="233" t="s">
        <v>896</v>
      </c>
      <c r="E261" s="233" t="s">
        <v>1175</v>
      </c>
      <c r="F261" s="209">
        <v>101.679</v>
      </c>
      <c r="G261" s="209">
        <v>92.929000000000002</v>
      </c>
      <c r="H261" s="209">
        <v>72.39</v>
      </c>
      <c r="I261" s="209">
        <v>67.876999999999995</v>
      </c>
      <c r="J261" s="209">
        <v>122.089</v>
      </c>
      <c r="K261" s="209">
        <v>119.94199999999999</v>
      </c>
      <c r="L261" s="233"/>
    </row>
    <row r="262" spans="4:12" x14ac:dyDescent="0.25">
      <c r="D262" s="233" t="s">
        <v>908</v>
      </c>
      <c r="E262" s="233" t="s">
        <v>1176</v>
      </c>
      <c r="F262" s="209">
        <v>89.566000000000003</v>
      </c>
      <c r="G262" s="209">
        <v>92.972999999999999</v>
      </c>
      <c r="H262" s="209">
        <v>73.605000000000004</v>
      </c>
      <c r="I262" s="209">
        <v>67.7</v>
      </c>
      <c r="J262" s="209">
        <v>124.17400000000001</v>
      </c>
      <c r="K262" s="209">
        <v>120.32</v>
      </c>
      <c r="L262" s="233"/>
    </row>
    <row r="263" spans="4:12" x14ac:dyDescent="0.25">
      <c r="D263" s="233" t="s">
        <v>920</v>
      </c>
      <c r="E263" s="233" t="s">
        <v>1177</v>
      </c>
      <c r="F263" s="209">
        <v>90.527000000000001</v>
      </c>
      <c r="G263" s="209">
        <v>93.47</v>
      </c>
      <c r="H263" s="209">
        <v>63.96</v>
      </c>
      <c r="I263" s="209">
        <v>67.734999999999999</v>
      </c>
      <c r="J263" s="209">
        <v>126.6</v>
      </c>
      <c r="K263" s="209">
        <v>120.578</v>
      </c>
      <c r="L263" s="233"/>
    </row>
    <row r="264" spans="4:12" x14ac:dyDescent="0.25">
      <c r="D264" s="233" t="s">
        <v>1438</v>
      </c>
      <c r="E264" s="233" t="s">
        <v>1178</v>
      </c>
      <c r="F264" s="209">
        <v>91.861999999999995</v>
      </c>
      <c r="G264" s="209">
        <v>93.741</v>
      </c>
      <c r="H264" s="209">
        <v>65.850999999999999</v>
      </c>
      <c r="I264" s="209">
        <v>68.245000000000005</v>
      </c>
      <c r="J264" s="209">
        <v>126.291</v>
      </c>
      <c r="K264" s="209">
        <v>120.893</v>
      </c>
      <c r="L264" s="233"/>
    </row>
    <row r="265" spans="4:12" x14ac:dyDescent="0.25">
      <c r="D265" s="233" t="s">
        <v>1439</v>
      </c>
      <c r="E265" s="233" t="s">
        <v>1179</v>
      </c>
      <c r="F265" s="209">
        <v>91.125</v>
      </c>
      <c r="G265" s="209">
        <v>93.953000000000003</v>
      </c>
      <c r="H265" s="209">
        <v>68.674000000000007</v>
      </c>
      <c r="I265" s="209">
        <v>68.501000000000005</v>
      </c>
      <c r="J265" s="209">
        <v>111.91500000000001</v>
      </c>
      <c r="K265" s="209">
        <v>120.991</v>
      </c>
      <c r="L265" s="233"/>
    </row>
    <row r="266" spans="4:12" x14ac:dyDescent="0.25">
      <c r="D266" s="233" t="s">
        <v>1440</v>
      </c>
      <c r="E266" s="233" t="s">
        <v>1180</v>
      </c>
      <c r="F266" s="209">
        <v>94.867000000000004</v>
      </c>
      <c r="G266" s="209">
        <v>93.959000000000003</v>
      </c>
      <c r="H266" s="209">
        <v>68.254999999999995</v>
      </c>
      <c r="I266" s="209">
        <v>68.843000000000004</v>
      </c>
      <c r="J266" s="209">
        <v>115.048</v>
      </c>
      <c r="K266" s="209">
        <v>121.05800000000001</v>
      </c>
      <c r="L266" s="233"/>
    </row>
    <row r="267" spans="4:12" x14ac:dyDescent="0.25">
      <c r="D267" s="233" t="s">
        <v>1441</v>
      </c>
      <c r="E267" s="233" t="s">
        <v>1181</v>
      </c>
      <c r="F267" s="209">
        <v>98.081000000000003</v>
      </c>
      <c r="G267" s="209">
        <v>93.957999999999998</v>
      </c>
      <c r="H267" s="209">
        <v>70.320999999999998</v>
      </c>
      <c r="I267" s="209">
        <v>69.007999999999996</v>
      </c>
      <c r="J267" s="209">
        <v>122.117</v>
      </c>
      <c r="K267" s="209">
        <v>121.176</v>
      </c>
      <c r="L267" s="233"/>
    </row>
    <row r="268" spans="4:12" x14ac:dyDescent="0.25">
      <c r="D268" s="233" t="s">
        <v>1442</v>
      </c>
      <c r="E268" s="233" t="s">
        <v>1182</v>
      </c>
      <c r="F268" s="209">
        <v>101.44199999999999</v>
      </c>
      <c r="G268" s="209">
        <v>93.924000000000007</v>
      </c>
      <c r="H268" s="209">
        <v>72.540000000000006</v>
      </c>
      <c r="I268" s="209">
        <v>69.028999999999996</v>
      </c>
      <c r="J268" s="209">
        <v>123.97499999999999</v>
      </c>
      <c r="K268" s="209">
        <v>121.44499999999999</v>
      </c>
      <c r="L268" s="233"/>
    </row>
    <row r="269" spans="4:12" x14ac:dyDescent="0.25">
      <c r="D269" s="233" t="s">
        <v>1443</v>
      </c>
      <c r="E269" s="233" t="s">
        <v>1183</v>
      </c>
      <c r="F269" s="209">
        <v>90.423000000000002</v>
      </c>
      <c r="G269" s="209">
        <v>94.046000000000006</v>
      </c>
      <c r="H269" s="209">
        <v>74.400000000000006</v>
      </c>
      <c r="I269" s="209">
        <v>69.143000000000001</v>
      </c>
      <c r="J269" s="209">
        <v>124.798</v>
      </c>
      <c r="K269" s="209">
        <v>121.53400000000001</v>
      </c>
      <c r="L269" s="233"/>
    </row>
    <row r="270" spans="4:12" x14ac:dyDescent="0.25">
      <c r="D270" s="233" t="s">
        <v>1444</v>
      </c>
      <c r="E270" s="233" t="s">
        <v>1184</v>
      </c>
      <c r="F270" s="209">
        <v>90.331000000000003</v>
      </c>
      <c r="G270" s="209">
        <v>94.018000000000001</v>
      </c>
      <c r="H270" s="209">
        <v>64.91</v>
      </c>
      <c r="I270" s="209">
        <v>69.278000000000006</v>
      </c>
      <c r="J270" s="209">
        <v>125.79600000000001</v>
      </c>
      <c r="K270" s="209">
        <v>121.42</v>
      </c>
      <c r="L270" s="233"/>
    </row>
    <row r="271" spans="4:12" x14ac:dyDescent="0.25">
      <c r="D271" s="233" t="s">
        <v>1445</v>
      </c>
      <c r="E271" s="233" t="s">
        <v>1185</v>
      </c>
      <c r="F271" s="209">
        <v>92.266000000000005</v>
      </c>
      <c r="G271" s="209">
        <v>94.075999999999993</v>
      </c>
      <c r="H271" s="209">
        <v>66.298000000000002</v>
      </c>
      <c r="I271" s="209">
        <v>69.341999999999999</v>
      </c>
      <c r="J271" s="209">
        <v>126.071</v>
      </c>
      <c r="K271" s="209">
        <v>121.38800000000001</v>
      </c>
      <c r="L271" s="233"/>
    </row>
    <row r="272" spans="4:12" x14ac:dyDescent="0.25">
      <c r="D272" s="233" t="s">
        <v>1446</v>
      </c>
      <c r="E272" s="233" t="s">
        <v>1186</v>
      </c>
      <c r="F272" s="209"/>
      <c r="G272" s="209"/>
      <c r="H272" s="209">
        <v>68.927000000000007</v>
      </c>
      <c r="I272" s="209">
        <v>69.378</v>
      </c>
      <c r="J272" s="209">
        <v>112.054</v>
      </c>
      <c r="K272" s="209">
        <v>121.408</v>
      </c>
      <c r="L272" s="233"/>
    </row>
    <row r="273" spans="4:12" x14ac:dyDescent="0.25">
      <c r="D273" s="233" t="s">
        <v>1447</v>
      </c>
      <c r="E273" s="233" t="s">
        <v>1187</v>
      </c>
      <c r="F273" s="209"/>
      <c r="G273" s="209"/>
      <c r="H273" s="209">
        <v>68.433999999999997</v>
      </c>
      <c r="I273" s="209">
        <v>69.403999999999996</v>
      </c>
      <c r="J273" s="209">
        <v>113.82299999999999</v>
      </c>
      <c r="K273" s="209">
        <v>121.233</v>
      </c>
      <c r="L273" s="233"/>
    </row>
    <row r="274" spans="4:12" x14ac:dyDescent="0.25">
      <c r="D274" s="233" t="s">
        <v>1448</v>
      </c>
      <c r="E274" s="233" t="s">
        <v>1188</v>
      </c>
      <c r="F274" s="209"/>
      <c r="G274" s="209"/>
      <c r="H274" s="209">
        <v>70.489999999999995</v>
      </c>
      <c r="I274" s="209">
        <v>69.427999999999997</v>
      </c>
      <c r="J274" s="209">
        <v>121.596</v>
      </c>
      <c r="K274" s="209">
        <v>121.15900000000001</v>
      </c>
      <c r="L274" s="233"/>
    </row>
    <row r="275" spans="4:12" x14ac:dyDescent="0.25">
      <c r="D275" s="233" t="s">
        <v>1449</v>
      </c>
      <c r="E275" s="233" t="s">
        <v>1189</v>
      </c>
      <c r="F275" s="209"/>
      <c r="G275" s="209"/>
      <c r="H275" s="209">
        <v>73.331000000000003</v>
      </c>
      <c r="I275" s="209">
        <v>69.540999999999997</v>
      </c>
      <c r="J275" s="209">
        <v>122.223</v>
      </c>
      <c r="K275" s="209">
        <v>120.908</v>
      </c>
      <c r="L275" s="233"/>
    </row>
    <row r="276" spans="4:12" x14ac:dyDescent="0.25">
      <c r="D276" s="233" t="s">
        <v>1450</v>
      </c>
      <c r="E276" s="233" t="s">
        <v>1190</v>
      </c>
      <c r="F276" s="209"/>
      <c r="G276" s="209"/>
      <c r="H276" s="209">
        <v>74.635999999999996</v>
      </c>
      <c r="I276" s="209">
        <v>69.575000000000003</v>
      </c>
      <c r="J276" s="209">
        <v>124.105</v>
      </c>
      <c r="K276" s="209">
        <v>120.809</v>
      </c>
      <c r="L276" s="233"/>
    </row>
    <row r="277" spans="4:12" x14ac:dyDescent="0.25">
      <c r="D277" s="233" t="s">
        <v>1451</v>
      </c>
      <c r="E277" s="233" t="s">
        <v>1191</v>
      </c>
      <c r="F277" s="209"/>
      <c r="G277" s="209"/>
      <c r="H277" s="209">
        <v>64.474999999999994</v>
      </c>
      <c r="I277" s="209">
        <v>69.513000000000005</v>
      </c>
      <c r="J277" s="209">
        <v>126.322</v>
      </c>
      <c r="K277" s="209">
        <v>120.884</v>
      </c>
      <c r="L277" s="233"/>
    </row>
    <row r="278" spans="4:12" x14ac:dyDescent="0.25">
      <c r="D278" s="233" t="s">
        <v>1452</v>
      </c>
      <c r="E278" s="233" t="s">
        <v>1192</v>
      </c>
      <c r="F278" s="209"/>
      <c r="G278" s="209"/>
      <c r="H278" s="209">
        <v>66.238</v>
      </c>
      <c r="I278" s="209">
        <v>69.504000000000005</v>
      </c>
      <c r="J278" s="209">
        <v>125.95699999999999</v>
      </c>
      <c r="K278" s="209">
        <v>120.86799999999999</v>
      </c>
      <c r="L278" s="233"/>
    </row>
    <row r="279" spans="4:12" x14ac:dyDescent="0.25">
      <c r="D279" s="233" t="s">
        <v>1453</v>
      </c>
      <c r="E279" s="233" t="s">
        <v>1193</v>
      </c>
      <c r="F279" s="209"/>
      <c r="G279" s="209"/>
      <c r="H279" s="209">
        <v>64.040999999999997</v>
      </c>
      <c r="I279" s="209">
        <v>68.805999999999997</v>
      </c>
      <c r="J279" s="209">
        <v>111.515</v>
      </c>
      <c r="K279" s="209">
        <v>120.791</v>
      </c>
      <c r="L279" s="233"/>
    </row>
    <row r="280" spans="4:12" x14ac:dyDescent="0.25">
      <c r="D280" s="233" t="s">
        <v>1454</v>
      </c>
      <c r="E280" s="233" t="s">
        <v>1194</v>
      </c>
      <c r="F280" s="209"/>
      <c r="G280" s="209"/>
      <c r="H280" s="209">
        <v>61.844999999999999</v>
      </c>
      <c r="I280" s="209">
        <v>67.864999999999995</v>
      </c>
      <c r="J280" s="209">
        <v>113.996</v>
      </c>
      <c r="K280" s="209">
        <v>120.816</v>
      </c>
      <c r="L280" s="233"/>
    </row>
    <row r="281" spans="4:12" x14ac:dyDescent="0.25">
      <c r="D281" s="233" t="s">
        <v>1455</v>
      </c>
      <c r="E281" s="233" t="s">
        <v>1195</v>
      </c>
      <c r="F281" s="209"/>
      <c r="G281" s="209"/>
      <c r="H281" s="209">
        <v>70.209000000000003</v>
      </c>
      <c r="I281" s="209">
        <v>67.825000000000003</v>
      </c>
      <c r="J281" s="209">
        <v>121.376</v>
      </c>
      <c r="K281" s="209">
        <v>120.78400000000001</v>
      </c>
      <c r="L281" s="233"/>
    </row>
    <row r="282" spans="4:12" x14ac:dyDescent="0.25">
      <c r="D282" s="233" t="s">
        <v>789</v>
      </c>
      <c r="E282" s="233" t="s">
        <v>1196</v>
      </c>
      <c r="F282" s="209"/>
      <c r="G282" s="209"/>
      <c r="H282" s="209">
        <v>73.42</v>
      </c>
      <c r="I282" s="209">
        <v>67.837000000000003</v>
      </c>
      <c r="J282" s="209">
        <v>119.657</v>
      </c>
      <c r="K282" s="209">
        <v>120.41800000000001</v>
      </c>
      <c r="L282" s="233"/>
    </row>
    <row r="283" spans="4:12" x14ac:dyDescent="0.25">
      <c r="D283" s="233" t="s">
        <v>801</v>
      </c>
      <c r="E283" s="233" t="s">
        <v>1197</v>
      </c>
      <c r="F283" s="209"/>
      <c r="G283" s="209"/>
      <c r="H283" s="209">
        <v>74.203999999999994</v>
      </c>
      <c r="I283" s="209">
        <v>67.775999999999996</v>
      </c>
      <c r="J283" s="209">
        <v>122.16200000000001</v>
      </c>
      <c r="K283" s="209">
        <v>120.14</v>
      </c>
      <c r="L283" s="233"/>
    </row>
    <row r="284" spans="4:12" x14ac:dyDescent="0.25">
      <c r="D284" s="233" t="s">
        <v>813</v>
      </c>
      <c r="E284" s="233" t="s">
        <v>1198</v>
      </c>
      <c r="F284" s="209"/>
      <c r="G284" s="209"/>
      <c r="H284" s="209">
        <v>63.662999999999997</v>
      </c>
      <c r="I284" s="209">
        <v>67.66</v>
      </c>
      <c r="J284" s="209">
        <v>123.83</v>
      </c>
      <c r="K284" s="209">
        <v>119.78400000000001</v>
      </c>
      <c r="L284" s="233"/>
    </row>
    <row r="285" spans="4:12" x14ac:dyDescent="0.25">
      <c r="D285" s="233" t="s">
        <v>825</v>
      </c>
      <c r="E285" s="233" t="s">
        <v>1199</v>
      </c>
      <c r="F285" s="209"/>
      <c r="G285" s="209"/>
      <c r="H285" s="209">
        <v>64.635999999999996</v>
      </c>
      <c r="I285" s="209">
        <v>67.430999999999997</v>
      </c>
      <c r="J285" s="209">
        <v>125.077</v>
      </c>
      <c r="K285" s="209">
        <v>119.65900000000001</v>
      </c>
      <c r="L285" s="233"/>
    </row>
    <row r="286" spans="4:12" x14ac:dyDescent="0.25">
      <c r="D286" s="233" t="s">
        <v>837</v>
      </c>
      <c r="E286" s="233" t="s">
        <v>1200</v>
      </c>
      <c r="F286" s="209"/>
      <c r="G286" s="209"/>
      <c r="H286" s="209">
        <v>68.085999999999999</v>
      </c>
      <c r="I286" s="209">
        <v>68.009</v>
      </c>
      <c r="J286" s="209">
        <v>110.92700000000001</v>
      </c>
      <c r="K286" s="209">
        <v>119.575</v>
      </c>
      <c r="L286" s="233"/>
    </row>
    <row r="287" spans="4:12" x14ac:dyDescent="0.25">
      <c r="D287" s="233" t="s">
        <v>849</v>
      </c>
      <c r="E287" s="233" t="s">
        <v>1201</v>
      </c>
      <c r="F287" s="209"/>
      <c r="G287" s="209"/>
      <c r="H287" s="209">
        <v>67.123000000000005</v>
      </c>
      <c r="I287" s="209">
        <v>68.763000000000005</v>
      </c>
      <c r="J287" s="209">
        <v>113.051</v>
      </c>
      <c r="K287" s="209">
        <v>119.44</v>
      </c>
      <c r="L287" s="233"/>
    </row>
    <row r="288" spans="4:12" x14ac:dyDescent="0.25">
      <c r="D288" s="233" t="s">
        <v>861</v>
      </c>
      <c r="E288" s="233" t="s">
        <v>1202</v>
      </c>
      <c r="F288" s="209"/>
      <c r="G288" s="209"/>
      <c r="H288" s="209">
        <v>68.869</v>
      </c>
      <c r="I288" s="209">
        <v>68.570999999999998</v>
      </c>
      <c r="J288" s="209">
        <v>121.288</v>
      </c>
      <c r="K288" s="209">
        <v>119.42700000000001</v>
      </c>
      <c r="L288" s="233"/>
    </row>
    <row r="289" spans="4:12" x14ac:dyDescent="0.25">
      <c r="D289" s="233" t="s">
        <v>873</v>
      </c>
      <c r="E289" s="233" t="s">
        <v>1203</v>
      </c>
      <c r="F289" s="209"/>
      <c r="G289" s="209"/>
      <c r="H289" s="209">
        <v>73.268000000000001</v>
      </c>
      <c r="I289" s="209">
        <v>68.549000000000007</v>
      </c>
      <c r="J289" s="209">
        <v>120.804</v>
      </c>
      <c r="K289" s="209">
        <v>119.59099999999999</v>
      </c>
      <c r="L289" s="233"/>
    </row>
    <row r="290" spans="4:12" x14ac:dyDescent="0.25">
      <c r="D290" s="233" t="s">
        <v>885</v>
      </c>
      <c r="E290" s="233" t="s">
        <v>1204</v>
      </c>
      <c r="F290" s="209"/>
      <c r="G290" s="209"/>
      <c r="H290" s="209">
        <v>74.531000000000006</v>
      </c>
      <c r="I290" s="209">
        <v>68.596000000000004</v>
      </c>
      <c r="J290" s="209">
        <v>121.051</v>
      </c>
      <c r="K290" s="209">
        <v>119.432</v>
      </c>
      <c r="L290" s="233"/>
    </row>
    <row r="291" spans="4:12" x14ac:dyDescent="0.25">
      <c r="D291" s="233" t="s">
        <v>897</v>
      </c>
      <c r="E291" s="233" t="s">
        <v>1205</v>
      </c>
      <c r="F291" s="209"/>
      <c r="G291" s="209"/>
      <c r="H291" s="209">
        <v>63.988999999999997</v>
      </c>
      <c r="I291" s="209">
        <v>68.643000000000001</v>
      </c>
      <c r="J291" s="209">
        <v>122.932</v>
      </c>
      <c r="K291" s="209">
        <v>119.304</v>
      </c>
      <c r="L291" s="233"/>
    </row>
    <row r="292" spans="4:12" x14ac:dyDescent="0.25">
      <c r="D292" s="233" t="s">
        <v>909</v>
      </c>
      <c r="E292" s="233" t="s">
        <v>1206</v>
      </c>
      <c r="F292" s="209"/>
      <c r="G292" s="209"/>
      <c r="H292" s="209">
        <v>64.992000000000004</v>
      </c>
      <c r="I292" s="209">
        <v>68.694000000000003</v>
      </c>
      <c r="J292" s="209">
        <v>123.066</v>
      </c>
      <c r="K292" s="209">
        <v>119.017</v>
      </c>
      <c r="L292" s="233"/>
    </row>
    <row r="293" spans="4:12" x14ac:dyDescent="0.25">
      <c r="D293" s="233" t="s">
        <v>921</v>
      </c>
      <c r="E293" s="233" t="s">
        <v>1207</v>
      </c>
      <c r="F293" s="209"/>
      <c r="G293" s="209"/>
      <c r="H293" s="209">
        <v>68.320999999999998</v>
      </c>
      <c r="I293" s="209">
        <v>68.727000000000004</v>
      </c>
      <c r="J293" s="209">
        <v>107.95699999999999</v>
      </c>
      <c r="K293" s="209">
        <v>118.592</v>
      </c>
      <c r="L293" s="233"/>
    </row>
    <row r="294" spans="4:12" x14ac:dyDescent="0.25">
      <c r="D294" s="233" t="s">
        <v>1456</v>
      </c>
      <c r="E294" s="233" t="s">
        <v>1208</v>
      </c>
      <c r="F294" s="209"/>
      <c r="G294" s="209"/>
      <c r="H294" s="209">
        <v>66.75</v>
      </c>
      <c r="I294" s="209">
        <v>68.674000000000007</v>
      </c>
      <c r="J294" s="209">
        <v>111.742</v>
      </c>
      <c r="K294" s="209">
        <v>118.405</v>
      </c>
      <c r="L294" s="233"/>
    </row>
    <row r="295" spans="4:12" x14ac:dyDescent="0.25">
      <c r="D295" s="233" t="s">
        <v>1457</v>
      </c>
      <c r="E295" s="233" t="s">
        <v>1209</v>
      </c>
      <c r="F295" s="209"/>
      <c r="G295" s="209"/>
      <c r="H295" s="209">
        <v>69.495000000000005</v>
      </c>
      <c r="I295" s="209">
        <v>68.763000000000005</v>
      </c>
      <c r="J295" s="209">
        <v>119.997</v>
      </c>
      <c r="K295" s="209">
        <v>118.221</v>
      </c>
      <c r="L295" s="233"/>
    </row>
    <row r="296" spans="4:12" x14ac:dyDescent="0.25">
      <c r="D296" s="233" t="s">
        <v>1458</v>
      </c>
      <c r="E296" s="233" t="s">
        <v>1210</v>
      </c>
      <c r="F296" s="209"/>
      <c r="G296" s="209"/>
      <c r="H296" s="209">
        <v>72.472999999999999</v>
      </c>
      <c r="I296" s="209">
        <v>68.650000000000006</v>
      </c>
      <c r="J296" s="209">
        <v>119.979</v>
      </c>
      <c r="K296" s="209">
        <v>118.10299999999999</v>
      </c>
      <c r="L296" s="233"/>
    </row>
    <row r="297" spans="4:12" x14ac:dyDescent="0.25">
      <c r="D297" s="233" t="s">
        <v>1459</v>
      </c>
      <c r="E297" s="233" t="s">
        <v>1211</v>
      </c>
      <c r="F297" s="209"/>
      <c r="G297" s="209"/>
      <c r="H297" s="209">
        <v>74.795000000000002</v>
      </c>
      <c r="I297" s="209">
        <v>68.686999999999998</v>
      </c>
      <c r="J297" s="209">
        <v>120.607</v>
      </c>
      <c r="K297" s="209">
        <v>118.04</v>
      </c>
      <c r="L297" s="233"/>
    </row>
    <row r="298" spans="4:12" x14ac:dyDescent="0.25">
      <c r="D298" s="233" t="s">
        <v>1460</v>
      </c>
      <c r="E298" s="233" t="s">
        <v>1212</v>
      </c>
      <c r="F298" s="209"/>
      <c r="G298" s="209"/>
      <c r="H298" s="209">
        <v>64.177000000000007</v>
      </c>
      <c r="I298" s="209">
        <v>68.713999999999999</v>
      </c>
      <c r="J298" s="209">
        <v>123.595</v>
      </c>
      <c r="K298" s="209">
        <v>118.134</v>
      </c>
      <c r="L298" s="233"/>
    </row>
    <row r="299" spans="4:12" x14ac:dyDescent="0.25">
      <c r="D299" s="233" t="s">
        <v>1461</v>
      </c>
      <c r="E299" s="233" t="s">
        <v>1213</v>
      </c>
      <c r="F299" s="209"/>
      <c r="G299" s="209"/>
      <c r="H299" s="209">
        <v>65.731999999999999</v>
      </c>
      <c r="I299" s="209">
        <v>68.819999999999993</v>
      </c>
      <c r="J299" s="209">
        <v>125.093</v>
      </c>
      <c r="K299" s="209">
        <v>118.42400000000001</v>
      </c>
      <c r="L299" s="233"/>
    </row>
    <row r="300" spans="4:12" x14ac:dyDescent="0.25">
      <c r="D300" s="233" t="s">
        <v>1462</v>
      </c>
      <c r="E300" s="233" t="s">
        <v>1214</v>
      </c>
      <c r="F300" s="209"/>
      <c r="G300" s="209"/>
      <c r="H300" s="209">
        <v>67.861999999999995</v>
      </c>
      <c r="I300" s="209">
        <v>68.754000000000005</v>
      </c>
      <c r="J300" s="209">
        <v>110.759</v>
      </c>
      <c r="K300" s="209">
        <v>118.824</v>
      </c>
      <c r="L300" s="233"/>
    </row>
    <row r="301" spans="4:12" x14ac:dyDescent="0.25">
      <c r="D301" s="233" t="s">
        <v>1463</v>
      </c>
      <c r="E301" s="233" t="s">
        <v>1215</v>
      </c>
      <c r="F301" s="209"/>
      <c r="G301" s="209"/>
      <c r="H301" s="209">
        <v>65.471000000000004</v>
      </c>
      <c r="I301" s="209">
        <v>68.572000000000003</v>
      </c>
      <c r="J301" s="209">
        <v>111.629</v>
      </c>
      <c r="K301" s="209">
        <v>118.80800000000001</v>
      </c>
      <c r="L301" s="233"/>
    </row>
    <row r="302" spans="4:12" x14ac:dyDescent="0.25">
      <c r="D302" s="233" t="s">
        <v>1464</v>
      </c>
      <c r="E302" s="233" t="s">
        <v>1216</v>
      </c>
      <c r="F302" s="209"/>
      <c r="G302" s="209"/>
      <c r="H302" s="209">
        <v>66.694999999999993</v>
      </c>
      <c r="I302" s="209">
        <v>68.171999999999997</v>
      </c>
      <c r="J302" s="209">
        <v>118.934</v>
      </c>
      <c r="K302" s="209">
        <v>118.65600000000001</v>
      </c>
      <c r="L302" s="233"/>
    </row>
    <row r="303" spans="4:12" x14ac:dyDescent="0.25">
      <c r="D303" s="233" t="s">
        <v>1465</v>
      </c>
      <c r="E303" s="233" t="s">
        <v>1217</v>
      </c>
      <c r="F303" s="209"/>
      <c r="G303" s="209"/>
      <c r="H303" s="209">
        <v>71.116</v>
      </c>
      <c r="I303" s="209">
        <v>67.977999999999994</v>
      </c>
      <c r="J303" s="209">
        <v>120.07299999999999</v>
      </c>
      <c r="K303" s="209">
        <v>118.67</v>
      </c>
      <c r="L303" s="233"/>
    </row>
    <row r="304" spans="4:12" x14ac:dyDescent="0.25">
      <c r="D304" s="233" t="s">
        <v>1466</v>
      </c>
      <c r="E304" s="233" t="s">
        <v>1218</v>
      </c>
      <c r="F304" s="209"/>
      <c r="G304" s="209"/>
      <c r="H304" s="209">
        <v>72.986999999999995</v>
      </c>
      <c r="I304" s="209">
        <v>67.72</v>
      </c>
      <c r="J304" s="209">
        <v>121.557</v>
      </c>
      <c r="K304" s="209">
        <v>118.80500000000001</v>
      </c>
      <c r="L304" s="233"/>
    </row>
    <row r="305" spans="4:12" x14ac:dyDescent="0.25">
      <c r="D305" s="233" t="s">
        <v>1467</v>
      </c>
      <c r="E305" s="233" t="s">
        <v>1219</v>
      </c>
      <c r="F305" s="209"/>
      <c r="G305" s="209"/>
      <c r="H305" s="209">
        <v>62.415999999999997</v>
      </c>
      <c r="I305" s="209">
        <v>67.468000000000004</v>
      </c>
      <c r="J305" s="209">
        <v>123.30200000000001</v>
      </c>
      <c r="K305" s="209">
        <v>118.76300000000001</v>
      </c>
      <c r="L305" s="233"/>
    </row>
    <row r="306" spans="4:12" x14ac:dyDescent="0.25">
      <c r="D306" s="233" t="s">
        <v>1468</v>
      </c>
      <c r="E306" s="233" t="s">
        <v>1220</v>
      </c>
      <c r="F306" s="209"/>
      <c r="G306" s="209"/>
      <c r="H306" s="209">
        <v>63.2</v>
      </c>
      <c r="I306" s="209">
        <v>67.105999999999995</v>
      </c>
      <c r="J306" s="209">
        <v>123.29300000000001</v>
      </c>
      <c r="K306" s="209">
        <v>118.506</v>
      </c>
      <c r="L306" s="233"/>
    </row>
    <row r="307" spans="4:12" x14ac:dyDescent="0.25">
      <c r="D307" s="233" t="s">
        <v>1469</v>
      </c>
      <c r="E307" s="233" t="s">
        <v>1221</v>
      </c>
      <c r="F307" s="209"/>
      <c r="G307" s="209"/>
      <c r="H307" s="209">
        <v>66.876000000000005</v>
      </c>
      <c r="I307" s="209">
        <v>66.965000000000003</v>
      </c>
      <c r="J307" s="209">
        <v>108.752</v>
      </c>
      <c r="K307" s="209">
        <v>118.22</v>
      </c>
      <c r="L307" s="233"/>
    </row>
    <row r="308" spans="4:12" x14ac:dyDescent="0.25">
      <c r="D308" s="233" t="s">
        <v>1470</v>
      </c>
      <c r="E308" s="233" t="s">
        <v>1222</v>
      </c>
      <c r="F308" s="209"/>
      <c r="G308" s="209"/>
      <c r="H308" s="209">
        <v>65.706000000000003</v>
      </c>
      <c r="I308" s="209">
        <v>66.998999999999995</v>
      </c>
      <c r="J308" s="209">
        <v>107.69499999999999</v>
      </c>
      <c r="K308" s="209">
        <v>117.658</v>
      </c>
      <c r="L308" s="233"/>
    </row>
    <row r="309" spans="4:12" x14ac:dyDescent="0.25">
      <c r="D309" s="233" t="s">
        <v>1471</v>
      </c>
      <c r="E309" s="233" t="s">
        <v>1223</v>
      </c>
      <c r="F309" s="209"/>
      <c r="G309" s="209"/>
      <c r="H309" s="209">
        <v>67.108999999999995</v>
      </c>
      <c r="I309" s="209">
        <v>67.058000000000007</v>
      </c>
      <c r="J309" s="209">
        <v>115.956</v>
      </c>
      <c r="K309" s="209">
        <v>117.232</v>
      </c>
      <c r="L309" s="233"/>
    </row>
    <row r="310" spans="4:12" x14ac:dyDescent="0.25">
      <c r="D310" s="233" t="s">
        <v>1472</v>
      </c>
      <c r="E310" s="233" t="s">
        <v>1224</v>
      </c>
      <c r="F310" s="209"/>
      <c r="G310" s="209"/>
      <c r="H310" s="209">
        <v>70.352000000000004</v>
      </c>
      <c r="I310" s="209">
        <v>66.948999999999998</v>
      </c>
      <c r="J310" s="209">
        <v>115.48399999999999</v>
      </c>
      <c r="K310" s="209">
        <v>116.577</v>
      </c>
      <c r="L310" s="233"/>
    </row>
    <row r="311" spans="4:12" x14ac:dyDescent="0.25">
      <c r="D311" s="233" t="s">
        <v>1473</v>
      </c>
      <c r="E311" s="233" t="s">
        <v>1225</v>
      </c>
      <c r="F311" s="209"/>
      <c r="G311" s="209"/>
      <c r="H311" s="209">
        <v>73.840999999999994</v>
      </c>
      <c r="I311" s="209">
        <v>67.070999999999998</v>
      </c>
      <c r="J311" s="209">
        <v>116.114</v>
      </c>
      <c r="K311" s="209">
        <v>115.79900000000001</v>
      </c>
      <c r="L311" s="233"/>
    </row>
    <row r="312" spans="4:12" x14ac:dyDescent="0.25">
      <c r="D312" s="233" t="s">
        <v>1474</v>
      </c>
      <c r="E312" s="233" t="s">
        <v>1226</v>
      </c>
      <c r="F312" s="209"/>
      <c r="G312" s="209"/>
      <c r="H312" s="209">
        <v>61.72</v>
      </c>
      <c r="I312" s="209">
        <v>66.971999999999994</v>
      </c>
      <c r="J312" s="209">
        <v>115.565</v>
      </c>
      <c r="K312" s="209">
        <v>114.694</v>
      </c>
      <c r="L312" s="233"/>
    </row>
    <row r="313" spans="4:12" x14ac:dyDescent="0.25">
      <c r="D313" s="233" t="s">
        <v>790</v>
      </c>
      <c r="E313" s="233" t="s">
        <v>1227</v>
      </c>
      <c r="F313" s="209"/>
      <c r="G313" s="209"/>
      <c r="H313" s="209">
        <v>62.951000000000001</v>
      </c>
      <c r="I313" s="209">
        <v>66.936000000000007</v>
      </c>
      <c r="J313" s="209">
        <v>115.732</v>
      </c>
      <c r="K313" s="209">
        <v>113.614</v>
      </c>
      <c r="L313" s="233"/>
    </row>
    <row r="314" spans="4:12" x14ac:dyDescent="0.25">
      <c r="D314" s="233" t="s">
        <v>802</v>
      </c>
      <c r="E314" s="233" t="s">
        <v>1228</v>
      </c>
      <c r="F314" s="209"/>
      <c r="G314" s="209"/>
      <c r="H314" s="209">
        <v>67.731999999999999</v>
      </c>
      <c r="I314" s="209">
        <v>67.058000000000007</v>
      </c>
      <c r="J314" s="209">
        <v>104.892</v>
      </c>
      <c r="K314" s="209">
        <v>113.062</v>
      </c>
      <c r="L314" s="233"/>
    </row>
    <row r="315" spans="4:12" x14ac:dyDescent="0.25">
      <c r="D315" s="233" t="s">
        <v>814</v>
      </c>
      <c r="E315" s="233" t="s">
        <v>1229</v>
      </c>
      <c r="F315" s="209"/>
      <c r="G315" s="209"/>
      <c r="H315" s="209">
        <v>67.591999999999999</v>
      </c>
      <c r="I315" s="209">
        <v>67.328000000000003</v>
      </c>
      <c r="J315" s="209">
        <v>106.67400000000001</v>
      </c>
      <c r="K315" s="209">
        <v>112.916</v>
      </c>
      <c r="L315" s="233"/>
    </row>
    <row r="316" spans="4:12" x14ac:dyDescent="0.25">
      <c r="D316" s="233" t="s">
        <v>826</v>
      </c>
      <c r="E316" s="233" t="s">
        <v>1230</v>
      </c>
      <c r="F316" s="209"/>
      <c r="G316" s="209"/>
      <c r="H316" s="209">
        <v>69.763000000000005</v>
      </c>
      <c r="I316" s="209">
        <v>67.706999999999994</v>
      </c>
      <c r="J316" s="209">
        <v>116.047</v>
      </c>
      <c r="K316" s="209">
        <v>112.929</v>
      </c>
      <c r="L316" s="233"/>
    </row>
    <row r="317" spans="4:12" x14ac:dyDescent="0.25">
      <c r="D317" s="233" t="s">
        <v>838</v>
      </c>
      <c r="E317" s="233" t="s">
        <v>1231</v>
      </c>
      <c r="F317" s="209"/>
      <c r="G317" s="209"/>
      <c r="H317" s="209">
        <v>72.62</v>
      </c>
      <c r="I317" s="209">
        <v>68.031000000000006</v>
      </c>
      <c r="J317" s="209">
        <v>115.068</v>
      </c>
      <c r="K317" s="209">
        <v>112.87</v>
      </c>
      <c r="L317" s="233"/>
    </row>
    <row r="318" spans="4:12" x14ac:dyDescent="0.25">
      <c r="D318" s="233" t="s">
        <v>850</v>
      </c>
      <c r="E318" s="233" t="s">
        <v>1232</v>
      </c>
      <c r="F318" s="209"/>
      <c r="G318" s="209"/>
      <c r="H318" s="209">
        <v>74.325000000000003</v>
      </c>
      <c r="I318" s="209">
        <v>68.099999999999994</v>
      </c>
      <c r="J318" s="209">
        <v>116.357</v>
      </c>
      <c r="K318" s="209">
        <v>112.905</v>
      </c>
      <c r="L318" s="233"/>
    </row>
    <row r="319" spans="4:12" x14ac:dyDescent="0.25">
      <c r="D319" s="233" t="s">
        <v>862</v>
      </c>
      <c r="E319" s="233" t="s">
        <v>1233</v>
      </c>
      <c r="F319" s="209"/>
      <c r="G319" s="209"/>
      <c r="H319" s="209">
        <v>61.79</v>
      </c>
      <c r="I319" s="209">
        <v>68.11</v>
      </c>
      <c r="J319" s="209">
        <v>117.84099999999999</v>
      </c>
      <c r="K319" s="209">
        <v>113.23</v>
      </c>
      <c r="L319" s="233"/>
    </row>
    <row r="320" spans="4:12" x14ac:dyDescent="0.25">
      <c r="D320" s="233" t="s">
        <v>874</v>
      </c>
      <c r="E320" s="233" t="s">
        <v>1234</v>
      </c>
      <c r="F320" s="209"/>
      <c r="G320" s="209"/>
      <c r="H320" s="209">
        <v>63.581000000000003</v>
      </c>
      <c r="I320" s="209">
        <v>68.2</v>
      </c>
      <c r="J320" s="209">
        <v>119.33799999999999</v>
      </c>
      <c r="K320" s="209">
        <v>113.745</v>
      </c>
      <c r="L320" s="233"/>
    </row>
    <row r="321" spans="4:12" x14ac:dyDescent="0.25">
      <c r="D321" s="233" t="s">
        <v>886</v>
      </c>
      <c r="E321" s="233" t="s">
        <v>1235</v>
      </c>
      <c r="F321" s="209"/>
      <c r="G321" s="209"/>
      <c r="H321" s="209">
        <v>66.462999999999994</v>
      </c>
      <c r="I321" s="209">
        <v>68.019000000000005</v>
      </c>
      <c r="J321" s="209">
        <v>104.066</v>
      </c>
      <c r="K321" s="209">
        <v>113.627</v>
      </c>
      <c r="L321" s="233"/>
    </row>
    <row r="322" spans="4:12" x14ac:dyDescent="0.25">
      <c r="D322" s="233" t="s">
        <v>898</v>
      </c>
      <c r="E322" s="233" t="s">
        <v>1236</v>
      </c>
      <c r="F322" s="209"/>
      <c r="G322" s="209"/>
      <c r="H322" s="209">
        <v>65.039000000000001</v>
      </c>
      <c r="I322" s="209">
        <v>67.653999999999996</v>
      </c>
      <c r="J322" s="209">
        <v>106.72199999999999</v>
      </c>
      <c r="K322" s="209">
        <v>113.634</v>
      </c>
      <c r="L322" s="233"/>
    </row>
    <row r="323" spans="4:12" x14ac:dyDescent="0.25">
      <c r="D323" s="233" t="s">
        <v>910</v>
      </c>
      <c r="E323" s="233" t="s">
        <v>1237</v>
      </c>
      <c r="F323" s="209"/>
      <c r="G323" s="209"/>
      <c r="H323" s="209">
        <v>66.322999999999993</v>
      </c>
      <c r="I323" s="209">
        <v>67.162999999999997</v>
      </c>
      <c r="J323" s="209">
        <v>112.389</v>
      </c>
      <c r="K323" s="209">
        <v>113.111</v>
      </c>
      <c r="L323" s="233"/>
    </row>
    <row r="324" spans="4:12" x14ac:dyDescent="0.25">
      <c r="D324" s="233" t="s">
        <v>922</v>
      </c>
      <c r="E324" s="233" t="s">
        <v>1238</v>
      </c>
      <c r="F324" s="209"/>
      <c r="G324" s="209"/>
      <c r="H324" s="209">
        <v>70.468000000000004</v>
      </c>
      <c r="I324" s="209">
        <v>66.855000000000004</v>
      </c>
      <c r="J324" s="209">
        <v>114.28100000000001</v>
      </c>
      <c r="K324" s="209">
        <v>112.999</v>
      </c>
      <c r="L324" s="233"/>
    </row>
    <row r="325" spans="4:12" x14ac:dyDescent="0.25">
      <c r="D325" s="233" t="s">
        <v>1475</v>
      </c>
      <c r="E325" s="233" t="s">
        <v>1239</v>
      </c>
      <c r="F325" s="209"/>
      <c r="G325" s="209"/>
      <c r="H325" s="209">
        <v>72.706999999999994</v>
      </c>
      <c r="I325" s="209">
        <v>66.623999999999995</v>
      </c>
      <c r="J325" s="209">
        <v>116.33799999999999</v>
      </c>
      <c r="K325" s="209">
        <v>112.996</v>
      </c>
      <c r="L325" s="233"/>
    </row>
    <row r="326" spans="4:12" x14ac:dyDescent="0.25">
      <c r="D326" s="233" t="s">
        <v>1476</v>
      </c>
      <c r="E326" s="233" t="s">
        <v>1240</v>
      </c>
      <c r="F326" s="209"/>
      <c r="G326" s="209"/>
      <c r="H326" s="209">
        <v>61.494</v>
      </c>
      <c r="I326" s="209">
        <v>66.581999999999994</v>
      </c>
      <c r="J326" s="209">
        <v>118.437</v>
      </c>
      <c r="K326" s="209">
        <v>113.081</v>
      </c>
      <c r="L326" s="233"/>
    </row>
    <row r="327" spans="4:12" x14ac:dyDescent="0.25">
      <c r="D327" s="233" t="s">
        <v>1477</v>
      </c>
      <c r="E327" s="233" t="s">
        <v>1241</v>
      </c>
      <c r="F327" s="209"/>
      <c r="G327" s="209"/>
      <c r="H327" s="209">
        <v>63.113999999999997</v>
      </c>
      <c r="I327" s="209">
        <v>66.515000000000001</v>
      </c>
      <c r="J327" s="209">
        <v>120.038</v>
      </c>
      <c r="K327" s="209">
        <v>113.181</v>
      </c>
      <c r="L327" s="233"/>
    </row>
    <row r="328" spans="4:12" x14ac:dyDescent="0.25">
      <c r="D328" s="233" t="s">
        <v>1478</v>
      </c>
      <c r="E328" s="233" t="s">
        <v>1242</v>
      </c>
      <c r="F328" s="209"/>
      <c r="G328" s="209"/>
      <c r="H328" s="209">
        <v>68.632000000000005</v>
      </c>
      <c r="I328" s="209">
        <v>66.825000000000003</v>
      </c>
      <c r="J328" s="209">
        <v>103.92100000000001</v>
      </c>
      <c r="K328" s="209">
        <v>113.16</v>
      </c>
      <c r="L328" s="233"/>
    </row>
    <row r="329" spans="4:12" x14ac:dyDescent="0.25">
      <c r="D329" s="233" t="s">
        <v>1479</v>
      </c>
      <c r="E329" s="233" t="s">
        <v>1243</v>
      </c>
      <c r="F329" s="209"/>
      <c r="G329" s="209"/>
      <c r="H329" s="209">
        <v>66.840999999999994</v>
      </c>
      <c r="I329" s="209">
        <v>67.081999999999994</v>
      </c>
      <c r="J329" s="209">
        <v>105.995</v>
      </c>
      <c r="K329" s="209">
        <v>113.057</v>
      </c>
      <c r="L329" s="233"/>
    </row>
    <row r="330" spans="4:12" x14ac:dyDescent="0.25">
      <c r="D330" s="233" t="s">
        <v>1480</v>
      </c>
      <c r="E330" s="233" t="s">
        <v>1244</v>
      </c>
      <c r="F330" s="209"/>
      <c r="G330" s="209"/>
      <c r="H330" s="209">
        <v>68.637</v>
      </c>
      <c r="I330" s="209">
        <v>67.412999999999997</v>
      </c>
      <c r="J330" s="209">
        <v>114.179</v>
      </c>
      <c r="K330" s="209">
        <v>113.312</v>
      </c>
      <c r="L330" s="233"/>
    </row>
    <row r="331" spans="4:12" x14ac:dyDescent="0.25">
      <c r="D331" s="233" t="s">
        <v>1481</v>
      </c>
      <c r="E331" s="233" t="s">
        <v>1245</v>
      </c>
      <c r="F331" s="209"/>
      <c r="G331" s="209"/>
      <c r="H331" s="209">
        <v>70.864999999999995</v>
      </c>
      <c r="I331" s="209">
        <v>67.47</v>
      </c>
      <c r="J331" s="209">
        <v>114.328</v>
      </c>
      <c r="K331" s="209">
        <v>113.319</v>
      </c>
      <c r="L331" s="233"/>
    </row>
    <row r="332" spans="4:12" x14ac:dyDescent="0.25">
      <c r="D332" s="233" t="s">
        <v>1482</v>
      </c>
      <c r="E332" s="233" t="s">
        <v>1246</v>
      </c>
      <c r="F332" s="209"/>
      <c r="G332" s="209"/>
      <c r="H332" s="209">
        <v>75.328999999999994</v>
      </c>
      <c r="I332" s="209">
        <v>67.843999999999994</v>
      </c>
      <c r="J332" s="209">
        <v>115.398</v>
      </c>
      <c r="K332" s="209">
        <v>113.185</v>
      </c>
      <c r="L332" s="233"/>
    </row>
    <row r="333" spans="4:12" x14ac:dyDescent="0.25">
      <c r="D333" s="233" t="s">
        <v>1483</v>
      </c>
      <c r="E333" s="233" t="s">
        <v>1247</v>
      </c>
      <c r="F333" s="209"/>
      <c r="G333" s="209"/>
      <c r="H333" s="209">
        <v>65.578999999999994</v>
      </c>
      <c r="I333" s="209">
        <v>68.427999999999997</v>
      </c>
      <c r="J333" s="209">
        <v>117.264</v>
      </c>
      <c r="K333" s="209">
        <v>113.017</v>
      </c>
      <c r="L333" s="233"/>
    </row>
    <row r="334" spans="4:12" x14ac:dyDescent="0.25">
      <c r="D334" s="233" t="s">
        <v>1484</v>
      </c>
      <c r="E334" s="233" t="s">
        <v>1248</v>
      </c>
      <c r="F334" s="209"/>
      <c r="G334" s="209"/>
      <c r="H334" s="209">
        <v>65.924999999999997</v>
      </c>
      <c r="I334" s="209">
        <v>68.828999999999994</v>
      </c>
      <c r="J334" s="209">
        <v>119.916</v>
      </c>
      <c r="K334" s="209">
        <v>113</v>
      </c>
      <c r="L334" s="233"/>
    </row>
    <row r="335" spans="4:12" x14ac:dyDescent="0.25">
      <c r="D335" s="233" t="s">
        <v>1485</v>
      </c>
      <c r="E335" s="233" t="s">
        <v>1249</v>
      </c>
      <c r="F335" s="209"/>
      <c r="G335" s="209"/>
      <c r="H335" s="209">
        <v>69.278000000000006</v>
      </c>
      <c r="I335" s="209">
        <v>68.921999999999997</v>
      </c>
      <c r="J335" s="209">
        <v>105.479</v>
      </c>
      <c r="K335" s="209">
        <v>113.22199999999999</v>
      </c>
      <c r="L335" s="233"/>
    </row>
    <row r="336" spans="4:12" x14ac:dyDescent="0.25">
      <c r="D336" s="233" t="s">
        <v>1486</v>
      </c>
      <c r="E336" s="233" t="s">
        <v>1250</v>
      </c>
      <c r="F336" s="209"/>
      <c r="G336" s="209"/>
      <c r="H336" s="209">
        <v>70.734999999999999</v>
      </c>
      <c r="I336" s="209">
        <v>69.477999999999994</v>
      </c>
      <c r="J336" s="209">
        <v>107.221</v>
      </c>
      <c r="K336" s="209">
        <v>113.39700000000001</v>
      </c>
      <c r="L336" s="233"/>
    </row>
    <row r="337" spans="4:12" x14ac:dyDescent="0.25">
      <c r="D337" s="233" t="s">
        <v>1487</v>
      </c>
      <c r="E337" s="233" t="s">
        <v>1251</v>
      </c>
      <c r="F337" s="209"/>
      <c r="G337" s="209"/>
      <c r="H337" s="209">
        <v>71.834999999999994</v>
      </c>
      <c r="I337" s="209">
        <v>69.935000000000002</v>
      </c>
      <c r="J337" s="209">
        <v>112.432</v>
      </c>
      <c r="K337" s="209">
        <v>113.148</v>
      </c>
      <c r="L337" s="233"/>
    </row>
    <row r="338" spans="4:12" x14ac:dyDescent="0.25">
      <c r="D338" s="233" t="s">
        <v>1488</v>
      </c>
      <c r="E338" s="233" t="s">
        <v>1252</v>
      </c>
      <c r="F338" s="209"/>
      <c r="G338" s="209"/>
      <c r="H338" s="209">
        <v>60.716999999999999</v>
      </c>
      <c r="I338" s="209">
        <v>68.484999999999999</v>
      </c>
      <c r="J338" s="209">
        <v>113.608</v>
      </c>
      <c r="K338" s="209">
        <v>113.045</v>
      </c>
      <c r="L338" s="233"/>
    </row>
    <row r="339" spans="4:12" x14ac:dyDescent="0.25">
      <c r="D339" s="233" t="s">
        <v>1489</v>
      </c>
      <c r="E339" s="233" t="s">
        <v>1253</v>
      </c>
      <c r="F339" s="209"/>
      <c r="G339" s="209"/>
      <c r="H339" s="209">
        <v>65.123000000000005</v>
      </c>
      <c r="I339" s="209">
        <v>67.027000000000001</v>
      </c>
      <c r="J339" s="209">
        <v>116.10299999999999</v>
      </c>
      <c r="K339" s="209">
        <v>113.146</v>
      </c>
      <c r="L339" s="233"/>
    </row>
    <row r="340" spans="4:12" x14ac:dyDescent="0.25">
      <c r="D340" s="233" t="s">
        <v>1490</v>
      </c>
      <c r="E340" s="233" t="s">
        <v>1254</v>
      </c>
      <c r="F340" s="209"/>
      <c r="G340" s="209"/>
      <c r="H340" s="209">
        <v>63.652999999999999</v>
      </c>
      <c r="I340" s="209">
        <v>66.751999999999995</v>
      </c>
      <c r="J340" s="209">
        <v>107.324</v>
      </c>
      <c r="K340" s="209">
        <v>111.726</v>
      </c>
      <c r="L340" s="233"/>
    </row>
    <row r="341" spans="4:12" x14ac:dyDescent="0.25">
      <c r="D341" s="233" t="s">
        <v>1491</v>
      </c>
      <c r="E341" s="233" t="s">
        <v>1255</v>
      </c>
      <c r="F341" s="209"/>
      <c r="G341" s="209"/>
      <c r="H341" s="209">
        <v>66.656999999999996</v>
      </c>
      <c r="I341" s="209">
        <v>66.855999999999995</v>
      </c>
      <c r="J341" s="209">
        <v>105.399</v>
      </c>
      <c r="K341" s="209">
        <v>109.652</v>
      </c>
      <c r="L341" s="233"/>
    </row>
    <row r="342" spans="4:12" x14ac:dyDescent="0.25">
      <c r="D342" s="233" t="s">
        <v>1492</v>
      </c>
      <c r="E342" s="233" t="s">
        <v>1256</v>
      </c>
      <c r="F342" s="209"/>
      <c r="G342" s="209"/>
      <c r="H342" s="209">
        <v>69.817999999999998</v>
      </c>
      <c r="I342" s="209">
        <v>66.933999999999997</v>
      </c>
      <c r="J342" s="209">
        <v>103.547</v>
      </c>
      <c r="K342" s="209">
        <v>109.376</v>
      </c>
      <c r="L342" s="233"/>
    </row>
    <row r="343" spans="4:12" x14ac:dyDescent="0.25">
      <c r="D343" s="233" t="s">
        <v>791</v>
      </c>
      <c r="E343" s="233" t="s">
        <v>1257</v>
      </c>
      <c r="F343" s="209"/>
      <c r="G343" s="209"/>
      <c r="H343" s="209">
        <v>71.552999999999997</v>
      </c>
      <c r="I343" s="209">
        <v>67.05</v>
      </c>
      <c r="J343" s="209">
        <v>110.116</v>
      </c>
      <c r="K343" s="209">
        <v>109.789</v>
      </c>
      <c r="L343" s="233"/>
    </row>
    <row r="344" spans="4:12" x14ac:dyDescent="0.25">
      <c r="D344" s="233" t="s">
        <v>803</v>
      </c>
      <c r="E344" s="233" t="s">
        <v>1258</v>
      </c>
      <c r="F344" s="209"/>
      <c r="G344" s="209"/>
      <c r="H344" s="209">
        <v>71.484999999999999</v>
      </c>
      <c r="I344" s="209">
        <v>67</v>
      </c>
      <c r="J344" s="209">
        <v>116.25</v>
      </c>
      <c r="K344" s="209">
        <v>110.33499999999999</v>
      </c>
      <c r="L344" s="233"/>
    </row>
    <row r="345" spans="4:12" x14ac:dyDescent="0.25">
      <c r="D345" s="233" t="s">
        <v>815</v>
      </c>
      <c r="E345" s="233" t="s">
        <v>1259</v>
      </c>
      <c r="F345" s="209"/>
      <c r="G345" s="209"/>
      <c r="H345" s="209">
        <v>73.043999999999997</v>
      </c>
      <c r="I345" s="209">
        <v>68.760999999999996</v>
      </c>
      <c r="J345" s="209">
        <v>115.518</v>
      </c>
      <c r="K345" s="209">
        <v>110.608</v>
      </c>
      <c r="L345" s="233"/>
    </row>
    <row r="346" spans="4:12" x14ac:dyDescent="0.25">
      <c r="D346" s="233" t="s">
        <v>827</v>
      </c>
      <c r="E346" s="233" t="s">
        <v>1260</v>
      </c>
      <c r="F346" s="209"/>
      <c r="G346" s="209"/>
      <c r="H346" s="209">
        <v>75.213999999999999</v>
      </c>
      <c r="I346" s="209">
        <v>70.203000000000003</v>
      </c>
      <c r="J346" s="209">
        <v>117.02</v>
      </c>
      <c r="K346" s="209">
        <v>110.739</v>
      </c>
      <c r="L346" s="233"/>
    </row>
    <row r="347" spans="4:12" x14ac:dyDescent="0.25">
      <c r="D347" s="233" t="s">
        <v>839</v>
      </c>
      <c r="E347" s="233" t="s">
        <v>1261</v>
      </c>
      <c r="F347" s="209"/>
      <c r="G347" s="209"/>
      <c r="H347" s="209">
        <v>63.859000000000002</v>
      </c>
      <c r="I347" s="209">
        <v>70.231999999999999</v>
      </c>
      <c r="J347" s="209">
        <v>117.884</v>
      </c>
      <c r="K347" s="209">
        <v>112.247</v>
      </c>
      <c r="L347" s="233"/>
    </row>
    <row r="348" spans="4:12" x14ac:dyDescent="0.25">
      <c r="D348" s="233" t="s">
        <v>851</v>
      </c>
      <c r="E348" s="233" t="s">
        <v>1262</v>
      </c>
      <c r="F348" s="209"/>
      <c r="G348" s="209"/>
      <c r="H348" s="209">
        <v>64.59</v>
      </c>
      <c r="I348" s="209">
        <v>69.936999999999998</v>
      </c>
      <c r="J348" s="209">
        <v>118.917</v>
      </c>
      <c r="K348" s="209">
        <v>114.178</v>
      </c>
      <c r="L348" s="233"/>
    </row>
    <row r="349" spans="4:12" x14ac:dyDescent="0.25">
      <c r="D349" s="233" t="s">
        <v>863</v>
      </c>
      <c r="E349" s="233" t="s">
        <v>1263</v>
      </c>
      <c r="F349" s="209"/>
      <c r="G349" s="209"/>
      <c r="H349" s="209">
        <v>68.242999999999995</v>
      </c>
      <c r="I349" s="209">
        <v>69.712000000000003</v>
      </c>
      <c r="J349" s="209">
        <v>103.336</v>
      </c>
      <c r="K349" s="209">
        <v>114.148</v>
      </c>
      <c r="L349" s="233"/>
    </row>
    <row r="350" spans="4:12" x14ac:dyDescent="0.25">
      <c r="D350" s="233" t="s">
        <v>875</v>
      </c>
      <c r="E350" s="233" t="s">
        <v>1264</v>
      </c>
      <c r="F350" s="209"/>
      <c r="G350" s="209"/>
      <c r="H350" s="209">
        <v>68.617999999999995</v>
      </c>
      <c r="I350" s="209">
        <v>69.293000000000006</v>
      </c>
      <c r="J350" s="209">
        <v>105.43600000000001</v>
      </c>
      <c r="K350" s="209">
        <v>113.48</v>
      </c>
      <c r="L350" s="233"/>
    </row>
    <row r="351" spans="4:12" x14ac:dyDescent="0.25">
      <c r="D351" s="233" t="s">
        <v>887</v>
      </c>
      <c r="E351" s="233" t="s">
        <v>1265</v>
      </c>
      <c r="F351" s="209"/>
      <c r="G351" s="209"/>
      <c r="H351" s="209">
        <v>71.442999999999998</v>
      </c>
      <c r="I351" s="209">
        <v>69.287000000000006</v>
      </c>
      <c r="J351" s="209">
        <v>112.729</v>
      </c>
      <c r="K351" s="209">
        <v>112.977</v>
      </c>
      <c r="L351" s="233"/>
    </row>
    <row r="352" spans="4:12" x14ac:dyDescent="0.25">
      <c r="D352" s="233" t="s">
        <v>899</v>
      </c>
      <c r="E352" s="233" t="s">
        <v>1266</v>
      </c>
      <c r="F352" s="209"/>
      <c r="G352" s="209"/>
      <c r="H352" s="209">
        <v>73.622</v>
      </c>
      <c r="I352" s="209">
        <v>69.369</v>
      </c>
      <c r="J352" s="209">
        <v>113.345</v>
      </c>
      <c r="K352" s="209">
        <v>112.666</v>
      </c>
      <c r="L352" s="233"/>
    </row>
    <row r="353" spans="4:12" x14ac:dyDescent="0.25">
      <c r="D353" s="233" t="s">
        <v>911</v>
      </c>
      <c r="E353" s="233" t="s">
        <v>1267</v>
      </c>
      <c r="F353" s="209"/>
      <c r="G353" s="209"/>
      <c r="H353" s="209">
        <v>74.945999999999998</v>
      </c>
      <c r="I353" s="209">
        <v>69.331000000000003</v>
      </c>
      <c r="J353" s="209">
        <v>115.732</v>
      </c>
      <c r="K353" s="209">
        <v>112.482</v>
      </c>
      <c r="L353" s="233"/>
    </row>
    <row r="354" spans="4:12" x14ac:dyDescent="0.25">
      <c r="D354" s="233" t="s">
        <v>923</v>
      </c>
      <c r="E354" s="233" t="s">
        <v>1268</v>
      </c>
      <c r="F354" s="209"/>
      <c r="G354" s="209"/>
      <c r="H354" s="209">
        <v>63.677</v>
      </c>
      <c r="I354" s="209">
        <v>69.305000000000007</v>
      </c>
      <c r="J354" s="209">
        <v>118.613</v>
      </c>
      <c r="K354" s="209">
        <v>112.586</v>
      </c>
      <c r="L354" s="233"/>
    </row>
    <row r="355" spans="4:12" x14ac:dyDescent="0.25">
      <c r="D355" s="233" t="s">
        <v>1493</v>
      </c>
      <c r="E355" s="233" t="s">
        <v>1269</v>
      </c>
      <c r="F355" s="209"/>
      <c r="G355" s="209"/>
      <c r="H355" s="209">
        <v>65.063999999999993</v>
      </c>
      <c r="I355" s="209">
        <v>69.373000000000005</v>
      </c>
      <c r="J355" s="209">
        <v>118.602</v>
      </c>
      <c r="K355" s="209">
        <v>112.541</v>
      </c>
      <c r="L355" s="233"/>
    </row>
    <row r="356" spans="4:12" x14ac:dyDescent="0.25">
      <c r="D356" s="233" t="s">
        <v>1494</v>
      </c>
      <c r="E356" s="233" t="s">
        <v>1270</v>
      </c>
      <c r="F356" s="209"/>
      <c r="G356" s="209"/>
      <c r="H356" s="209">
        <v>70.040000000000006</v>
      </c>
      <c r="I356" s="209">
        <v>69.63</v>
      </c>
      <c r="J356" s="209">
        <v>103.956</v>
      </c>
      <c r="K356" s="209">
        <v>112.63</v>
      </c>
      <c r="L356" s="233"/>
    </row>
    <row r="357" spans="4:12" x14ac:dyDescent="0.25">
      <c r="D357" s="233" t="s">
        <v>1495</v>
      </c>
      <c r="E357" s="233" t="s">
        <v>1271</v>
      </c>
      <c r="F357" s="209"/>
      <c r="G357" s="209"/>
      <c r="H357" s="209">
        <v>70.906999999999996</v>
      </c>
      <c r="I357" s="209">
        <v>69.956999999999994</v>
      </c>
      <c r="J357" s="209">
        <v>105.91800000000001</v>
      </c>
      <c r="K357" s="209">
        <v>112.699</v>
      </c>
      <c r="L357" s="233"/>
    </row>
    <row r="358" spans="4:12" x14ac:dyDescent="0.25">
      <c r="D358" s="233" t="s">
        <v>1496</v>
      </c>
      <c r="E358" s="233" t="s">
        <v>1272</v>
      </c>
      <c r="F358" s="209"/>
      <c r="G358" s="209"/>
      <c r="H358" s="209">
        <v>71.540000000000006</v>
      </c>
      <c r="I358" s="209">
        <v>69.97</v>
      </c>
      <c r="J358" s="209">
        <v>114.556</v>
      </c>
      <c r="K358" s="209">
        <v>112.96</v>
      </c>
      <c r="L358" s="233"/>
    </row>
    <row r="359" spans="4:12" x14ac:dyDescent="0.25">
      <c r="D359" s="233" t="s">
        <v>1497</v>
      </c>
      <c r="E359" s="233" t="s">
        <v>1273</v>
      </c>
      <c r="F359" s="209"/>
      <c r="G359" s="209"/>
      <c r="H359" s="209">
        <v>77.094999999999999</v>
      </c>
      <c r="I359" s="209">
        <v>70.466999999999999</v>
      </c>
      <c r="J359" s="209">
        <v>114.238</v>
      </c>
      <c r="K359" s="209">
        <v>113.087</v>
      </c>
      <c r="L359" s="233"/>
    </row>
    <row r="360" spans="4:12" x14ac:dyDescent="0.25">
      <c r="D360" s="233" t="s">
        <v>1498</v>
      </c>
      <c r="E360" s="233" t="s">
        <v>1274</v>
      </c>
      <c r="F360" s="209"/>
      <c r="G360" s="209"/>
      <c r="H360" s="209">
        <v>83.67</v>
      </c>
      <c r="I360" s="209">
        <v>71.712999999999994</v>
      </c>
      <c r="J360" s="209">
        <v>118.08799999999999</v>
      </c>
      <c r="K360" s="209">
        <v>113.42400000000001</v>
      </c>
      <c r="L360" s="233"/>
    </row>
    <row r="361" spans="4:12" x14ac:dyDescent="0.25">
      <c r="D361" s="233" t="s">
        <v>1499</v>
      </c>
      <c r="E361" s="233" t="s">
        <v>1275</v>
      </c>
      <c r="F361" s="209"/>
      <c r="G361" s="209"/>
      <c r="H361" s="209">
        <v>75.977999999999994</v>
      </c>
      <c r="I361" s="209">
        <v>73.47</v>
      </c>
      <c r="J361" s="209">
        <v>121.73699999999999</v>
      </c>
      <c r="K361" s="209">
        <v>113.87</v>
      </c>
      <c r="L361" s="233"/>
    </row>
    <row r="362" spans="4:12" x14ac:dyDescent="0.25">
      <c r="D362" s="233" t="s">
        <v>1500</v>
      </c>
      <c r="E362" s="233" t="s">
        <v>1276</v>
      </c>
      <c r="F362" s="209"/>
      <c r="G362" s="209"/>
      <c r="H362" s="209">
        <v>74.947000000000003</v>
      </c>
      <c r="I362" s="209">
        <v>74.882000000000005</v>
      </c>
      <c r="J362" s="209">
        <v>123.55</v>
      </c>
      <c r="K362" s="209">
        <v>114.577</v>
      </c>
      <c r="L362" s="233"/>
    </row>
    <row r="363" spans="4:12" x14ac:dyDescent="0.25">
      <c r="D363" s="233" t="s">
        <v>1501</v>
      </c>
      <c r="E363" s="233" t="s">
        <v>1277</v>
      </c>
      <c r="F363" s="209"/>
      <c r="G363" s="209"/>
      <c r="H363" s="209">
        <v>74.697999999999993</v>
      </c>
      <c r="I363" s="209">
        <v>75.546999999999997</v>
      </c>
      <c r="J363" s="209">
        <v>113.389</v>
      </c>
      <c r="K363" s="209">
        <v>115.925</v>
      </c>
      <c r="L363" s="233"/>
    </row>
    <row r="364" spans="4:12" x14ac:dyDescent="0.25">
      <c r="D364" s="233" t="s">
        <v>1502</v>
      </c>
      <c r="E364" s="233" t="s">
        <v>1278</v>
      </c>
      <c r="F364" s="209"/>
      <c r="G364" s="209"/>
      <c r="H364" s="209">
        <v>76.817999999999998</v>
      </c>
      <c r="I364" s="209">
        <v>76.391999999999996</v>
      </c>
      <c r="J364" s="209">
        <v>112.20399999999999</v>
      </c>
      <c r="K364" s="209">
        <v>116.82299999999999</v>
      </c>
      <c r="L364" s="233"/>
    </row>
    <row r="365" spans="4:12" x14ac:dyDescent="0.25">
      <c r="D365" s="233" t="s">
        <v>1503</v>
      </c>
      <c r="E365" s="233" t="s">
        <v>1279</v>
      </c>
      <c r="F365" s="209"/>
      <c r="G365" s="209"/>
      <c r="H365" s="209">
        <v>78.790000000000006</v>
      </c>
      <c r="I365" s="209">
        <v>77.427999999999997</v>
      </c>
      <c r="J365" s="209">
        <v>115.566</v>
      </c>
      <c r="K365" s="209">
        <v>116.967</v>
      </c>
      <c r="L365" s="233"/>
    </row>
    <row r="366" spans="4:12" x14ac:dyDescent="0.25">
      <c r="D366" s="233" t="s">
        <v>1504</v>
      </c>
      <c r="E366" s="233" t="s">
        <v>1280</v>
      </c>
      <c r="F366" s="209"/>
      <c r="G366" s="209"/>
      <c r="H366" s="209">
        <v>69.061000000000007</v>
      </c>
      <c r="I366" s="209">
        <v>76.28</v>
      </c>
      <c r="J366" s="209">
        <v>104.20399999999999</v>
      </c>
      <c r="K366" s="209">
        <v>115.53400000000001</v>
      </c>
      <c r="L366" s="233"/>
    </row>
    <row r="367" spans="4:12" x14ac:dyDescent="0.25">
      <c r="D367" s="233" t="s">
        <v>1505</v>
      </c>
      <c r="E367" s="233" t="s">
        <v>1281</v>
      </c>
      <c r="F367" s="209"/>
      <c r="G367" s="209"/>
      <c r="H367" s="209">
        <v>55.878999999999998</v>
      </c>
      <c r="I367" s="209">
        <v>72.31</v>
      </c>
      <c r="J367" s="209">
        <v>88.599000000000004</v>
      </c>
      <c r="K367" s="209">
        <v>111.321</v>
      </c>
      <c r="L367" s="233"/>
    </row>
    <row r="368" spans="4:12" x14ac:dyDescent="0.25">
      <c r="D368" s="233" t="s">
        <v>1506</v>
      </c>
      <c r="E368" s="233" t="s">
        <v>1282</v>
      </c>
      <c r="F368" s="209"/>
      <c r="G368" s="209"/>
      <c r="H368" s="209">
        <v>66.082999999999998</v>
      </c>
      <c r="I368" s="209">
        <v>70.896000000000001</v>
      </c>
      <c r="J368" s="209">
        <v>108.79</v>
      </c>
      <c r="K368" s="209">
        <v>109.471</v>
      </c>
      <c r="L368" s="233"/>
    </row>
    <row r="369" spans="4:12" x14ac:dyDescent="0.25">
      <c r="D369" s="233" t="s">
        <v>1507</v>
      </c>
      <c r="E369" s="233" t="s">
        <v>1283</v>
      </c>
      <c r="F369" s="209"/>
      <c r="G369" s="209"/>
      <c r="H369" s="209">
        <v>71.903000000000006</v>
      </c>
      <c r="I369" s="209">
        <v>70.460999999999999</v>
      </c>
      <c r="J369" s="209">
        <v>117.498</v>
      </c>
      <c r="K369" s="209">
        <v>108.607</v>
      </c>
      <c r="L369" s="233"/>
    </row>
    <row r="370" spans="4:12" x14ac:dyDescent="0.25">
      <c r="D370" s="233" t="s">
        <v>1508</v>
      </c>
      <c r="E370" s="233" t="s">
        <v>1284</v>
      </c>
      <c r="F370" s="209"/>
      <c r="G370" s="209"/>
      <c r="H370" s="209">
        <v>71.664000000000001</v>
      </c>
      <c r="I370" s="209">
        <v>70.028000000000006</v>
      </c>
      <c r="J370" s="209">
        <v>109.482</v>
      </c>
      <c r="K370" s="209">
        <v>108.04900000000001</v>
      </c>
      <c r="L370" s="233"/>
    </row>
    <row r="371" spans="4:12" x14ac:dyDescent="0.25">
      <c r="D371" s="233" t="s">
        <v>1509</v>
      </c>
      <c r="E371" s="233" t="s">
        <v>1285</v>
      </c>
      <c r="F371" s="209"/>
      <c r="G371" s="209"/>
      <c r="H371" s="209">
        <v>73.037999999999997</v>
      </c>
      <c r="I371" s="209">
        <v>69.488</v>
      </c>
      <c r="J371" s="209">
        <v>109.616</v>
      </c>
      <c r="K371" s="209">
        <v>107.679</v>
      </c>
      <c r="L371" s="233"/>
    </row>
    <row r="372" spans="4:12" x14ac:dyDescent="0.25">
      <c r="D372" s="233" t="s">
        <v>1510</v>
      </c>
      <c r="E372" s="233" t="s">
        <v>1286</v>
      </c>
      <c r="F372" s="209"/>
      <c r="G372" s="209"/>
      <c r="H372" s="209">
        <v>76.191000000000003</v>
      </c>
      <c r="I372" s="209">
        <v>69.117000000000004</v>
      </c>
      <c r="J372" s="209">
        <v>112.02200000000001</v>
      </c>
      <c r="K372" s="209">
        <v>107.173</v>
      </c>
      <c r="L372" s="233"/>
    </row>
    <row r="373" spans="4:12" x14ac:dyDescent="0.25">
      <c r="D373" s="233" t="s">
        <v>1511</v>
      </c>
      <c r="E373" s="233" t="s">
        <v>1287</v>
      </c>
      <c r="F373" s="209"/>
      <c r="G373" s="209"/>
      <c r="H373" s="209">
        <v>67.537000000000006</v>
      </c>
      <c r="I373" s="209">
        <v>68.899000000000001</v>
      </c>
      <c r="J373" s="209">
        <v>104.03</v>
      </c>
      <c r="K373" s="209">
        <v>107.148</v>
      </c>
      <c r="L373" s="233"/>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67" twoDigitTextYear="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13A3-32E2-4DE1-9000-EAB40919B3C0}">
  <sheetPr>
    <tabColor theme="5" tint="0.79998168889431442"/>
  </sheetPr>
  <dimension ref="A1:J54"/>
  <sheetViews>
    <sheetView zoomScale="75" zoomScaleNormal="75" workbookViewId="0"/>
  </sheetViews>
  <sheetFormatPr defaultColWidth="9.140625" defaultRowHeight="15.75" x14ac:dyDescent="0.25"/>
  <cols>
    <col min="1" max="1" width="12.5703125" style="45" bestFit="1" customWidth="1"/>
    <col min="2" max="2" width="99.85546875" style="45" customWidth="1"/>
    <col min="3" max="3" width="19.85546875" style="45" customWidth="1"/>
    <col min="4" max="4" width="12.5703125" style="45" bestFit="1" customWidth="1"/>
    <col min="5" max="5" width="13.42578125" style="45" bestFit="1" customWidth="1"/>
    <col min="6" max="6" width="6.42578125" style="45" bestFit="1" customWidth="1"/>
    <col min="7" max="8" width="6.140625" style="45" bestFit="1" customWidth="1"/>
    <col min="9" max="16384" width="9.140625" style="45"/>
  </cols>
  <sheetData>
    <row r="1" spans="1:10" x14ac:dyDescent="0.25">
      <c r="A1" s="59" t="s">
        <v>2</v>
      </c>
      <c r="B1" s="63" t="s">
        <v>1651</v>
      </c>
      <c r="C1" s="183" t="s">
        <v>479</v>
      </c>
      <c r="D1" s="183"/>
    </row>
    <row r="2" spans="1:10" x14ac:dyDescent="0.25">
      <c r="A2" s="59" t="s">
        <v>3</v>
      </c>
      <c r="B2" s="63" t="s">
        <v>1652</v>
      </c>
      <c r="C2" s="59"/>
      <c r="D2" s="59"/>
    </row>
    <row r="3" spans="1:10" x14ac:dyDescent="0.25">
      <c r="A3" s="59" t="s">
        <v>4</v>
      </c>
      <c r="B3" s="59" t="s">
        <v>8</v>
      </c>
      <c r="C3" s="59"/>
      <c r="D3" s="59"/>
    </row>
    <row r="4" spans="1:10" x14ac:dyDescent="0.25">
      <c r="A4" s="59" t="s">
        <v>5</v>
      </c>
      <c r="B4" s="59" t="s">
        <v>11</v>
      </c>
      <c r="C4" s="59"/>
      <c r="D4" s="59"/>
    </row>
    <row r="5" spans="1:10" x14ac:dyDescent="0.25">
      <c r="A5" s="59" t="s">
        <v>6</v>
      </c>
      <c r="B5" s="59"/>
      <c r="C5" s="59"/>
      <c r="D5" s="59"/>
    </row>
    <row r="6" spans="1:10" x14ac:dyDescent="0.25">
      <c r="A6" s="59" t="s">
        <v>7</v>
      </c>
      <c r="B6" s="59"/>
      <c r="C6" s="59"/>
      <c r="D6" s="59"/>
    </row>
    <row r="8" spans="1:10" x14ac:dyDescent="0.25">
      <c r="F8" s="45">
        <v>2021</v>
      </c>
      <c r="G8" s="45">
        <v>2020</v>
      </c>
      <c r="H8" s="45">
        <v>2019</v>
      </c>
    </row>
    <row r="9" spans="1:10" x14ac:dyDescent="0.25">
      <c r="D9" s="233" t="s">
        <v>1589</v>
      </c>
      <c r="E9" s="233" t="s">
        <v>1653</v>
      </c>
      <c r="F9" s="157">
        <v>66</v>
      </c>
      <c r="G9" s="157">
        <v>1169</v>
      </c>
      <c r="H9" s="157">
        <v>1006</v>
      </c>
      <c r="I9" s="233"/>
      <c r="J9" s="233"/>
    </row>
    <row r="10" spans="1:10" x14ac:dyDescent="0.25">
      <c r="D10" s="233" t="s">
        <v>1590</v>
      </c>
      <c r="E10" s="233" t="s">
        <v>1654</v>
      </c>
      <c r="F10" s="157">
        <v>54</v>
      </c>
      <c r="G10" s="157">
        <v>1112</v>
      </c>
      <c r="H10" s="157">
        <v>971</v>
      </c>
      <c r="I10" s="233"/>
    </row>
    <row r="11" spans="1:10" x14ac:dyDescent="0.25">
      <c r="D11" s="233" t="s">
        <v>1591</v>
      </c>
      <c r="E11" s="233" t="s">
        <v>1655</v>
      </c>
      <c r="F11" s="157">
        <v>63</v>
      </c>
      <c r="G11" s="157">
        <v>494</v>
      </c>
      <c r="H11" s="157">
        <v>1174</v>
      </c>
      <c r="I11" s="233"/>
    </row>
    <row r="12" spans="1:10" x14ac:dyDescent="0.25">
      <c r="D12" s="233" t="s">
        <v>1592</v>
      </c>
      <c r="E12" s="233" t="s">
        <v>1656</v>
      </c>
      <c r="F12" s="157">
        <v>65</v>
      </c>
      <c r="G12" s="157">
        <v>10</v>
      </c>
      <c r="H12" s="157">
        <v>1338</v>
      </c>
      <c r="I12" s="233"/>
    </row>
    <row r="13" spans="1:10" x14ac:dyDescent="0.25">
      <c r="D13" s="233" t="s">
        <v>625</v>
      </c>
      <c r="E13" s="233" t="s">
        <v>1657</v>
      </c>
      <c r="F13" s="157">
        <v>89</v>
      </c>
      <c r="G13" s="157">
        <v>23</v>
      </c>
      <c r="H13" s="157">
        <v>1412</v>
      </c>
      <c r="I13" s="233"/>
    </row>
    <row r="14" spans="1:10" x14ac:dyDescent="0.25">
      <c r="D14" s="233" t="s">
        <v>626</v>
      </c>
      <c r="E14" s="233" t="s">
        <v>1658</v>
      </c>
      <c r="F14" s="157">
        <v>266</v>
      </c>
      <c r="G14" s="157">
        <v>85</v>
      </c>
      <c r="H14" s="157">
        <v>1476</v>
      </c>
      <c r="I14" s="233"/>
    </row>
    <row r="15" spans="1:10" x14ac:dyDescent="0.25">
      <c r="D15" s="233" t="s">
        <v>627</v>
      </c>
      <c r="E15" s="233" t="s">
        <v>1659</v>
      </c>
      <c r="F15" s="157">
        <v>538</v>
      </c>
      <c r="G15" s="157">
        <v>305</v>
      </c>
      <c r="H15" s="157">
        <v>1604</v>
      </c>
      <c r="I15" s="233"/>
    </row>
    <row r="16" spans="1:10" x14ac:dyDescent="0.25">
      <c r="D16" s="233" t="s">
        <v>1593</v>
      </c>
      <c r="E16" s="233" t="s">
        <v>1660</v>
      </c>
      <c r="F16" s="157"/>
      <c r="G16" s="157">
        <v>394</v>
      </c>
      <c r="H16" s="157">
        <v>1618</v>
      </c>
      <c r="I16" s="233"/>
    </row>
    <row r="17" spans="4:9" x14ac:dyDescent="0.25">
      <c r="D17" s="233" t="s">
        <v>1594</v>
      </c>
      <c r="E17" s="233" t="s">
        <v>1661</v>
      </c>
      <c r="F17" s="157"/>
      <c r="G17" s="157">
        <v>88</v>
      </c>
      <c r="H17" s="157">
        <v>1516</v>
      </c>
      <c r="I17" s="233"/>
    </row>
    <row r="18" spans="4:9" x14ac:dyDescent="0.25">
      <c r="D18" s="233" t="s">
        <v>1595</v>
      </c>
      <c r="E18" s="233" t="s">
        <v>1662</v>
      </c>
      <c r="F18" s="157"/>
      <c r="G18" s="157">
        <v>63</v>
      </c>
      <c r="H18" s="157">
        <v>1476</v>
      </c>
      <c r="I18" s="233"/>
    </row>
    <row r="19" spans="4:9" x14ac:dyDescent="0.25">
      <c r="D19" s="233" t="s">
        <v>1596</v>
      </c>
      <c r="E19" s="233" t="s">
        <v>1596</v>
      </c>
      <c r="F19" s="157"/>
      <c r="G19" s="157">
        <v>49</v>
      </c>
      <c r="H19" s="157">
        <v>1271</v>
      </c>
      <c r="I19" s="233"/>
    </row>
    <row r="20" spans="4:9" x14ac:dyDescent="0.25">
      <c r="D20" s="233" t="s">
        <v>1597</v>
      </c>
      <c r="E20" s="233" t="s">
        <v>1597</v>
      </c>
      <c r="F20" s="157"/>
      <c r="G20" s="157">
        <v>68</v>
      </c>
      <c r="H20" s="157">
        <v>1311</v>
      </c>
      <c r="I20" s="233"/>
    </row>
    <row r="21" spans="4:9" x14ac:dyDescent="0.25">
      <c r="D21" s="233"/>
      <c r="E21" s="233"/>
      <c r="F21" s="209"/>
      <c r="G21" s="209"/>
      <c r="H21" s="209"/>
      <c r="I21" s="233"/>
    </row>
    <row r="22" spans="4:9" x14ac:dyDescent="0.25">
      <c r="D22" s="233"/>
      <c r="E22" s="233"/>
      <c r="F22" s="209"/>
      <c r="G22" s="209"/>
      <c r="H22" s="209"/>
      <c r="I22" s="233"/>
    </row>
    <row r="23" spans="4:9" x14ac:dyDescent="0.25">
      <c r="D23" s="233"/>
      <c r="E23" s="233"/>
      <c r="F23" s="209"/>
      <c r="G23" s="209"/>
      <c r="H23" s="209"/>
      <c r="I23" s="233"/>
    </row>
    <row r="24" spans="4:9" x14ac:dyDescent="0.25">
      <c r="D24" s="233"/>
      <c r="E24" s="233"/>
      <c r="F24" s="209"/>
      <c r="G24" s="209"/>
      <c r="H24" s="209"/>
      <c r="I24" s="233"/>
    </row>
    <row r="25" spans="4:9" x14ac:dyDescent="0.25">
      <c r="D25" s="233"/>
      <c r="E25" s="233"/>
      <c r="F25" s="209"/>
      <c r="G25" s="209"/>
      <c r="H25" s="209"/>
      <c r="I25" s="233"/>
    </row>
    <row r="26" spans="4:9" x14ac:dyDescent="0.25">
      <c r="D26" s="233"/>
      <c r="E26" s="233"/>
      <c r="F26" s="209"/>
      <c r="G26" s="209"/>
      <c r="H26" s="209"/>
      <c r="I26" s="233"/>
    </row>
    <row r="27" spans="4:9" x14ac:dyDescent="0.25">
      <c r="D27" s="233"/>
      <c r="E27" s="233"/>
      <c r="F27" s="209"/>
      <c r="G27" s="209"/>
      <c r="H27" s="209"/>
      <c r="I27" s="233"/>
    </row>
    <row r="28" spans="4:9" x14ac:dyDescent="0.25">
      <c r="D28" s="233"/>
      <c r="E28" s="233"/>
      <c r="F28" s="209"/>
      <c r="G28" s="209"/>
      <c r="H28" s="209"/>
      <c r="I28" s="233"/>
    </row>
    <row r="29" spans="4:9" x14ac:dyDescent="0.25">
      <c r="D29" s="233"/>
      <c r="E29" s="233"/>
      <c r="F29" s="209"/>
      <c r="G29" s="209"/>
      <c r="H29" s="209"/>
      <c r="I29" s="233"/>
    </row>
    <row r="30" spans="4:9" x14ac:dyDescent="0.25">
      <c r="D30" s="233"/>
      <c r="E30" s="233"/>
      <c r="F30" s="209"/>
      <c r="G30" s="209"/>
      <c r="H30" s="209"/>
      <c r="I30" s="233"/>
    </row>
    <row r="31" spans="4:9" x14ac:dyDescent="0.25">
      <c r="D31" s="233"/>
      <c r="E31" s="233"/>
      <c r="F31" s="209"/>
      <c r="G31" s="209"/>
      <c r="H31" s="209"/>
      <c r="I31" s="233"/>
    </row>
    <row r="32" spans="4:9" x14ac:dyDescent="0.25">
      <c r="D32" s="233"/>
      <c r="E32" s="233"/>
      <c r="F32" s="209"/>
      <c r="G32" s="209"/>
      <c r="H32" s="209"/>
      <c r="I32" s="233"/>
    </row>
    <row r="33" spans="4:9" x14ac:dyDescent="0.25">
      <c r="D33" s="233"/>
      <c r="E33" s="233"/>
      <c r="F33" s="209"/>
      <c r="G33" s="209"/>
      <c r="H33" s="209"/>
      <c r="I33" s="233"/>
    </row>
    <row r="34" spans="4:9" x14ac:dyDescent="0.25">
      <c r="D34" s="233"/>
      <c r="E34" s="233"/>
      <c r="F34" s="209"/>
      <c r="G34" s="209"/>
      <c r="H34" s="209"/>
      <c r="I34" s="233"/>
    </row>
    <row r="35" spans="4:9" x14ac:dyDescent="0.25">
      <c r="D35" s="233"/>
      <c r="E35" s="233"/>
      <c r="F35" s="209"/>
      <c r="G35" s="209"/>
      <c r="H35" s="209"/>
      <c r="I35" s="233"/>
    </row>
    <row r="36" spans="4:9" x14ac:dyDescent="0.25">
      <c r="D36" s="233"/>
      <c r="E36" s="233"/>
      <c r="F36" s="209"/>
      <c r="G36" s="209"/>
      <c r="H36" s="209"/>
      <c r="I36" s="233"/>
    </row>
    <row r="37" spans="4:9" x14ac:dyDescent="0.25">
      <c r="D37" s="233"/>
      <c r="E37" s="233"/>
      <c r="F37" s="209"/>
      <c r="G37" s="209"/>
      <c r="H37" s="209"/>
      <c r="I37" s="233"/>
    </row>
    <row r="38" spans="4:9" x14ac:dyDescent="0.25">
      <c r="D38" s="233"/>
      <c r="E38" s="233"/>
      <c r="F38" s="209"/>
      <c r="G38" s="209"/>
      <c r="H38" s="209"/>
      <c r="I38" s="233"/>
    </row>
    <row r="39" spans="4:9" x14ac:dyDescent="0.25">
      <c r="D39" s="233"/>
      <c r="E39" s="233"/>
      <c r="F39" s="209"/>
      <c r="G39" s="209"/>
      <c r="H39" s="209"/>
      <c r="I39" s="233"/>
    </row>
    <row r="40" spans="4:9" x14ac:dyDescent="0.25">
      <c r="D40" s="233"/>
      <c r="E40" s="233"/>
      <c r="F40" s="209"/>
      <c r="G40" s="209"/>
      <c r="H40" s="209"/>
      <c r="I40" s="233"/>
    </row>
    <row r="41" spans="4:9" x14ac:dyDescent="0.25">
      <c r="D41" s="233"/>
      <c r="E41" s="233"/>
      <c r="F41" s="209"/>
      <c r="G41" s="209"/>
      <c r="H41" s="209"/>
      <c r="I41" s="233"/>
    </row>
    <row r="42" spans="4:9" x14ac:dyDescent="0.25">
      <c r="D42" s="233"/>
      <c r="E42" s="233"/>
      <c r="F42" s="209"/>
      <c r="G42" s="209"/>
      <c r="H42" s="209"/>
      <c r="I42" s="233"/>
    </row>
    <row r="43" spans="4:9" x14ac:dyDescent="0.25">
      <c r="D43" s="233"/>
      <c r="E43" s="233"/>
      <c r="F43" s="209"/>
      <c r="G43" s="209"/>
      <c r="H43" s="209"/>
      <c r="I43" s="233"/>
    </row>
    <row r="44" spans="4:9" x14ac:dyDescent="0.25">
      <c r="D44" s="233"/>
      <c r="E44" s="233"/>
      <c r="F44" s="209"/>
      <c r="G44" s="209"/>
      <c r="H44" s="209"/>
      <c r="I44" s="233"/>
    </row>
    <row r="45" spans="4:9" x14ac:dyDescent="0.25">
      <c r="D45" s="233"/>
      <c r="E45" s="233"/>
      <c r="F45" s="209"/>
      <c r="G45" s="209"/>
      <c r="H45" s="209"/>
      <c r="I45" s="233"/>
    </row>
    <row r="46" spans="4:9" x14ac:dyDescent="0.25">
      <c r="D46" s="233"/>
      <c r="E46" s="233"/>
      <c r="F46" s="209"/>
      <c r="G46" s="209"/>
      <c r="H46" s="209"/>
      <c r="I46" s="233"/>
    </row>
    <row r="47" spans="4:9" x14ac:dyDescent="0.25">
      <c r="D47" s="233"/>
      <c r="E47" s="233"/>
      <c r="F47" s="209"/>
      <c r="G47" s="209"/>
      <c r="H47" s="209"/>
      <c r="I47" s="233"/>
    </row>
    <row r="48" spans="4:9" x14ac:dyDescent="0.25">
      <c r="D48" s="233"/>
      <c r="E48" s="233"/>
      <c r="F48" s="209"/>
      <c r="G48" s="209"/>
      <c r="H48" s="209"/>
      <c r="I48" s="233"/>
    </row>
    <row r="49" spans="4:9" x14ac:dyDescent="0.25">
      <c r="D49" s="233"/>
      <c r="E49" s="233"/>
      <c r="F49" s="209"/>
      <c r="G49" s="209"/>
      <c r="H49" s="209"/>
      <c r="I49" s="233"/>
    </row>
    <row r="50" spans="4:9" x14ac:dyDescent="0.25">
      <c r="D50" s="233"/>
      <c r="E50" s="233"/>
      <c r="F50" s="209"/>
      <c r="G50" s="209"/>
      <c r="H50" s="209"/>
      <c r="I50" s="233"/>
    </row>
    <row r="51" spans="4:9" x14ac:dyDescent="0.25">
      <c r="D51" s="233"/>
      <c r="E51" s="233"/>
      <c r="F51" s="209"/>
      <c r="G51" s="209"/>
      <c r="H51" s="209"/>
      <c r="I51" s="233"/>
    </row>
    <row r="52" spans="4:9" x14ac:dyDescent="0.25">
      <c r="D52" s="233"/>
      <c r="E52" s="233"/>
      <c r="F52" s="209"/>
      <c r="G52" s="209"/>
      <c r="H52" s="209"/>
      <c r="I52" s="233"/>
    </row>
    <row r="53" spans="4:9" x14ac:dyDescent="0.25">
      <c r="D53" s="233"/>
      <c r="E53" s="233"/>
      <c r="F53" s="209"/>
      <c r="G53" s="209"/>
      <c r="H53" s="209"/>
      <c r="I53" s="233"/>
    </row>
    <row r="54" spans="4:9" x14ac:dyDescent="0.25">
      <c r="D54" s="233"/>
      <c r="E54" s="233"/>
      <c r="F54" s="209"/>
      <c r="G54" s="209"/>
      <c r="H54" s="209"/>
      <c r="I54" s="233"/>
    </row>
  </sheetData>
  <phoneticPr fontId="37" type="noConversion"/>
  <hyperlinks>
    <hyperlink ref="C1" location="Jegyzék_index!A1" display="Vissza a jegyzékre / Return to the Index" xr:uid="{078A07B0-A8D8-439A-874F-35ADCFCCA3E7}"/>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dimension ref="A1:G39"/>
  <sheetViews>
    <sheetView zoomScale="75" zoomScaleNormal="75" workbookViewId="0"/>
  </sheetViews>
  <sheetFormatPr defaultColWidth="9.140625" defaultRowHeight="15.75" x14ac:dyDescent="0.25"/>
  <cols>
    <col min="1" max="1" width="13.7109375" style="45" bestFit="1" customWidth="1"/>
    <col min="2" max="2" width="106" style="45" bestFit="1" customWidth="1"/>
    <col min="3" max="3" width="38.5703125" style="45" bestFit="1" customWidth="1"/>
    <col min="4" max="4" width="5.85546875" style="45" bestFit="1" customWidth="1"/>
    <col min="5" max="5" width="3.5703125" style="45" bestFit="1" customWidth="1"/>
    <col min="6" max="6" width="16.85546875" style="45" customWidth="1"/>
    <col min="7" max="7" width="19.7109375" style="45" customWidth="1"/>
    <col min="8" max="16384" width="9.140625" style="45"/>
  </cols>
  <sheetData>
    <row r="1" spans="1:7" x14ac:dyDescent="0.25">
      <c r="A1" s="35" t="s">
        <v>2</v>
      </c>
      <c r="B1" s="36" t="s">
        <v>751</v>
      </c>
      <c r="C1" s="183" t="s">
        <v>479</v>
      </c>
    </row>
    <row r="2" spans="1:7" ht="18" x14ac:dyDescent="0.35">
      <c r="A2" s="35" t="s">
        <v>3</v>
      </c>
      <c r="B2" s="36" t="s">
        <v>1602</v>
      </c>
      <c r="C2" s="208"/>
    </row>
    <row r="3" spans="1:7" ht="18" x14ac:dyDescent="0.35">
      <c r="A3" s="29" t="s">
        <v>4</v>
      </c>
      <c r="B3" s="29" t="s">
        <v>8</v>
      </c>
      <c r="C3" s="208"/>
    </row>
    <row r="4" spans="1:7" ht="18" x14ac:dyDescent="0.35">
      <c r="A4" s="29" t="s">
        <v>5</v>
      </c>
      <c r="B4" s="29" t="s">
        <v>11</v>
      </c>
      <c r="C4" s="208"/>
    </row>
    <row r="5" spans="1:7" ht="18" customHeight="1" x14ac:dyDescent="0.35">
      <c r="A5" s="27" t="s">
        <v>6</v>
      </c>
      <c r="B5" s="222" t="s">
        <v>752</v>
      </c>
      <c r="C5" s="208"/>
    </row>
    <row r="6" spans="1:7" ht="18" customHeight="1" x14ac:dyDescent="0.35">
      <c r="A6" s="27" t="s">
        <v>7</v>
      </c>
      <c r="B6" s="222" t="s">
        <v>1892</v>
      </c>
      <c r="C6" s="208"/>
    </row>
    <row r="8" spans="1:7" x14ac:dyDescent="0.25">
      <c r="F8" s="153" t="s">
        <v>695</v>
      </c>
      <c r="G8" s="153" t="s">
        <v>694</v>
      </c>
    </row>
    <row r="9" spans="1:7" x14ac:dyDescent="0.25">
      <c r="F9" s="153" t="s">
        <v>680</v>
      </c>
      <c r="G9" s="153" t="s">
        <v>681</v>
      </c>
    </row>
    <row r="10" spans="1:7" x14ac:dyDescent="0.25">
      <c r="D10" s="45">
        <v>2019</v>
      </c>
      <c r="E10" s="45" t="s">
        <v>682</v>
      </c>
      <c r="F10" s="209">
        <v>1.3102669859886207</v>
      </c>
      <c r="G10" s="209">
        <v>3.3760715339930805</v>
      </c>
    </row>
    <row r="11" spans="1:7" x14ac:dyDescent="0.25">
      <c r="E11" s="45" t="s">
        <v>683</v>
      </c>
      <c r="F11" s="209">
        <v>1.2238779063822773</v>
      </c>
      <c r="G11" s="209">
        <v>3.3301865075657022</v>
      </c>
    </row>
    <row r="12" spans="1:7" x14ac:dyDescent="0.25">
      <c r="E12" s="45" t="s">
        <v>684</v>
      </c>
      <c r="F12" s="209">
        <v>1.669128983719161</v>
      </c>
      <c r="G12" s="209">
        <v>2.8036338162391572</v>
      </c>
    </row>
    <row r="13" spans="1:7" x14ac:dyDescent="0.25">
      <c r="E13" s="45" t="s">
        <v>685</v>
      </c>
      <c r="F13" s="209">
        <v>1.6089274089449608</v>
      </c>
      <c r="G13" s="209">
        <v>1.8759540409159832</v>
      </c>
    </row>
    <row r="14" spans="1:7" x14ac:dyDescent="0.25">
      <c r="E14" s="45" t="s">
        <v>686</v>
      </c>
      <c r="F14" s="209">
        <v>2.2915249645748346</v>
      </c>
      <c r="G14" s="209">
        <v>2.9131158847277661</v>
      </c>
    </row>
    <row r="15" spans="1:7" x14ac:dyDescent="0.25">
      <c r="E15" s="45" t="s">
        <v>687</v>
      </c>
      <c r="F15" s="209">
        <v>1.5129057109836637</v>
      </c>
      <c r="G15" s="209">
        <v>2.2617572573927576</v>
      </c>
    </row>
    <row r="16" spans="1:7" x14ac:dyDescent="0.25">
      <c r="E16" s="45" t="s">
        <v>688</v>
      </c>
      <c r="F16" s="209">
        <v>2.4218711771880175</v>
      </c>
      <c r="G16" s="209">
        <v>2.0120356806816355</v>
      </c>
    </row>
    <row r="17" spans="4:7" x14ac:dyDescent="0.25">
      <c r="E17" s="45" t="s">
        <v>689</v>
      </c>
      <c r="F17" s="209">
        <v>1.7423283031770769</v>
      </c>
      <c r="G17" s="209">
        <v>3.0979304740108877</v>
      </c>
    </row>
    <row r="18" spans="4:7" x14ac:dyDescent="0.25">
      <c r="E18" s="45" t="s">
        <v>690</v>
      </c>
      <c r="F18" s="209">
        <v>1.7728464019232721</v>
      </c>
      <c r="G18" s="209">
        <v>1.6021511197078164</v>
      </c>
    </row>
    <row r="19" spans="4:7" x14ac:dyDescent="0.25">
      <c r="E19" s="45" t="s">
        <v>691</v>
      </c>
      <c r="F19" s="209">
        <v>2.1557649146917868</v>
      </c>
      <c r="G19" s="209">
        <v>2.5924337140430018</v>
      </c>
    </row>
    <row r="20" spans="4:7" x14ac:dyDescent="0.25">
      <c r="E20" s="45" t="s">
        <v>692</v>
      </c>
      <c r="F20" s="209">
        <v>1.9097047357068693</v>
      </c>
      <c r="G20" s="209">
        <v>2.8756571951003629</v>
      </c>
    </row>
    <row r="21" spans="4:7" x14ac:dyDescent="0.25">
      <c r="E21" s="45" t="s">
        <v>693</v>
      </c>
      <c r="F21" s="209">
        <v>1.5361646507971349</v>
      </c>
      <c r="G21" s="209">
        <v>3.2116916843659338</v>
      </c>
    </row>
    <row r="22" spans="4:7" x14ac:dyDescent="0.25">
      <c r="D22" s="45">
        <v>2020</v>
      </c>
      <c r="E22" s="45" t="s">
        <v>682</v>
      </c>
      <c r="F22" s="209">
        <v>2.5209265410044033</v>
      </c>
      <c r="G22" s="209">
        <v>3.8747082685234515</v>
      </c>
    </row>
    <row r="23" spans="4:7" x14ac:dyDescent="0.25">
      <c r="E23" s="45" t="s">
        <v>683</v>
      </c>
      <c r="F23" s="209">
        <v>2.2568112032482341</v>
      </c>
      <c r="G23" s="209">
        <v>2.8888383702236968</v>
      </c>
    </row>
    <row r="24" spans="4:7" x14ac:dyDescent="0.25">
      <c r="E24" s="45" t="s">
        <v>684</v>
      </c>
      <c r="F24" s="209">
        <v>7.5591885595644852</v>
      </c>
      <c r="G24" s="209">
        <v>9.0417074520877971</v>
      </c>
    </row>
    <row r="25" spans="4:7" x14ac:dyDescent="0.25">
      <c r="E25" s="45" t="s">
        <v>685</v>
      </c>
      <c r="F25" s="209">
        <v>17.258634348518882</v>
      </c>
      <c r="G25" s="209">
        <v>17.213696018013589</v>
      </c>
    </row>
    <row r="26" spans="4:7" x14ac:dyDescent="0.25">
      <c r="E26" s="45" t="s">
        <v>686</v>
      </c>
      <c r="F26" s="209">
        <v>14.321616278740585</v>
      </c>
      <c r="G26" s="209">
        <v>21.513090693976302</v>
      </c>
    </row>
    <row r="27" spans="4:7" x14ac:dyDescent="0.25">
      <c r="E27" s="45" t="s">
        <v>687</v>
      </c>
      <c r="F27" s="209">
        <v>9.8360157791473188</v>
      </c>
      <c r="G27" s="209">
        <v>18.494603353054391</v>
      </c>
    </row>
    <row r="28" spans="4:7" x14ac:dyDescent="0.25">
      <c r="E28" s="45" t="s">
        <v>688</v>
      </c>
      <c r="F28" s="209">
        <v>4.0957654988142123</v>
      </c>
      <c r="G28" s="209">
        <v>11.845669652544297</v>
      </c>
    </row>
    <row r="29" spans="4:7" x14ac:dyDescent="0.25">
      <c r="E29" s="45" t="s">
        <v>689</v>
      </c>
      <c r="F29" s="209">
        <v>3.1521769655825356</v>
      </c>
      <c r="G29" s="209">
        <v>8.6098468022610248</v>
      </c>
    </row>
    <row r="30" spans="4:7" x14ac:dyDescent="0.25">
      <c r="E30" s="45" t="s">
        <v>690</v>
      </c>
      <c r="F30" s="209">
        <v>4.682099386263503</v>
      </c>
      <c r="G30" s="209">
        <v>7.6013247201095995</v>
      </c>
    </row>
    <row r="31" spans="4:7" x14ac:dyDescent="0.25">
      <c r="E31" s="45" t="s">
        <v>691</v>
      </c>
      <c r="F31" s="209">
        <v>4.9543753260636958</v>
      </c>
      <c r="G31" s="209">
        <v>10.799992167477971</v>
      </c>
    </row>
    <row r="32" spans="4:7" x14ac:dyDescent="0.25">
      <c r="E32" s="45" t="s">
        <v>692</v>
      </c>
      <c r="F32" s="209">
        <v>6.8525243332682173</v>
      </c>
      <c r="G32" s="209">
        <v>10.256491319187862</v>
      </c>
    </row>
    <row r="33" spans="4:7" x14ac:dyDescent="0.25">
      <c r="E33" s="45" t="s">
        <v>693</v>
      </c>
      <c r="F33" s="209">
        <v>8.3553524798091114</v>
      </c>
      <c r="G33" s="209">
        <v>10.943242095330186</v>
      </c>
    </row>
    <row r="34" spans="4:7" x14ac:dyDescent="0.25">
      <c r="D34" s="45">
        <v>2021</v>
      </c>
      <c r="E34" s="45" t="s">
        <v>682</v>
      </c>
      <c r="F34" s="209">
        <v>8.7887560112386804</v>
      </c>
      <c r="G34" s="209">
        <v>14.838224251812893</v>
      </c>
    </row>
    <row r="35" spans="4:7" x14ac:dyDescent="0.25">
      <c r="E35" s="45" t="s">
        <v>683</v>
      </c>
      <c r="F35" s="209">
        <v>8.782210565927965</v>
      </c>
      <c r="G35" s="209">
        <v>13.489814774199061</v>
      </c>
    </row>
    <row r="36" spans="4:7" x14ac:dyDescent="0.25">
      <c r="E36" s="45" t="s">
        <v>684</v>
      </c>
      <c r="F36" s="209">
        <v>14.171674096784695</v>
      </c>
      <c r="G36" s="209">
        <v>18.681913853726332</v>
      </c>
    </row>
    <row r="37" spans="4:7" x14ac:dyDescent="0.25">
      <c r="E37" s="45" t="s">
        <v>685</v>
      </c>
      <c r="F37" s="209">
        <v>12.852010399498722</v>
      </c>
      <c r="G37" s="209">
        <v>14.030433355010356</v>
      </c>
    </row>
    <row r="38" spans="4:7" x14ac:dyDescent="0.25">
      <c r="E38" s="45" t="s">
        <v>686</v>
      </c>
      <c r="F38" s="209">
        <v>7.9540000036483063</v>
      </c>
      <c r="G38" s="209">
        <v>11.860263325668848</v>
      </c>
    </row>
    <row r="39" spans="4:7" x14ac:dyDescent="0.25">
      <c r="E39" s="45" t="s">
        <v>687</v>
      </c>
      <c r="F39" s="209">
        <v>5.8805040865597284</v>
      </c>
      <c r="G39" s="209">
        <v>12.373517943741284</v>
      </c>
    </row>
  </sheetData>
  <phoneticPr fontId="37" type="noConversion"/>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E32"/>
  <sheetViews>
    <sheetView showGridLines="0" zoomScale="75" zoomScaleNormal="75" workbookViewId="0"/>
  </sheetViews>
  <sheetFormatPr defaultRowHeight="15" x14ac:dyDescent="0.25"/>
  <cols>
    <col min="1" max="1" width="12.5703125" bestFit="1" customWidth="1"/>
    <col min="2" max="2" width="91.42578125" bestFit="1" customWidth="1"/>
    <col min="3" max="3" width="30.85546875" customWidth="1"/>
    <col min="4" max="4" width="22.85546875" bestFit="1" customWidth="1"/>
    <col min="5" max="5" width="22.28515625" customWidth="1"/>
  </cols>
  <sheetData>
    <row r="1" spans="1:5" ht="15.75" x14ac:dyDescent="0.25">
      <c r="A1" s="35" t="s">
        <v>2</v>
      </c>
      <c r="B1" s="36" t="s">
        <v>1750</v>
      </c>
      <c r="C1" s="183" t="s">
        <v>479</v>
      </c>
    </row>
    <row r="2" spans="1:5" ht="15.75" x14ac:dyDescent="0.25">
      <c r="A2" s="35" t="s">
        <v>3</v>
      </c>
      <c r="B2" s="36" t="s">
        <v>1751</v>
      </c>
    </row>
    <row r="3" spans="1:5" ht="15.75" x14ac:dyDescent="0.25">
      <c r="A3" s="29" t="s">
        <v>4</v>
      </c>
      <c r="B3" s="29" t="s">
        <v>8</v>
      </c>
    </row>
    <row r="4" spans="1:5" ht="15.75" x14ac:dyDescent="0.25">
      <c r="A4" s="29" t="s">
        <v>5</v>
      </c>
      <c r="B4" s="29" t="s">
        <v>11</v>
      </c>
    </row>
    <row r="5" spans="1:5" ht="15.75" x14ac:dyDescent="0.25">
      <c r="A5" s="27" t="s">
        <v>6</v>
      </c>
      <c r="B5" s="15" t="s">
        <v>1753</v>
      </c>
    </row>
    <row r="6" spans="1:5" ht="15.75" x14ac:dyDescent="0.25">
      <c r="A6" s="27" t="s">
        <v>7</v>
      </c>
      <c r="B6" s="15" t="s">
        <v>1752</v>
      </c>
    </row>
    <row r="11" spans="1:5" ht="60" x14ac:dyDescent="0.25">
      <c r="D11" t="s">
        <v>47</v>
      </c>
      <c r="E11" s="187" t="s">
        <v>1751</v>
      </c>
    </row>
    <row r="12" spans="1:5" ht="60" x14ac:dyDescent="0.25">
      <c r="D12" t="s">
        <v>46</v>
      </c>
      <c r="E12" s="187" t="s">
        <v>1750</v>
      </c>
    </row>
    <row r="13" spans="1:5" x14ac:dyDescent="0.25">
      <c r="D13" t="s">
        <v>44</v>
      </c>
      <c r="E13" s="128">
        <v>-85.484008574170744</v>
      </c>
    </row>
    <row r="14" spans="1:5" x14ac:dyDescent="0.25">
      <c r="D14" t="s">
        <v>203</v>
      </c>
      <c r="E14" s="128">
        <v>-63.522789076487605</v>
      </c>
    </row>
    <row r="15" spans="1:5" x14ac:dyDescent="0.25">
      <c r="D15" t="s">
        <v>42</v>
      </c>
      <c r="E15" s="128">
        <v>-68.453312524249412</v>
      </c>
    </row>
    <row r="16" spans="1:5" x14ac:dyDescent="0.25">
      <c r="D16" t="s">
        <v>674</v>
      </c>
      <c r="E16" s="128">
        <v>-68.698869113461157</v>
      </c>
    </row>
    <row r="17" spans="4:5" x14ac:dyDescent="0.25">
      <c r="D17" t="s">
        <v>43</v>
      </c>
      <c r="E17" s="128">
        <v>-50.445045183746231</v>
      </c>
    </row>
    <row r="18" spans="4:5" x14ac:dyDescent="0.25">
      <c r="D18" t="s">
        <v>675</v>
      </c>
      <c r="E18" s="128">
        <v>-64.173496475341025</v>
      </c>
    </row>
    <row r="19" spans="4:5" x14ac:dyDescent="0.25">
      <c r="D19" t="s">
        <v>45</v>
      </c>
      <c r="E19" s="128">
        <v>-67.19293124666541</v>
      </c>
    </row>
    <row r="20" spans="4:5" x14ac:dyDescent="0.25">
      <c r="D20" t="s">
        <v>206</v>
      </c>
      <c r="E20" s="128">
        <v>-65.210973659084459</v>
      </c>
    </row>
    <row r="21" spans="4:5" x14ac:dyDescent="0.25">
      <c r="D21" t="s">
        <v>37</v>
      </c>
      <c r="E21" s="128">
        <v>-60.189001836694963</v>
      </c>
    </row>
    <row r="22" spans="4:5" x14ac:dyDescent="0.25">
      <c r="D22" t="s">
        <v>38</v>
      </c>
      <c r="E22" s="128">
        <v>-48.349295549710781</v>
      </c>
    </row>
    <row r="23" spans="4:5" x14ac:dyDescent="0.25">
      <c r="D23" t="s">
        <v>210</v>
      </c>
      <c r="E23" s="128">
        <v>-44.356558333400386</v>
      </c>
    </row>
    <row r="24" spans="4:5" x14ac:dyDescent="0.25">
      <c r="D24" t="s">
        <v>676</v>
      </c>
      <c r="E24" s="128">
        <v>-56.521256962203402</v>
      </c>
    </row>
    <row r="25" spans="4:5" x14ac:dyDescent="0.25">
      <c r="D25" t="s">
        <v>40</v>
      </c>
      <c r="E25" s="128">
        <v>-64.031604972338258</v>
      </c>
    </row>
    <row r="26" spans="4:5" x14ac:dyDescent="0.25">
      <c r="D26" t="s">
        <v>41</v>
      </c>
      <c r="E26" s="128">
        <v>-58.269550748752089</v>
      </c>
    </row>
    <row r="27" spans="4:5" x14ac:dyDescent="0.25">
      <c r="D27" t="s">
        <v>39</v>
      </c>
      <c r="E27" s="128">
        <v>-64.854868509257727</v>
      </c>
    </row>
    <row r="28" spans="4:5" x14ac:dyDescent="0.25">
      <c r="D28" t="s">
        <v>677</v>
      </c>
      <c r="E28" s="128">
        <v>-56.775622094498686</v>
      </c>
    </row>
    <row r="29" spans="4:5" x14ac:dyDescent="0.25">
      <c r="D29" t="s">
        <v>678</v>
      </c>
      <c r="E29" s="128">
        <v>-41.676476111520785</v>
      </c>
    </row>
    <row r="30" spans="4:5" x14ac:dyDescent="0.25">
      <c r="D30" t="s">
        <v>35</v>
      </c>
      <c r="E30" s="128">
        <v>-51.06932619185973</v>
      </c>
    </row>
    <row r="31" spans="4:5" x14ac:dyDescent="0.25">
      <c r="D31" t="s">
        <v>36</v>
      </c>
      <c r="E31" s="128">
        <v>-60.012409438472901</v>
      </c>
    </row>
    <row r="32" spans="4:5" x14ac:dyDescent="0.25">
      <c r="D32" t="s">
        <v>679</v>
      </c>
      <c r="E32" s="128">
        <v>-46.697870432181496</v>
      </c>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87"/>
  <sheetViews>
    <sheetView showGridLines="0" zoomScale="75" zoomScaleNormal="75" workbookViewId="0"/>
  </sheetViews>
  <sheetFormatPr defaultRowHeight="15.75" x14ac:dyDescent="0.25"/>
  <cols>
    <col min="1" max="1" width="13.7109375" style="49" bestFit="1" customWidth="1"/>
    <col min="2" max="2" width="100.7109375" style="49" customWidth="1"/>
    <col min="3" max="3" width="11.140625" style="49" customWidth="1"/>
    <col min="4" max="5" width="9.140625" style="49"/>
    <col min="6" max="6" width="25.28515625" style="49" customWidth="1"/>
    <col min="7" max="7" width="29.42578125" style="49" customWidth="1"/>
    <col min="8" max="8" width="14.7109375" style="49" customWidth="1"/>
    <col min="9" max="9" width="18.5703125" style="49" customWidth="1"/>
    <col min="10" max="10" width="13" style="49" customWidth="1"/>
    <col min="11" max="187" width="9.140625" style="49"/>
    <col min="188" max="188" width="14.7109375" style="49" customWidth="1"/>
    <col min="189" max="189" width="100.7109375" style="49" customWidth="1"/>
    <col min="190" max="190" width="4.7109375" style="49" customWidth="1"/>
    <col min="191" max="192" width="9.140625" style="49"/>
    <col min="193" max="195" width="25.28515625" style="49" customWidth="1"/>
    <col min="196" max="443" width="9.140625" style="49"/>
    <col min="444" max="444" width="14.7109375" style="49" customWidth="1"/>
    <col min="445" max="445" width="100.7109375" style="49" customWidth="1"/>
    <col min="446" max="446" width="4.7109375" style="49" customWidth="1"/>
    <col min="447" max="448" width="9.140625" style="49"/>
    <col min="449" max="451" width="25.28515625" style="49" customWidth="1"/>
    <col min="452" max="699" width="9.140625" style="49"/>
    <col min="700" max="700" width="14.7109375" style="49" customWidth="1"/>
    <col min="701" max="701" width="100.7109375" style="49" customWidth="1"/>
    <col min="702" max="702" width="4.7109375" style="49" customWidth="1"/>
    <col min="703" max="704" width="9.140625" style="49"/>
    <col min="705" max="707" width="25.28515625" style="49" customWidth="1"/>
    <col min="708" max="955" width="9.140625" style="49"/>
    <col min="956" max="956" width="14.7109375" style="49" customWidth="1"/>
    <col min="957" max="957" width="100.7109375" style="49" customWidth="1"/>
    <col min="958" max="958" width="4.7109375" style="49" customWidth="1"/>
    <col min="959" max="960" width="9.140625" style="49"/>
    <col min="961" max="963" width="25.28515625" style="49" customWidth="1"/>
    <col min="964" max="1211" width="9.140625" style="49"/>
    <col min="1212" max="1212" width="14.7109375" style="49" customWidth="1"/>
    <col min="1213" max="1213" width="100.7109375" style="49" customWidth="1"/>
    <col min="1214" max="1214" width="4.7109375" style="49" customWidth="1"/>
    <col min="1215" max="1216" width="9.140625" style="49"/>
    <col min="1217" max="1219" width="25.28515625" style="49" customWidth="1"/>
    <col min="1220" max="1467" width="9.140625" style="49"/>
    <col min="1468" max="1468" width="14.7109375" style="49" customWidth="1"/>
    <col min="1469" max="1469" width="100.7109375" style="49" customWidth="1"/>
    <col min="1470" max="1470" width="4.7109375" style="49" customWidth="1"/>
    <col min="1471" max="1472" width="9.140625" style="49"/>
    <col min="1473" max="1475" width="25.28515625" style="49" customWidth="1"/>
    <col min="1476" max="1723" width="9.140625" style="49"/>
    <col min="1724" max="1724" width="14.7109375" style="49" customWidth="1"/>
    <col min="1725" max="1725" width="100.7109375" style="49" customWidth="1"/>
    <col min="1726" max="1726" width="4.7109375" style="49" customWidth="1"/>
    <col min="1727" max="1728" width="9.140625" style="49"/>
    <col min="1729" max="1731" width="25.28515625" style="49" customWidth="1"/>
    <col min="1732" max="1979" width="9.140625" style="49"/>
    <col min="1980" max="1980" width="14.7109375" style="49" customWidth="1"/>
    <col min="1981" max="1981" width="100.7109375" style="49" customWidth="1"/>
    <col min="1982" max="1982" width="4.7109375" style="49" customWidth="1"/>
    <col min="1983" max="1984" width="9.140625" style="49"/>
    <col min="1985" max="1987" width="25.28515625" style="49" customWidth="1"/>
    <col min="1988" max="2235" width="9.140625" style="49"/>
    <col min="2236" max="2236" width="14.7109375" style="49" customWidth="1"/>
    <col min="2237" max="2237" width="100.7109375" style="49" customWidth="1"/>
    <col min="2238" max="2238" width="4.7109375" style="49" customWidth="1"/>
    <col min="2239" max="2240" width="9.140625" style="49"/>
    <col min="2241" max="2243" width="25.28515625" style="49" customWidth="1"/>
    <col min="2244" max="2491" width="9.140625" style="49"/>
    <col min="2492" max="2492" width="14.7109375" style="49" customWidth="1"/>
    <col min="2493" max="2493" width="100.7109375" style="49" customWidth="1"/>
    <col min="2494" max="2494" width="4.7109375" style="49" customWidth="1"/>
    <col min="2495" max="2496" width="9.140625" style="49"/>
    <col min="2497" max="2499" width="25.28515625" style="49" customWidth="1"/>
    <col min="2500" max="2747" width="9.140625" style="49"/>
    <col min="2748" max="2748" width="14.7109375" style="49" customWidth="1"/>
    <col min="2749" max="2749" width="100.7109375" style="49" customWidth="1"/>
    <col min="2750" max="2750" width="4.7109375" style="49" customWidth="1"/>
    <col min="2751" max="2752" width="9.140625" style="49"/>
    <col min="2753" max="2755" width="25.28515625" style="49" customWidth="1"/>
    <col min="2756" max="3003" width="9.140625" style="49"/>
    <col min="3004" max="3004" width="14.7109375" style="49" customWidth="1"/>
    <col min="3005" max="3005" width="100.7109375" style="49" customWidth="1"/>
    <col min="3006" max="3006" width="4.7109375" style="49" customWidth="1"/>
    <col min="3007" max="3008" width="9.140625" style="49"/>
    <col min="3009" max="3011" width="25.28515625" style="49" customWidth="1"/>
    <col min="3012" max="3259" width="9.140625" style="49"/>
    <col min="3260" max="3260" width="14.7109375" style="49" customWidth="1"/>
    <col min="3261" max="3261" width="100.7109375" style="49" customWidth="1"/>
    <col min="3262" max="3262" width="4.7109375" style="49" customWidth="1"/>
    <col min="3263" max="3264" width="9.140625" style="49"/>
    <col min="3265" max="3267" width="25.28515625" style="49" customWidth="1"/>
    <col min="3268" max="3515" width="9.140625" style="49"/>
    <col min="3516" max="3516" width="14.7109375" style="49" customWidth="1"/>
    <col min="3517" max="3517" width="100.7109375" style="49" customWidth="1"/>
    <col min="3518" max="3518" width="4.7109375" style="49" customWidth="1"/>
    <col min="3519" max="3520" width="9.140625" style="49"/>
    <col min="3521" max="3523" width="25.28515625" style="49" customWidth="1"/>
    <col min="3524" max="3771" width="9.140625" style="49"/>
    <col min="3772" max="3772" width="14.7109375" style="49" customWidth="1"/>
    <col min="3773" max="3773" width="100.7109375" style="49" customWidth="1"/>
    <col min="3774" max="3774" width="4.7109375" style="49" customWidth="1"/>
    <col min="3775" max="3776" width="9.140625" style="49"/>
    <col min="3777" max="3779" width="25.28515625" style="49" customWidth="1"/>
    <col min="3780" max="4027" width="9.140625" style="49"/>
    <col min="4028" max="4028" width="14.7109375" style="49" customWidth="1"/>
    <col min="4029" max="4029" width="100.7109375" style="49" customWidth="1"/>
    <col min="4030" max="4030" width="4.7109375" style="49" customWidth="1"/>
    <col min="4031" max="4032" width="9.140625" style="49"/>
    <col min="4033" max="4035" width="25.28515625" style="49" customWidth="1"/>
    <col min="4036" max="4283" width="9.140625" style="49"/>
    <col min="4284" max="4284" width="14.7109375" style="49" customWidth="1"/>
    <col min="4285" max="4285" width="100.7109375" style="49" customWidth="1"/>
    <col min="4286" max="4286" width="4.7109375" style="49" customWidth="1"/>
    <col min="4287" max="4288" width="9.140625" style="49"/>
    <col min="4289" max="4291" width="25.28515625" style="49" customWidth="1"/>
    <col min="4292" max="4539" width="9.140625" style="49"/>
    <col min="4540" max="4540" width="14.7109375" style="49" customWidth="1"/>
    <col min="4541" max="4541" width="100.7109375" style="49" customWidth="1"/>
    <col min="4542" max="4542" width="4.7109375" style="49" customWidth="1"/>
    <col min="4543" max="4544" width="9.140625" style="49"/>
    <col min="4545" max="4547" width="25.28515625" style="49" customWidth="1"/>
    <col min="4548" max="4795" width="9.140625" style="49"/>
    <col min="4796" max="4796" width="14.7109375" style="49" customWidth="1"/>
    <col min="4797" max="4797" width="100.7109375" style="49" customWidth="1"/>
    <col min="4798" max="4798" width="4.7109375" style="49" customWidth="1"/>
    <col min="4799" max="4800" width="9.140625" style="49"/>
    <col min="4801" max="4803" width="25.28515625" style="49" customWidth="1"/>
    <col min="4804" max="5051" width="9.140625" style="49"/>
    <col min="5052" max="5052" width="14.7109375" style="49" customWidth="1"/>
    <col min="5053" max="5053" width="100.7109375" style="49" customWidth="1"/>
    <col min="5054" max="5054" width="4.7109375" style="49" customWidth="1"/>
    <col min="5055" max="5056" width="9.140625" style="49"/>
    <col min="5057" max="5059" width="25.28515625" style="49" customWidth="1"/>
    <col min="5060" max="5307" width="9.140625" style="49"/>
    <col min="5308" max="5308" width="14.7109375" style="49" customWidth="1"/>
    <col min="5309" max="5309" width="100.7109375" style="49" customWidth="1"/>
    <col min="5310" max="5310" width="4.7109375" style="49" customWidth="1"/>
    <col min="5311" max="5312" width="9.140625" style="49"/>
    <col min="5313" max="5315" width="25.28515625" style="49" customWidth="1"/>
    <col min="5316" max="5563" width="9.140625" style="49"/>
    <col min="5564" max="5564" width="14.7109375" style="49" customWidth="1"/>
    <col min="5565" max="5565" width="100.7109375" style="49" customWidth="1"/>
    <col min="5566" max="5566" width="4.7109375" style="49" customWidth="1"/>
    <col min="5567" max="5568" width="9.140625" style="49"/>
    <col min="5569" max="5571" width="25.28515625" style="49" customWidth="1"/>
    <col min="5572" max="5819" width="9.140625" style="49"/>
    <col min="5820" max="5820" width="14.7109375" style="49" customWidth="1"/>
    <col min="5821" max="5821" width="100.7109375" style="49" customWidth="1"/>
    <col min="5822" max="5822" width="4.7109375" style="49" customWidth="1"/>
    <col min="5823" max="5824" width="9.140625" style="49"/>
    <col min="5825" max="5827" width="25.28515625" style="49" customWidth="1"/>
    <col min="5828" max="6075" width="9.140625" style="49"/>
    <col min="6076" max="6076" width="14.7109375" style="49" customWidth="1"/>
    <col min="6077" max="6077" width="100.7109375" style="49" customWidth="1"/>
    <col min="6078" max="6078" width="4.7109375" style="49" customWidth="1"/>
    <col min="6079" max="6080" width="9.140625" style="49"/>
    <col min="6081" max="6083" width="25.28515625" style="49" customWidth="1"/>
    <col min="6084" max="6331" width="9.140625" style="49"/>
    <col min="6332" max="6332" width="14.7109375" style="49" customWidth="1"/>
    <col min="6333" max="6333" width="100.7109375" style="49" customWidth="1"/>
    <col min="6334" max="6334" width="4.7109375" style="49" customWidth="1"/>
    <col min="6335" max="6336" width="9.140625" style="49"/>
    <col min="6337" max="6339" width="25.28515625" style="49" customWidth="1"/>
    <col min="6340" max="6587" width="9.140625" style="49"/>
    <col min="6588" max="6588" width="14.7109375" style="49" customWidth="1"/>
    <col min="6589" max="6589" width="100.7109375" style="49" customWidth="1"/>
    <col min="6590" max="6590" width="4.7109375" style="49" customWidth="1"/>
    <col min="6591" max="6592" width="9.140625" style="49"/>
    <col min="6593" max="6595" width="25.28515625" style="49" customWidth="1"/>
    <col min="6596" max="6843" width="9.140625" style="49"/>
    <col min="6844" max="6844" width="14.7109375" style="49" customWidth="1"/>
    <col min="6845" max="6845" width="100.7109375" style="49" customWidth="1"/>
    <col min="6846" max="6846" width="4.7109375" style="49" customWidth="1"/>
    <col min="6847" max="6848" width="9.140625" style="49"/>
    <col min="6849" max="6851" width="25.28515625" style="49" customWidth="1"/>
    <col min="6852" max="7099" width="9.140625" style="49"/>
    <col min="7100" max="7100" width="14.7109375" style="49" customWidth="1"/>
    <col min="7101" max="7101" width="100.7109375" style="49" customWidth="1"/>
    <col min="7102" max="7102" width="4.7109375" style="49" customWidth="1"/>
    <col min="7103" max="7104" width="9.140625" style="49"/>
    <col min="7105" max="7107" width="25.28515625" style="49" customWidth="1"/>
    <col min="7108" max="7355" width="9.140625" style="49"/>
    <col min="7356" max="7356" width="14.7109375" style="49" customWidth="1"/>
    <col min="7357" max="7357" width="100.7109375" style="49" customWidth="1"/>
    <col min="7358" max="7358" width="4.7109375" style="49" customWidth="1"/>
    <col min="7359" max="7360" width="9.140625" style="49"/>
    <col min="7361" max="7363" width="25.28515625" style="49" customWidth="1"/>
    <col min="7364" max="7611" width="9.140625" style="49"/>
    <col min="7612" max="7612" width="14.7109375" style="49" customWidth="1"/>
    <col min="7613" max="7613" width="100.7109375" style="49" customWidth="1"/>
    <col min="7614" max="7614" width="4.7109375" style="49" customWidth="1"/>
    <col min="7615" max="7616" width="9.140625" style="49"/>
    <col min="7617" max="7619" width="25.28515625" style="49" customWidth="1"/>
    <col min="7620" max="7867" width="9.140625" style="49"/>
    <col min="7868" max="7868" width="14.7109375" style="49" customWidth="1"/>
    <col min="7869" max="7869" width="100.7109375" style="49" customWidth="1"/>
    <col min="7870" max="7870" width="4.7109375" style="49" customWidth="1"/>
    <col min="7871" max="7872" width="9.140625" style="49"/>
    <col min="7873" max="7875" width="25.28515625" style="49" customWidth="1"/>
    <col min="7876" max="8123" width="9.140625" style="49"/>
    <col min="8124" max="8124" width="14.7109375" style="49" customWidth="1"/>
    <col min="8125" max="8125" width="100.7109375" style="49" customWidth="1"/>
    <col min="8126" max="8126" width="4.7109375" style="49" customWidth="1"/>
    <col min="8127" max="8128" width="9.140625" style="49"/>
    <col min="8129" max="8131" width="25.28515625" style="49" customWidth="1"/>
    <col min="8132" max="8379" width="9.140625" style="49"/>
    <col min="8380" max="8380" width="14.7109375" style="49" customWidth="1"/>
    <col min="8381" max="8381" width="100.7109375" style="49" customWidth="1"/>
    <col min="8382" max="8382" width="4.7109375" style="49" customWidth="1"/>
    <col min="8383" max="8384" width="9.140625" style="49"/>
    <col min="8385" max="8387" width="25.28515625" style="49" customWidth="1"/>
    <col min="8388" max="8635" width="9.140625" style="49"/>
    <col min="8636" max="8636" width="14.7109375" style="49" customWidth="1"/>
    <col min="8637" max="8637" width="100.7109375" style="49" customWidth="1"/>
    <col min="8638" max="8638" width="4.7109375" style="49" customWidth="1"/>
    <col min="8639" max="8640" width="9.140625" style="49"/>
    <col min="8641" max="8643" width="25.28515625" style="49" customWidth="1"/>
    <col min="8644" max="8891" width="9.140625" style="49"/>
    <col min="8892" max="8892" width="14.7109375" style="49" customWidth="1"/>
    <col min="8893" max="8893" width="100.7109375" style="49" customWidth="1"/>
    <col min="8894" max="8894" width="4.7109375" style="49" customWidth="1"/>
    <col min="8895" max="8896" width="9.140625" style="49"/>
    <col min="8897" max="8899" width="25.28515625" style="49" customWidth="1"/>
    <col min="8900" max="9147" width="9.140625" style="49"/>
    <col min="9148" max="9148" width="14.7109375" style="49" customWidth="1"/>
    <col min="9149" max="9149" width="100.7109375" style="49" customWidth="1"/>
    <col min="9150" max="9150" width="4.7109375" style="49" customWidth="1"/>
    <col min="9151" max="9152" width="9.140625" style="49"/>
    <col min="9153" max="9155" width="25.28515625" style="49" customWidth="1"/>
    <col min="9156" max="9403" width="9.140625" style="49"/>
    <col min="9404" max="9404" width="14.7109375" style="49" customWidth="1"/>
    <col min="9405" max="9405" width="100.7109375" style="49" customWidth="1"/>
    <col min="9406" max="9406" width="4.7109375" style="49" customWidth="1"/>
    <col min="9407" max="9408" width="9.140625" style="49"/>
    <col min="9409" max="9411" width="25.28515625" style="49" customWidth="1"/>
    <col min="9412" max="9659" width="9.140625" style="49"/>
    <col min="9660" max="9660" width="14.7109375" style="49" customWidth="1"/>
    <col min="9661" max="9661" width="100.7109375" style="49" customWidth="1"/>
    <col min="9662" max="9662" width="4.7109375" style="49" customWidth="1"/>
    <col min="9663" max="9664" width="9.140625" style="49"/>
    <col min="9665" max="9667" width="25.28515625" style="49" customWidth="1"/>
    <col min="9668" max="9915" width="9.140625" style="49"/>
    <col min="9916" max="9916" width="14.7109375" style="49" customWidth="1"/>
    <col min="9917" max="9917" width="100.7109375" style="49" customWidth="1"/>
    <col min="9918" max="9918" width="4.7109375" style="49" customWidth="1"/>
    <col min="9919" max="9920" width="9.140625" style="49"/>
    <col min="9921" max="9923" width="25.28515625" style="49" customWidth="1"/>
    <col min="9924" max="10171" width="9.140625" style="49"/>
    <col min="10172" max="10172" width="14.7109375" style="49" customWidth="1"/>
    <col min="10173" max="10173" width="100.7109375" style="49" customWidth="1"/>
    <col min="10174" max="10174" width="4.7109375" style="49" customWidth="1"/>
    <col min="10175" max="10176" width="9.140625" style="49"/>
    <col min="10177" max="10179" width="25.28515625" style="49" customWidth="1"/>
    <col min="10180" max="10427" width="9.140625" style="49"/>
    <col min="10428" max="10428" width="14.7109375" style="49" customWidth="1"/>
    <col min="10429" max="10429" width="100.7109375" style="49" customWidth="1"/>
    <col min="10430" max="10430" width="4.7109375" style="49" customWidth="1"/>
    <col min="10431" max="10432" width="9.140625" style="49"/>
    <col min="10433" max="10435" width="25.28515625" style="49" customWidth="1"/>
    <col min="10436" max="10683" width="9.140625" style="49"/>
    <col min="10684" max="10684" width="14.7109375" style="49" customWidth="1"/>
    <col min="10685" max="10685" width="100.7109375" style="49" customWidth="1"/>
    <col min="10686" max="10686" width="4.7109375" style="49" customWidth="1"/>
    <col min="10687" max="10688" width="9.140625" style="49"/>
    <col min="10689" max="10691" width="25.28515625" style="49" customWidth="1"/>
    <col min="10692" max="10939" width="9.140625" style="49"/>
    <col min="10940" max="10940" width="14.7109375" style="49" customWidth="1"/>
    <col min="10941" max="10941" width="100.7109375" style="49" customWidth="1"/>
    <col min="10942" max="10942" width="4.7109375" style="49" customWidth="1"/>
    <col min="10943" max="10944" width="9.140625" style="49"/>
    <col min="10945" max="10947" width="25.28515625" style="49" customWidth="1"/>
    <col min="10948" max="11195" width="9.140625" style="49"/>
    <col min="11196" max="11196" width="14.7109375" style="49" customWidth="1"/>
    <col min="11197" max="11197" width="100.7109375" style="49" customWidth="1"/>
    <col min="11198" max="11198" width="4.7109375" style="49" customWidth="1"/>
    <col min="11199" max="11200" width="9.140625" style="49"/>
    <col min="11201" max="11203" width="25.28515625" style="49" customWidth="1"/>
    <col min="11204" max="11451" width="9.140625" style="49"/>
    <col min="11452" max="11452" width="14.7109375" style="49" customWidth="1"/>
    <col min="11453" max="11453" width="100.7109375" style="49" customWidth="1"/>
    <col min="11454" max="11454" width="4.7109375" style="49" customWidth="1"/>
    <col min="11455" max="11456" width="9.140625" style="49"/>
    <col min="11457" max="11459" width="25.28515625" style="49" customWidth="1"/>
    <col min="11460" max="11707" width="9.140625" style="49"/>
    <col min="11708" max="11708" width="14.7109375" style="49" customWidth="1"/>
    <col min="11709" max="11709" width="100.7109375" style="49" customWidth="1"/>
    <col min="11710" max="11710" width="4.7109375" style="49" customWidth="1"/>
    <col min="11711" max="11712" width="9.140625" style="49"/>
    <col min="11713" max="11715" width="25.28515625" style="49" customWidth="1"/>
    <col min="11716" max="11963" width="9.140625" style="49"/>
    <col min="11964" max="11964" width="14.7109375" style="49" customWidth="1"/>
    <col min="11965" max="11965" width="100.7109375" style="49" customWidth="1"/>
    <col min="11966" max="11966" width="4.7109375" style="49" customWidth="1"/>
    <col min="11967" max="11968" width="9.140625" style="49"/>
    <col min="11969" max="11971" width="25.28515625" style="49" customWidth="1"/>
    <col min="11972" max="12219" width="9.140625" style="49"/>
    <col min="12220" max="12220" width="14.7109375" style="49" customWidth="1"/>
    <col min="12221" max="12221" width="100.7109375" style="49" customWidth="1"/>
    <col min="12222" max="12222" width="4.7109375" style="49" customWidth="1"/>
    <col min="12223" max="12224" width="9.140625" style="49"/>
    <col min="12225" max="12227" width="25.28515625" style="49" customWidth="1"/>
    <col min="12228" max="12475" width="9.140625" style="49"/>
    <col min="12476" max="12476" width="14.7109375" style="49" customWidth="1"/>
    <col min="12477" max="12477" width="100.7109375" style="49" customWidth="1"/>
    <col min="12478" max="12478" width="4.7109375" style="49" customWidth="1"/>
    <col min="12479" max="12480" width="9.140625" style="49"/>
    <col min="12481" max="12483" width="25.28515625" style="49" customWidth="1"/>
    <col min="12484" max="12731" width="9.140625" style="49"/>
    <col min="12732" max="12732" width="14.7109375" style="49" customWidth="1"/>
    <col min="12733" max="12733" width="100.7109375" style="49" customWidth="1"/>
    <col min="12734" max="12734" width="4.7109375" style="49" customWidth="1"/>
    <col min="12735" max="12736" width="9.140625" style="49"/>
    <col min="12737" max="12739" width="25.28515625" style="49" customWidth="1"/>
    <col min="12740" max="12987" width="9.140625" style="49"/>
    <col min="12988" max="12988" width="14.7109375" style="49" customWidth="1"/>
    <col min="12989" max="12989" width="100.7109375" style="49" customWidth="1"/>
    <col min="12990" max="12990" width="4.7109375" style="49" customWidth="1"/>
    <col min="12991" max="12992" width="9.140625" style="49"/>
    <col min="12993" max="12995" width="25.28515625" style="49" customWidth="1"/>
    <col min="12996" max="13243" width="9.140625" style="49"/>
    <col min="13244" max="13244" width="14.7109375" style="49" customWidth="1"/>
    <col min="13245" max="13245" width="100.7109375" style="49" customWidth="1"/>
    <col min="13246" max="13246" width="4.7109375" style="49" customWidth="1"/>
    <col min="13247" max="13248" width="9.140625" style="49"/>
    <col min="13249" max="13251" width="25.28515625" style="49" customWidth="1"/>
    <col min="13252" max="13499" width="9.140625" style="49"/>
    <col min="13500" max="13500" width="14.7109375" style="49" customWidth="1"/>
    <col min="13501" max="13501" width="100.7109375" style="49" customWidth="1"/>
    <col min="13502" max="13502" width="4.7109375" style="49" customWidth="1"/>
    <col min="13503" max="13504" width="9.140625" style="49"/>
    <col min="13505" max="13507" width="25.28515625" style="49" customWidth="1"/>
    <col min="13508" max="13755" width="9.140625" style="49"/>
    <col min="13756" max="13756" width="14.7109375" style="49" customWidth="1"/>
    <col min="13757" max="13757" width="100.7109375" style="49" customWidth="1"/>
    <col min="13758" max="13758" width="4.7109375" style="49" customWidth="1"/>
    <col min="13759" max="13760" width="9.140625" style="49"/>
    <col min="13761" max="13763" width="25.28515625" style="49" customWidth="1"/>
    <col min="13764" max="14011" width="9.140625" style="49"/>
    <col min="14012" max="14012" width="14.7109375" style="49" customWidth="1"/>
    <col min="14013" max="14013" width="100.7109375" style="49" customWidth="1"/>
    <col min="14014" max="14014" width="4.7109375" style="49" customWidth="1"/>
    <col min="14015" max="14016" width="9.140625" style="49"/>
    <col min="14017" max="14019" width="25.28515625" style="49" customWidth="1"/>
    <col min="14020" max="14267" width="9.140625" style="49"/>
    <col min="14268" max="14268" width="14.7109375" style="49" customWidth="1"/>
    <col min="14269" max="14269" width="100.7109375" style="49" customWidth="1"/>
    <col min="14270" max="14270" width="4.7109375" style="49" customWidth="1"/>
    <col min="14271" max="14272" width="9.140625" style="49"/>
    <col min="14273" max="14275" width="25.28515625" style="49" customWidth="1"/>
    <col min="14276" max="14523" width="9.140625" style="49"/>
    <col min="14524" max="14524" width="14.7109375" style="49" customWidth="1"/>
    <col min="14525" max="14525" width="100.7109375" style="49" customWidth="1"/>
    <col min="14526" max="14526" width="4.7109375" style="49" customWidth="1"/>
    <col min="14527" max="14528" width="9.140625" style="49"/>
    <col min="14529" max="14531" width="25.28515625" style="49" customWidth="1"/>
    <col min="14532" max="14779" width="9.140625" style="49"/>
    <col min="14780" max="14780" width="14.7109375" style="49" customWidth="1"/>
    <col min="14781" max="14781" width="100.7109375" style="49" customWidth="1"/>
    <col min="14782" max="14782" width="4.7109375" style="49" customWidth="1"/>
    <col min="14783" max="14784" width="9.140625" style="49"/>
    <col min="14785" max="14787" width="25.28515625" style="49" customWidth="1"/>
    <col min="14788" max="15035" width="9.140625" style="49"/>
    <col min="15036" max="15036" width="14.7109375" style="49" customWidth="1"/>
    <col min="15037" max="15037" width="100.7109375" style="49" customWidth="1"/>
    <col min="15038" max="15038" width="4.7109375" style="49" customWidth="1"/>
    <col min="15039" max="15040" width="9.140625" style="49"/>
    <col min="15041" max="15043" width="25.28515625" style="49" customWidth="1"/>
    <col min="15044" max="15291" width="9.140625" style="49"/>
    <col min="15292" max="15292" width="14.7109375" style="49" customWidth="1"/>
    <col min="15293" max="15293" width="100.7109375" style="49" customWidth="1"/>
    <col min="15294" max="15294" width="4.7109375" style="49" customWidth="1"/>
    <col min="15295" max="15296" width="9.140625" style="49"/>
    <col min="15297" max="15299" width="25.28515625" style="49" customWidth="1"/>
    <col min="15300" max="15547" width="9.140625" style="49"/>
    <col min="15548" max="15548" width="14.7109375" style="49" customWidth="1"/>
    <col min="15549" max="15549" width="100.7109375" style="49" customWidth="1"/>
    <col min="15550" max="15550" width="4.7109375" style="49" customWidth="1"/>
    <col min="15551" max="15552" width="9.140625" style="49"/>
    <col min="15553" max="15555" width="25.28515625" style="49" customWidth="1"/>
    <col min="15556" max="15803" width="9.140625" style="49"/>
    <col min="15804" max="15804" width="14.7109375" style="49" customWidth="1"/>
    <col min="15805" max="15805" width="100.7109375" style="49" customWidth="1"/>
    <col min="15806" max="15806" width="4.7109375" style="49" customWidth="1"/>
    <col min="15807" max="15808" width="9.140625" style="49"/>
    <col min="15809" max="15811" width="25.28515625" style="49" customWidth="1"/>
    <col min="15812" max="16059" width="9.140625" style="49"/>
    <col min="16060" max="16060" width="14.7109375" style="49" customWidth="1"/>
    <col min="16061" max="16061" width="100.7109375" style="49" customWidth="1"/>
    <col min="16062" max="16062" width="4.7109375" style="49" customWidth="1"/>
    <col min="16063" max="16064" width="9.140625" style="49"/>
    <col min="16065" max="16067" width="25.28515625" style="49" customWidth="1"/>
    <col min="16068" max="16384" width="9.140625" style="49"/>
  </cols>
  <sheetData>
    <row r="1" spans="1:10" x14ac:dyDescent="0.25">
      <c r="A1" s="47" t="s">
        <v>2</v>
      </c>
      <c r="B1" s="48" t="s">
        <v>49</v>
      </c>
      <c r="C1" s="179" t="s">
        <v>479</v>
      </c>
      <c r="D1" s="50"/>
    </row>
    <row r="2" spans="1:10" x14ac:dyDescent="0.25">
      <c r="A2" s="47" t="s">
        <v>3</v>
      </c>
      <c r="B2" s="48" t="s">
        <v>471</v>
      </c>
    </row>
    <row r="3" spans="1:10" x14ac:dyDescent="0.25">
      <c r="A3" s="47" t="s">
        <v>4</v>
      </c>
      <c r="B3" s="49" t="s">
        <v>99</v>
      </c>
    </row>
    <row r="4" spans="1:10" x14ac:dyDescent="0.25">
      <c r="A4" s="47" t="s">
        <v>5</v>
      </c>
      <c r="B4" s="49" t="s">
        <v>175</v>
      </c>
    </row>
    <row r="5" spans="1:10" x14ac:dyDescent="0.25">
      <c r="A5" s="51" t="s">
        <v>6</v>
      </c>
      <c r="B5" s="52" t="s">
        <v>50</v>
      </c>
    </row>
    <row r="6" spans="1:10" x14ac:dyDescent="0.25">
      <c r="A6" s="51" t="s">
        <v>7</v>
      </c>
      <c r="B6" s="52" t="s">
        <v>472</v>
      </c>
    </row>
    <row r="8" spans="1:10" ht="78.75" x14ac:dyDescent="0.25">
      <c r="E8" s="53"/>
      <c r="F8" s="54" t="s">
        <v>533</v>
      </c>
      <c r="G8" s="54" t="s">
        <v>534</v>
      </c>
      <c r="H8" s="54" t="s">
        <v>51</v>
      </c>
      <c r="I8" s="54" t="s">
        <v>52</v>
      </c>
      <c r="J8" s="54" t="s">
        <v>53</v>
      </c>
    </row>
    <row r="9" spans="1:10" ht="47.25" x14ac:dyDescent="0.25">
      <c r="E9" s="53"/>
      <c r="F9" s="54" t="s">
        <v>54</v>
      </c>
      <c r="G9" s="54" t="s">
        <v>55</v>
      </c>
      <c r="H9" s="54" t="s">
        <v>56</v>
      </c>
      <c r="I9" s="54" t="s">
        <v>57</v>
      </c>
      <c r="J9" s="54" t="s">
        <v>58</v>
      </c>
    </row>
    <row r="10" spans="1:10" x14ac:dyDescent="0.25">
      <c r="D10" s="55" t="s">
        <v>59</v>
      </c>
      <c r="E10" s="55" t="s">
        <v>60</v>
      </c>
      <c r="F10" s="56">
        <v>22.9</v>
      </c>
      <c r="G10" s="56"/>
      <c r="H10" s="57">
        <v>0.91065508500000003</v>
      </c>
      <c r="I10" s="57">
        <v>0.27047991500000002</v>
      </c>
    </row>
    <row r="11" spans="1:10" x14ac:dyDescent="0.25">
      <c r="D11" s="55" t="s">
        <v>61</v>
      </c>
      <c r="E11" s="55" t="s">
        <v>62</v>
      </c>
      <c r="F11" s="56">
        <v>23.3</v>
      </c>
      <c r="G11" s="56"/>
      <c r="H11" s="57">
        <v>0.97037925399999991</v>
      </c>
      <c r="I11" s="57">
        <v>0.29478274599999998</v>
      </c>
    </row>
    <row r="12" spans="1:10" x14ac:dyDescent="0.25">
      <c r="D12" s="55" t="s">
        <v>63</v>
      </c>
      <c r="E12" s="55" t="s">
        <v>64</v>
      </c>
      <c r="F12" s="56">
        <v>21</v>
      </c>
      <c r="G12" s="56"/>
      <c r="H12" s="57">
        <v>1.00390198</v>
      </c>
      <c r="I12" s="57">
        <v>0.26686001999999998</v>
      </c>
    </row>
    <row r="13" spans="1:10" x14ac:dyDescent="0.25">
      <c r="D13" s="55" t="s">
        <v>65</v>
      </c>
      <c r="E13" s="55" t="s">
        <v>66</v>
      </c>
      <c r="F13" s="56">
        <v>20.9</v>
      </c>
      <c r="G13" s="56"/>
      <c r="H13" s="57">
        <v>1.0217046420000002</v>
      </c>
      <c r="I13" s="57">
        <v>0.26995735799999987</v>
      </c>
    </row>
    <row r="14" spans="1:10" x14ac:dyDescent="0.25">
      <c r="D14" s="55" t="s">
        <v>67</v>
      </c>
      <c r="E14" s="55" t="s">
        <v>68</v>
      </c>
      <c r="F14" s="56">
        <v>19.7</v>
      </c>
      <c r="G14" s="56"/>
      <c r="H14" s="57">
        <v>1.038087886</v>
      </c>
      <c r="I14" s="57">
        <v>0.25467411399999995</v>
      </c>
    </row>
    <row r="15" spans="1:10" x14ac:dyDescent="0.25">
      <c r="D15" s="55" t="s">
        <v>61</v>
      </c>
      <c r="E15" s="55" t="s">
        <v>62</v>
      </c>
      <c r="F15" s="56">
        <v>19.399999999999999</v>
      </c>
      <c r="G15" s="56"/>
      <c r="H15" s="57">
        <v>1.045735834</v>
      </c>
      <c r="I15" s="57">
        <v>0.25170316599999998</v>
      </c>
    </row>
    <row r="16" spans="1:10" x14ac:dyDescent="0.25">
      <c r="D16" s="55" t="s">
        <v>63</v>
      </c>
      <c r="E16" s="55" t="s">
        <v>64</v>
      </c>
      <c r="F16" s="56">
        <v>20.100000000000001</v>
      </c>
      <c r="G16" s="56"/>
      <c r="H16" s="57">
        <v>1.0678395299999999</v>
      </c>
      <c r="I16" s="57">
        <v>0.26863047000000018</v>
      </c>
    </row>
    <row r="17" spans="4:9" x14ac:dyDescent="0.25">
      <c r="D17" s="55" t="s">
        <v>65</v>
      </c>
      <c r="E17" s="55" t="s">
        <v>66</v>
      </c>
      <c r="F17" s="56">
        <v>20.5</v>
      </c>
      <c r="G17" s="56"/>
      <c r="H17" s="57">
        <v>1.0798667850000001</v>
      </c>
      <c r="I17" s="57">
        <v>0.27845621499999984</v>
      </c>
    </row>
    <row r="18" spans="4:9" x14ac:dyDescent="0.25">
      <c r="D18" s="55" t="s">
        <v>69</v>
      </c>
      <c r="E18" s="55" t="s">
        <v>70</v>
      </c>
      <c r="F18" s="56">
        <v>18.899999999999999</v>
      </c>
      <c r="G18" s="56"/>
      <c r="H18" s="57">
        <v>1.1078941240000002</v>
      </c>
      <c r="I18" s="57">
        <v>0.25818987599999987</v>
      </c>
    </row>
    <row r="19" spans="4:9" x14ac:dyDescent="0.25">
      <c r="D19" s="55" t="s">
        <v>61</v>
      </c>
      <c r="E19" s="55" t="s">
        <v>62</v>
      </c>
      <c r="F19" s="56">
        <v>17.7</v>
      </c>
      <c r="G19" s="56"/>
      <c r="H19" s="57">
        <v>1.1488314609999999</v>
      </c>
      <c r="I19" s="57">
        <v>0.24707553900000012</v>
      </c>
    </row>
    <row r="20" spans="4:9" x14ac:dyDescent="0.25">
      <c r="D20" s="55" t="s">
        <v>63</v>
      </c>
      <c r="E20" s="55" t="s">
        <v>64</v>
      </c>
      <c r="F20" s="56">
        <v>17</v>
      </c>
      <c r="G20" s="56"/>
      <c r="H20" s="57">
        <v>1.19387781</v>
      </c>
      <c r="I20" s="57">
        <v>0.24452918999999995</v>
      </c>
    </row>
    <row r="21" spans="4:9" x14ac:dyDescent="0.25">
      <c r="D21" s="55" t="s">
        <v>65</v>
      </c>
      <c r="E21" s="55" t="s">
        <v>66</v>
      </c>
      <c r="F21" s="56">
        <v>15.2</v>
      </c>
      <c r="G21" s="56"/>
      <c r="H21" s="57">
        <v>1.2481415199999999</v>
      </c>
      <c r="I21" s="57">
        <v>0.22372348000000009</v>
      </c>
    </row>
    <row r="22" spans="4:9" x14ac:dyDescent="0.25">
      <c r="D22" s="55" t="s">
        <v>71</v>
      </c>
      <c r="E22" s="55" t="s">
        <v>72</v>
      </c>
      <c r="F22" s="56">
        <v>14.030000000000001</v>
      </c>
      <c r="G22" s="56"/>
      <c r="H22" s="57">
        <v>1.2883378230000002</v>
      </c>
      <c r="I22" s="57">
        <v>0.21025217699999987</v>
      </c>
    </row>
    <row r="23" spans="4:9" x14ac:dyDescent="0.25">
      <c r="D23" s="55" t="s">
        <v>61</v>
      </c>
      <c r="E23" s="55" t="s">
        <v>62</v>
      </c>
      <c r="F23" s="56">
        <v>14.248557129291825</v>
      </c>
      <c r="G23" s="56"/>
      <c r="H23" s="57">
        <v>1.3085250000000002</v>
      </c>
      <c r="I23" s="57">
        <v>0.2174259999999999</v>
      </c>
    </row>
    <row r="24" spans="4:9" x14ac:dyDescent="0.25">
      <c r="D24" s="55" t="s">
        <v>63</v>
      </c>
      <c r="E24" s="55" t="s">
        <v>64</v>
      </c>
      <c r="F24" s="56">
        <v>13.000896529742207</v>
      </c>
      <c r="G24" s="56"/>
      <c r="H24" s="57">
        <v>1.3387034199999999</v>
      </c>
      <c r="I24" s="57">
        <v>0.20005200000000012</v>
      </c>
    </row>
    <row r="25" spans="4:9" x14ac:dyDescent="0.25">
      <c r="D25" s="55" t="s">
        <v>65</v>
      </c>
      <c r="E25" s="55" t="s">
        <v>66</v>
      </c>
      <c r="F25" s="56">
        <v>11.63344143826464</v>
      </c>
      <c r="G25" s="56"/>
      <c r="H25" s="57">
        <v>1.36083742</v>
      </c>
      <c r="I25" s="57">
        <v>0.17915400000000004</v>
      </c>
    </row>
    <row r="26" spans="4:9" x14ac:dyDescent="0.25">
      <c r="D26" s="55" t="s">
        <v>73</v>
      </c>
      <c r="E26" s="55" t="s">
        <v>74</v>
      </c>
      <c r="F26" s="56">
        <v>13.180140873400035</v>
      </c>
      <c r="G26" s="56"/>
      <c r="H26" s="57">
        <v>1.385559</v>
      </c>
      <c r="I26" s="57">
        <v>0.21034200000000003</v>
      </c>
    </row>
    <row r="27" spans="4:9" x14ac:dyDescent="0.25">
      <c r="D27" s="55" t="s">
        <v>61</v>
      </c>
      <c r="E27" s="55" t="s">
        <v>62</v>
      </c>
      <c r="F27" s="56">
        <v>13.555000335023749</v>
      </c>
      <c r="G27" s="56"/>
      <c r="H27" s="57">
        <v>1.4320469999999998</v>
      </c>
      <c r="I27" s="57">
        <v>0.22455200000000008</v>
      </c>
    </row>
    <row r="28" spans="4:9" x14ac:dyDescent="0.25">
      <c r="D28" s="55" t="s">
        <v>63</v>
      </c>
      <c r="E28" s="55" t="s">
        <v>64</v>
      </c>
      <c r="F28" s="56">
        <v>12.406132881496532</v>
      </c>
      <c r="G28" s="56"/>
      <c r="H28" s="57">
        <v>1.4614589999999998</v>
      </c>
      <c r="I28" s="57">
        <v>0.20699000000000023</v>
      </c>
    </row>
    <row r="29" spans="4:9" x14ac:dyDescent="0.25">
      <c r="D29" s="55" t="s">
        <v>65</v>
      </c>
      <c r="E29" s="55" t="s">
        <v>66</v>
      </c>
      <c r="F29" s="56">
        <v>12.829306749004203</v>
      </c>
      <c r="G29" s="56"/>
      <c r="H29" s="57">
        <v>1.5077064200000001</v>
      </c>
      <c r="I29" s="57">
        <v>0.22189599999999987</v>
      </c>
    </row>
    <row r="30" spans="4:9" x14ac:dyDescent="0.25">
      <c r="D30" s="55" t="s">
        <v>75</v>
      </c>
      <c r="E30" s="55" t="s">
        <v>76</v>
      </c>
      <c r="F30" s="56">
        <v>12.005215163299809</v>
      </c>
      <c r="G30" s="56"/>
      <c r="H30" s="57">
        <v>1.53120642</v>
      </c>
      <c r="I30" s="57">
        <v>0.20890399999999998</v>
      </c>
    </row>
    <row r="31" spans="4:9" x14ac:dyDescent="0.25">
      <c r="D31" s="55" t="s">
        <v>61</v>
      </c>
      <c r="E31" s="55" t="s">
        <v>62</v>
      </c>
      <c r="F31" s="56">
        <v>11.578170802032488</v>
      </c>
      <c r="G31" s="56"/>
      <c r="H31" s="57">
        <v>1.5636564199999998</v>
      </c>
      <c r="I31" s="57">
        <v>0.20474900000000007</v>
      </c>
    </row>
    <row r="32" spans="4:9" x14ac:dyDescent="0.25">
      <c r="D32" s="55" t="s">
        <v>63</v>
      </c>
      <c r="E32" s="55" t="s">
        <v>64</v>
      </c>
      <c r="F32" s="56">
        <v>12.11652327643948</v>
      </c>
      <c r="G32" s="56"/>
      <c r="H32" s="57">
        <v>1.6414409999999999</v>
      </c>
      <c r="I32" s="57">
        <v>0.22630600000000012</v>
      </c>
    </row>
    <row r="33" spans="4:10" x14ac:dyDescent="0.25">
      <c r="D33" s="55" t="s">
        <v>65</v>
      </c>
      <c r="E33" s="55" t="s">
        <v>66</v>
      </c>
      <c r="F33" s="56">
        <v>12.274767954755347</v>
      </c>
      <c r="G33" s="56"/>
      <c r="H33" s="57">
        <v>1.6307492700000001</v>
      </c>
      <c r="I33" s="57">
        <v>0.22817914999999989</v>
      </c>
    </row>
    <row r="34" spans="4:10" x14ac:dyDescent="0.25">
      <c r="D34" s="55" t="s">
        <v>77</v>
      </c>
      <c r="E34" s="55" t="s">
        <v>78</v>
      </c>
      <c r="F34" s="56">
        <v>11.982383397058712</v>
      </c>
      <c r="G34" s="56"/>
      <c r="H34" s="57">
        <v>1.6710104199999998</v>
      </c>
      <c r="I34" s="57">
        <v>0.22748500000000016</v>
      </c>
    </row>
    <row r="35" spans="4:10" x14ac:dyDescent="0.25">
      <c r="D35" s="55" t="s">
        <v>61</v>
      </c>
      <c r="E35" s="55" t="s">
        <v>62</v>
      </c>
      <c r="F35" s="56">
        <v>12.631827646488688</v>
      </c>
      <c r="G35" s="56"/>
      <c r="H35" s="57">
        <v>1.7378660199999998</v>
      </c>
      <c r="I35" s="57">
        <v>0.25126340000000003</v>
      </c>
    </row>
    <row r="36" spans="4:10" x14ac:dyDescent="0.25">
      <c r="D36" s="55" t="s">
        <v>63</v>
      </c>
      <c r="E36" s="55" t="s">
        <v>64</v>
      </c>
      <c r="F36" s="56">
        <v>15.1144890777352</v>
      </c>
      <c r="G36" s="56"/>
      <c r="H36" s="57">
        <v>1.7460554199999994</v>
      </c>
      <c r="I36" s="57">
        <v>0.31089800000000078</v>
      </c>
    </row>
    <row r="37" spans="4:10" x14ac:dyDescent="0.25">
      <c r="D37" s="55" t="s">
        <v>65</v>
      </c>
      <c r="E37" s="55" t="s">
        <v>66</v>
      </c>
      <c r="F37" s="56">
        <v>16.778295066943983</v>
      </c>
      <c r="G37" s="56"/>
      <c r="H37" s="57">
        <v>1.7544154199999999</v>
      </c>
      <c r="I37" s="57">
        <v>0.35370699999999999</v>
      </c>
    </row>
    <row r="38" spans="4:10" x14ac:dyDescent="0.25">
      <c r="D38" s="55" t="s">
        <v>79</v>
      </c>
      <c r="E38" s="55" t="s">
        <v>80</v>
      </c>
      <c r="F38" s="56">
        <v>16.493596512855817</v>
      </c>
      <c r="G38" s="56"/>
      <c r="H38" s="57">
        <v>1.7950536493596514</v>
      </c>
      <c r="I38" s="57">
        <v>0.35454635064034856</v>
      </c>
    </row>
    <row r="39" spans="4:10" x14ac:dyDescent="0.25">
      <c r="D39" s="55" t="s">
        <v>61</v>
      </c>
      <c r="E39" s="55" t="s">
        <v>62</v>
      </c>
      <c r="F39" s="56">
        <v>18.016488646304822</v>
      </c>
      <c r="G39" s="56"/>
      <c r="H39" s="57">
        <v>1.81579001</v>
      </c>
      <c r="I39" s="57">
        <v>0.39903341000000014</v>
      </c>
    </row>
    <row r="40" spans="4:10" x14ac:dyDescent="0.25">
      <c r="D40" s="55" t="s">
        <v>63</v>
      </c>
      <c r="E40" s="55" t="s">
        <v>64</v>
      </c>
      <c r="F40" s="56">
        <v>19.730000000000004</v>
      </c>
      <c r="G40" s="56"/>
      <c r="H40" s="57">
        <v>1.873593644934</v>
      </c>
      <c r="I40" s="57">
        <v>0.46052077506600009</v>
      </c>
    </row>
    <row r="41" spans="4:10" x14ac:dyDescent="0.25">
      <c r="D41" s="55" t="s">
        <v>65</v>
      </c>
      <c r="E41" s="55" t="s">
        <v>66</v>
      </c>
      <c r="F41" s="56">
        <v>21.920765452246101</v>
      </c>
      <c r="G41" s="56">
        <v>21.920765452246101</v>
      </c>
      <c r="H41" s="57">
        <v>1.8743384200000006</v>
      </c>
      <c r="I41" s="57">
        <v>0.52622099999999938</v>
      </c>
    </row>
    <row r="42" spans="4:10" x14ac:dyDescent="0.25">
      <c r="D42" s="55" t="s">
        <v>81</v>
      </c>
      <c r="E42" s="55" t="s">
        <v>82</v>
      </c>
      <c r="F42" s="56">
        <v>24.853731815306769</v>
      </c>
      <c r="G42" s="56">
        <v>20.9</v>
      </c>
      <c r="H42" s="57">
        <v>1.9008999999999998</v>
      </c>
      <c r="I42" s="57">
        <v>0.62870000000000004</v>
      </c>
      <c r="J42" s="57">
        <v>0.49529699999999999</v>
      </c>
    </row>
    <row r="43" spans="4:10" x14ac:dyDescent="0.25">
      <c r="D43" s="55" t="s">
        <v>61</v>
      </c>
      <c r="E43" s="55" t="s">
        <v>62</v>
      </c>
      <c r="F43" s="56">
        <v>24.530348220165013</v>
      </c>
      <c r="G43" s="56">
        <v>20.7</v>
      </c>
      <c r="H43" s="57">
        <v>1.9483999999999999</v>
      </c>
      <c r="I43" s="57">
        <v>0.6333000000000002</v>
      </c>
      <c r="J43" s="57">
        <v>0.50285599999999997</v>
      </c>
    </row>
    <row r="44" spans="4:10" x14ac:dyDescent="0.25">
      <c r="D44" s="55" t="s">
        <v>63</v>
      </c>
      <c r="E44" s="55" t="s">
        <v>64</v>
      </c>
      <c r="F44" s="56">
        <v>25.597957538296161</v>
      </c>
      <c r="G44" s="56">
        <v>21.6</v>
      </c>
      <c r="H44" s="57">
        <v>1.9379499999999996</v>
      </c>
      <c r="I44" s="57">
        <v>0.66675000000000018</v>
      </c>
      <c r="J44" s="57">
        <v>0.50285599999999997</v>
      </c>
    </row>
    <row r="45" spans="4:10" x14ac:dyDescent="0.25">
      <c r="D45" s="55" t="s">
        <v>65</v>
      </c>
      <c r="E45" s="55" t="s">
        <v>66</v>
      </c>
      <c r="F45" s="56">
        <v>24.689999999999998</v>
      </c>
      <c r="G45" s="56">
        <v>20.53</v>
      </c>
      <c r="H45" s="57">
        <v>1.9279360000000001</v>
      </c>
      <c r="I45" s="57">
        <v>0.63206399999999996</v>
      </c>
      <c r="J45" s="57">
        <v>0.51890599999999998</v>
      </c>
    </row>
    <row r="46" spans="4:10" x14ac:dyDescent="0.25">
      <c r="D46" s="58" t="s">
        <v>83</v>
      </c>
      <c r="E46" s="58" t="s">
        <v>84</v>
      </c>
      <c r="F46" s="56">
        <v>24.767640123784485</v>
      </c>
      <c r="G46" s="56">
        <v>21</v>
      </c>
      <c r="H46" s="57">
        <v>1.9259232099905585</v>
      </c>
      <c r="I46" s="57">
        <v>0.63404329000944126</v>
      </c>
      <c r="J46" s="57">
        <v>0.527555</v>
      </c>
    </row>
    <row r="47" spans="4:10" x14ac:dyDescent="0.25">
      <c r="D47" s="58" t="s">
        <v>61</v>
      </c>
      <c r="E47" s="55" t="s">
        <v>62</v>
      </c>
      <c r="F47" s="56">
        <v>24.895575886340314</v>
      </c>
      <c r="G47" s="57">
        <v>20.642185491895031</v>
      </c>
      <c r="H47" s="57">
        <v>1.9226679999999998</v>
      </c>
      <c r="I47" s="57">
        <v>0.63732500000000003</v>
      </c>
      <c r="J47" s="57">
        <v>0.527555</v>
      </c>
    </row>
    <row r="48" spans="4:10" x14ac:dyDescent="0.25">
      <c r="D48" s="58" t="s">
        <v>63</v>
      </c>
      <c r="E48" s="55" t="s">
        <v>64</v>
      </c>
      <c r="F48" s="56">
        <v>24.940432014374441</v>
      </c>
      <c r="G48" s="57">
        <v>20.678822424458335</v>
      </c>
      <c r="H48" s="57">
        <v>1.9215999999999998</v>
      </c>
      <c r="I48" s="57">
        <v>0.63849999999999996</v>
      </c>
      <c r="J48" s="57">
        <v>0.52759999999999996</v>
      </c>
    </row>
    <row r="49" spans="4:10" x14ac:dyDescent="0.25">
      <c r="D49" s="58" t="s">
        <v>65</v>
      </c>
      <c r="E49" s="55" t="s">
        <v>66</v>
      </c>
      <c r="F49" s="56">
        <v>23.432077863852463</v>
      </c>
      <c r="G49" s="57">
        <v>19.225556833430993</v>
      </c>
      <c r="H49" s="57">
        <v>1.9844919999999999</v>
      </c>
      <c r="I49" s="57">
        <v>0.60731400000000002</v>
      </c>
      <c r="J49" s="57">
        <v>0.567083</v>
      </c>
    </row>
    <row r="50" spans="4:10" x14ac:dyDescent="0.25">
      <c r="D50" s="58" t="s">
        <v>85</v>
      </c>
      <c r="E50" s="58" t="s">
        <v>86</v>
      </c>
      <c r="F50" s="56">
        <v>24.764932362757719</v>
      </c>
      <c r="G50" s="57">
        <v>20.448093980522117</v>
      </c>
      <c r="H50" s="57">
        <v>1.9728320000000001</v>
      </c>
      <c r="I50" s="57">
        <v>0.64939199999999997</v>
      </c>
      <c r="J50" s="57">
        <v>0.55358300000000005</v>
      </c>
    </row>
    <row r="51" spans="4:10" x14ac:dyDescent="0.25">
      <c r="D51" s="58" t="s">
        <v>61</v>
      </c>
      <c r="E51" s="55" t="s">
        <v>62</v>
      </c>
      <c r="F51" s="56">
        <v>25.763512194229023</v>
      </c>
      <c r="G51" s="57">
        <v>21.27260882037227</v>
      </c>
      <c r="H51" s="57">
        <v>1.946647</v>
      </c>
      <c r="I51" s="57">
        <v>0.67557699999999998</v>
      </c>
      <c r="J51" s="57">
        <v>0.55358300000000005</v>
      </c>
    </row>
    <row r="52" spans="4:10" x14ac:dyDescent="0.25">
      <c r="D52" s="58" t="s">
        <v>63</v>
      </c>
      <c r="E52" s="55" t="s">
        <v>64</v>
      </c>
      <c r="F52" s="56">
        <v>26.007656096504338</v>
      </c>
      <c r="G52" s="57">
        <v>21.474195377741783</v>
      </c>
      <c r="H52" s="57">
        <v>1.940245</v>
      </c>
      <c r="I52" s="57">
        <v>0.681979</v>
      </c>
      <c r="J52" s="57">
        <v>0.55358300000000005</v>
      </c>
    </row>
    <row r="53" spans="4:10" x14ac:dyDescent="0.25">
      <c r="D53" s="58" t="s">
        <v>65</v>
      </c>
      <c r="E53" s="55" t="s">
        <v>66</v>
      </c>
      <c r="F53" s="56">
        <v>25.38861868109165</v>
      </c>
      <c r="G53" s="57">
        <v>20.991582731224607</v>
      </c>
      <c r="H53" s="57">
        <v>1.9718459999999998</v>
      </c>
      <c r="I53" s="57">
        <v>0.67097600000000002</v>
      </c>
      <c r="J53" s="57">
        <v>0.55358300000000005</v>
      </c>
    </row>
    <row r="54" spans="4:10" x14ac:dyDescent="0.25">
      <c r="D54" s="58" t="s">
        <v>87</v>
      </c>
      <c r="E54" s="58" t="s">
        <v>88</v>
      </c>
      <c r="F54" s="56">
        <v>23.97046078331881</v>
      </c>
      <c r="G54" s="57">
        <v>19.599538001829302</v>
      </c>
      <c r="H54" s="57">
        <v>1.955406</v>
      </c>
      <c r="I54" s="57">
        <v>0.61649699999999996</v>
      </c>
      <c r="J54" s="57">
        <v>0.57356399999999996</v>
      </c>
    </row>
    <row r="55" spans="4:10" x14ac:dyDescent="0.25">
      <c r="D55" s="58" t="s">
        <v>61</v>
      </c>
      <c r="E55" s="55" t="s">
        <v>62</v>
      </c>
      <c r="F55" s="56">
        <v>24.228558435477314</v>
      </c>
      <c r="G55" s="57">
        <v>19.868346867984062</v>
      </c>
      <c r="H55" s="57">
        <v>1.9661059999999999</v>
      </c>
      <c r="I55" s="57">
        <v>0.62867899999999999</v>
      </c>
      <c r="J55" s="57">
        <v>0.56943900000000003</v>
      </c>
    </row>
    <row r="56" spans="4:10" x14ac:dyDescent="0.25">
      <c r="D56" s="58" t="s">
        <v>63</v>
      </c>
      <c r="E56" s="55" t="s">
        <v>64</v>
      </c>
      <c r="F56" s="56">
        <v>22.745810663512696</v>
      </c>
      <c r="G56" s="57">
        <v>18.556140461480268</v>
      </c>
      <c r="H56" s="57">
        <v>1.9993840000000001</v>
      </c>
      <c r="I56" s="57">
        <v>0.58867499999999995</v>
      </c>
      <c r="J56" s="57">
        <v>0.584341</v>
      </c>
    </row>
    <row r="57" spans="4:10" x14ac:dyDescent="0.25">
      <c r="D57" s="58" t="s">
        <v>65</v>
      </c>
      <c r="E57" s="55" t="s">
        <v>66</v>
      </c>
      <c r="F57" s="56">
        <v>22.965218009480534</v>
      </c>
      <c r="G57" s="57">
        <v>18.431093178665993</v>
      </c>
      <c r="H57" s="57">
        <v>1.9613510000000001</v>
      </c>
      <c r="I57" s="57">
        <v>0.58470800000000001</v>
      </c>
      <c r="J57" s="57">
        <v>0.62634100000000004</v>
      </c>
    </row>
    <row r="58" spans="4:10" x14ac:dyDescent="0.25">
      <c r="D58" s="49" t="s">
        <v>89</v>
      </c>
      <c r="E58" s="49" t="s">
        <v>90</v>
      </c>
      <c r="F58" s="56">
        <v>22.981451439516839</v>
      </c>
      <c r="G58" s="57">
        <v>18.461296906892763</v>
      </c>
      <c r="H58" s="57">
        <v>1.9702500000000001</v>
      </c>
      <c r="I58" s="57">
        <v>0.58789999999999998</v>
      </c>
      <c r="J58" s="57">
        <v>0.62634999999999996</v>
      </c>
    </row>
    <row r="59" spans="4:10" x14ac:dyDescent="0.25">
      <c r="D59" s="58" t="s">
        <v>61</v>
      </c>
      <c r="E59" s="55" t="s">
        <v>62</v>
      </c>
      <c r="F59" s="56">
        <v>21.906114981900277</v>
      </c>
      <c r="G59" s="57">
        <v>17.556463688545048</v>
      </c>
      <c r="H59" s="57">
        <v>2.00631</v>
      </c>
      <c r="I59" s="57">
        <v>0.56279000000000001</v>
      </c>
      <c r="J59" s="57">
        <v>0.63649999999999995</v>
      </c>
    </row>
    <row r="60" spans="4:10" x14ac:dyDescent="0.25">
      <c r="D60" s="58" t="s">
        <v>63</v>
      </c>
      <c r="E60" s="55" t="s">
        <v>64</v>
      </c>
      <c r="F60" s="56">
        <v>21.017139537135666</v>
      </c>
      <c r="G60" s="57">
        <v>16.854487510017456</v>
      </c>
      <c r="H60" s="57">
        <v>2.0391399999999997</v>
      </c>
      <c r="I60" s="57">
        <v>0.54261000000000004</v>
      </c>
      <c r="J60" s="57">
        <v>0.63763000000000003</v>
      </c>
    </row>
    <row r="61" spans="4:10" x14ac:dyDescent="0.25">
      <c r="D61" s="58" t="s">
        <v>65</v>
      </c>
      <c r="E61" s="55" t="s">
        <v>66</v>
      </c>
      <c r="F61" s="56">
        <v>20.161119763127029</v>
      </c>
      <c r="G61" s="57">
        <v>16.191193818750037</v>
      </c>
      <c r="H61" s="57">
        <v>2.0762499999999999</v>
      </c>
      <c r="I61" s="57">
        <v>0.52429999999999999</v>
      </c>
      <c r="J61" s="57">
        <v>0.63763000000000003</v>
      </c>
    </row>
    <row r="62" spans="4:10" x14ac:dyDescent="0.25">
      <c r="D62" s="58" t="s">
        <v>91</v>
      </c>
      <c r="E62" s="55" t="s">
        <v>92</v>
      </c>
      <c r="F62" s="56">
        <v>19.589764199429627</v>
      </c>
      <c r="G62" s="57">
        <v>15.694250951982911</v>
      </c>
      <c r="H62" s="57">
        <v>2.0808400000000002</v>
      </c>
      <c r="I62" s="57">
        <v>0.50693999999999995</v>
      </c>
      <c r="J62" s="57">
        <v>0.64232</v>
      </c>
    </row>
    <row r="63" spans="4:10" x14ac:dyDescent="0.25">
      <c r="D63" s="58" t="s">
        <v>61</v>
      </c>
      <c r="E63" s="55" t="s">
        <v>62</v>
      </c>
      <c r="F63" s="56">
        <v>17.673223666551632</v>
      </c>
      <c r="G63" s="57">
        <v>14.180665805181219</v>
      </c>
      <c r="H63" s="57">
        <v>2.1469999999999998</v>
      </c>
      <c r="I63" s="57">
        <v>0.46089999999999998</v>
      </c>
      <c r="J63" s="57">
        <v>0.64232</v>
      </c>
    </row>
    <row r="64" spans="4:10" x14ac:dyDescent="0.25">
      <c r="D64" s="58" t="s">
        <v>63</v>
      </c>
      <c r="E64" s="55" t="s">
        <v>64</v>
      </c>
      <c r="F64" s="56">
        <v>16.862642097479998</v>
      </c>
      <c r="G64" s="57">
        <v>13.455517459240518</v>
      </c>
      <c r="H64" s="57">
        <v>2.174569</v>
      </c>
      <c r="I64" s="57">
        <v>0.44106499999999998</v>
      </c>
      <c r="J64" s="57">
        <v>0.66231499999999999</v>
      </c>
    </row>
    <row r="65" spans="4:10" x14ac:dyDescent="0.25">
      <c r="D65" s="58" t="s">
        <v>65</v>
      </c>
      <c r="E65" s="55" t="s">
        <v>66</v>
      </c>
      <c r="F65" s="56">
        <v>15.248588985417911</v>
      </c>
      <c r="G65" s="57">
        <v>12.063505609621544</v>
      </c>
      <c r="H65" s="57">
        <v>2.1998500000000001</v>
      </c>
      <c r="I65" s="57">
        <v>0.39579999999999999</v>
      </c>
      <c r="J65" s="57">
        <v>0.68532000000000004</v>
      </c>
    </row>
    <row r="66" spans="4:10" x14ac:dyDescent="0.25">
      <c r="D66" s="58" t="s">
        <v>93</v>
      </c>
      <c r="E66" s="55" t="s">
        <v>94</v>
      </c>
      <c r="F66" s="56">
        <v>14.173120588647864</v>
      </c>
      <c r="G66" s="57">
        <v>11.314622208626492</v>
      </c>
      <c r="H66" s="57">
        <v>2.2577370000000001</v>
      </c>
      <c r="I66" s="57">
        <v>0.372834</v>
      </c>
      <c r="J66" s="57">
        <v>0.66458099999999998</v>
      </c>
    </row>
    <row r="67" spans="4:10" x14ac:dyDescent="0.25">
      <c r="D67" s="58" t="s">
        <v>61</v>
      </c>
      <c r="E67" s="55" t="s">
        <v>62</v>
      </c>
      <c r="F67" s="56">
        <v>12.857810809178583</v>
      </c>
      <c r="G67" s="57">
        <v>10.266328052546248</v>
      </c>
      <c r="H67" s="57">
        <v>2.2942629999999999</v>
      </c>
      <c r="I67" s="57">
        <v>0.33851799999999999</v>
      </c>
      <c r="J67" s="57">
        <v>0.66458099999999998</v>
      </c>
    </row>
    <row r="68" spans="4:10" x14ac:dyDescent="0.25">
      <c r="D68" s="58" t="s">
        <v>63</v>
      </c>
      <c r="E68" s="55" t="s">
        <v>64</v>
      </c>
      <c r="F68" s="56">
        <v>13.579964870361147</v>
      </c>
      <c r="G68" s="57">
        <v>10.873574455196735</v>
      </c>
      <c r="H68" s="57">
        <v>2.3075100000000002</v>
      </c>
      <c r="I68" s="57">
        <v>0.36259999999999998</v>
      </c>
      <c r="J68" s="57">
        <v>0.66457999999999995</v>
      </c>
    </row>
    <row r="69" spans="4:10" x14ac:dyDescent="0.25">
      <c r="D69" s="58" t="s">
        <v>65</v>
      </c>
      <c r="E69" s="55" t="s">
        <v>66</v>
      </c>
      <c r="F69" s="56">
        <v>11.842285875400202</v>
      </c>
      <c r="G69" s="57">
        <v>9.5000431536060042</v>
      </c>
      <c r="H69" s="57">
        <v>2.3763000000000001</v>
      </c>
      <c r="I69" s="57">
        <v>0.31920999999999999</v>
      </c>
      <c r="J69" s="57">
        <v>0.66457999999999995</v>
      </c>
    </row>
    <row r="70" spans="4:10" x14ac:dyDescent="0.25">
      <c r="D70" s="58" t="s">
        <v>95</v>
      </c>
      <c r="E70" s="55" t="s">
        <v>96</v>
      </c>
      <c r="F70" s="56">
        <v>11.487777552005756</v>
      </c>
      <c r="G70" s="57">
        <v>9.2065849253077996</v>
      </c>
      <c r="H70" s="57">
        <v>2.3740349999999997</v>
      </c>
      <c r="I70" s="57">
        <v>0.30812</v>
      </c>
      <c r="J70" s="57">
        <v>0.66457999999999995</v>
      </c>
    </row>
    <row r="71" spans="4:10" x14ac:dyDescent="0.25">
      <c r="D71" s="58" t="s">
        <v>61</v>
      </c>
      <c r="E71" s="55" t="s">
        <v>62</v>
      </c>
      <c r="F71" s="56">
        <v>10.769511829107564</v>
      </c>
      <c r="G71" s="57">
        <v>8.6309492684661322</v>
      </c>
      <c r="H71" s="57">
        <v>2.3933</v>
      </c>
      <c r="I71" s="57">
        <v>0.28885499999999997</v>
      </c>
      <c r="J71" s="57">
        <v>0.66457999999999995</v>
      </c>
    </row>
    <row r="72" spans="4:10" x14ac:dyDescent="0.25">
      <c r="D72" s="58" t="s">
        <v>63</v>
      </c>
      <c r="E72" s="55" t="s">
        <v>64</v>
      </c>
      <c r="F72" s="56">
        <v>9.6756938973536641</v>
      </c>
      <c r="G72" s="57">
        <v>7.7465194058871507</v>
      </c>
      <c r="H72" s="57">
        <v>2.4248959999999999</v>
      </c>
      <c r="I72" s="57">
        <v>0.25975900000000002</v>
      </c>
      <c r="J72" s="57">
        <v>0.66857999999999995</v>
      </c>
    </row>
    <row r="73" spans="4:10" x14ac:dyDescent="0.25">
      <c r="D73" s="58" t="s">
        <v>65</v>
      </c>
      <c r="E73" s="55" t="s">
        <v>66</v>
      </c>
      <c r="F73" s="56">
        <v>9.3250731958781596</v>
      </c>
      <c r="G73" s="57">
        <v>7.5205567486301597</v>
      </c>
      <c r="H73" s="57">
        <v>2.4977270000000003</v>
      </c>
      <c r="I73" s="57">
        <v>0.25686799999999999</v>
      </c>
      <c r="J73" s="57">
        <v>0.66095000000000004</v>
      </c>
    </row>
    <row r="74" spans="4:10" x14ac:dyDescent="0.25">
      <c r="D74" s="58" t="s">
        <v>97</v>
      </c>
      <c r="E74" s="55" t="s">
        <v>98</v>
      </c>
      <c r="F74" s="56">
        <v>9.0041295529966501</v>
      </c>
      <c r="G74" s="57">
        <v>7.2680252621217907</v>
      </c>
      <c r="H74" s="57">
        <v>2.531193</v>
      </c>
      <c r="I74" s="57">
        <v>0.25046400000000002</v>
      </c>
      <c r="J74" s="57">
        <v>0.66445100000000001</v>
      </c>
    </row>
    <row r="75" spans="4:10" x14ac:dyDescent="0.25">
      <c r="D75" s="58" t="s">
        <v>61</v>
      </c>
      <c r="E75" s="55" t="s">
        <v>62</v>
      </c>
      <c r="F75" s="56">
        <v>9.4191715212590452</v>
      </c>
      <c r="G75" s="57">
        <v>7.6326255176736968</v>
      </c>
      <c r="H75" s="57">
        <v>2.5713370000000002</v>
      </c>
      <c r="I75" s="57">
        <v>0.26738400000000001</v>
      </c>
      <c r="J75" s="57">
        <v>0.66445100000000001</v>
      </c>
    </row>
    <row r="76" spans="4:10" x14ac:dyDescent="0.25">
      <c r="D76" s="58" t="s">
        <v>63</v>
      </c>
      <c r="E76" s="55" t="s">
        <v>64</v>
      </c>
      <c r="F76" s="56">
        <v>9.02</v>
      </c>
      <c r="G76" s="57">
        <v>7.4</v>
      </c>
      <c r="H76" s="57">
        <v>2.7135439999999997</v>
      </c>
      <c r="I76" s="57">
        <v>0.23003599999999999</v>
      </c>
      <c r="J76" s="57">
        <v>0.64371400000000001</v>
      </c>
    </row>
    <row r="77" spans="4:10" x14ac:dyDescent="0.25">
      <c r="D77" s="58" t="s">
        <v>65</v>
      </c>
      <c r="E77" s="55" t="s">
        <v>66</v>
      </c>
      <c r="F77" s="56">
        <v>8.7629137510680355</v>
      </c>
      <c r="G77" s="57">
        <v>7.2902796363390809</v>
      </c>
      <c r="H77" s="57">
        <v>2.753892</v>
      </c>
      <c r="I77" s="57">
        <v>0.26449899999999998</v>
      </c>
      <c r="J77" s="57">
        <v>0.60971399999999998</v>
      </c>
    </row>
    <row r="78" spans="4:10" x14ac:dyDescent="0.25">
      <c r="D78" s="49" t="s">
        <v>480</v>
      </c>
      <c r="E78" s="58" t="s">
        <v>221</v>
      </c>
      <c r="F78" s="56">
        <v>8.4846320007077694</v>
      </c>
      <c r="G78" s="56">
        <v>7.0686009851210443</v>
      </c>
      <c r="H78" s="57">
        <v>2.7618669999999996</v>
      </c>
      <c r="I78" s="57">
        <v>0.25606000000000001</v>
      </c>
      <c r="J78" s="57">
        <v>0.604572</v>
      </c>
    </row>
    <row r="79" spans="4:10" x14ac:dyDescent="0.25">
      <c r="D79" s="49" t="s">
        <v>61</v>
      </c>
      <c r="E79" s="58" t="s">
        <v>62</v>
      </c>
      <c r="F79" s="56">
        <v>7.5604371966007484</v>
      </c>
      <c r="G79" s="56">
        <v>6.3095892270339977</v>
      </c>
      <c r="H79" s="57">
        <v>2.8190480000000004</v>
      </c>
      <c r="I79" s="57">
        <v>0.23056399999999999</v>
      </c>
      <c r="J79" s="57">
        <v>0.604572</v>
      </c>
    </row>
    <row r="80" spans="4:10" x14ac:dyDescent="0.25">
      <c r="D80" s="58" t="s">
        <v>63</v>
      </c>
      <c r="E80" s="55" t="s">
        <v>64</v>
      </c>
      <c r="F80" s="56">
        <v>7.0825494057924434</v>
      </c>
      <c r="G80" s="56">
        <v>5.9154144873290182</v>
      </c>
      <c r="H80" s="57">
        <v>2.8471440000000001</v>
      </c>
      <c r="I80" s="57">
        <v>0.21702099999999999</v>
      </c>
      <c r="J80" s="57">
        <v>0.604572</v>
      </c>
    </row>
    <row r="81" spans="4:10" x14ac:dyDescent="0.25">
      <c r="D81" s="58" t="s">
        <v>65</v>
      </c>
      <c r="E81" s="55" t="s">
        <v>66</v>
      </c>
      <c r="F81" s="56">
        <v>6.7261739785887649</v>
      </c>
      <c r="G81" s="56">
        <v>5.6250616022988078</v>
      </c>
      <c r="H81" s="57">
        <v>2.8807359999999997</v>
      </c>
      <c r="I81" s="57">
        <v>0.207736</v>
      </c>
      <c r="J81" s="57">
        <v>0.604572</v>
      </c>
    </row>
    <row r="82" spans="4:10" x14ac:dyDescent="0.25">
      <c r="D82" s="49" t="s">
        <v>602</v>
      </c>
      <c r="E82" s="58" t="s">
        <v>603</v>
      </c>
      <c r="F82" s="56">
        <v>7.3618419056531161</v>
      </c>
      <c r="G82" s="56">
        <v>6.1616478606232139</v>
      </c>
      <c r="H82" s="57">
        <v>2.900598</v>
      </c>
      <c r="I82" s="57">
        <v>0.23050699999999999</v>
      </c>
      <c r="J82" s="57">
        <v>0.60989099999999996</v>
      </c>
    </row>
    <row r="83" spans="4:10" x14ac:dyDescent="0.25">
      <c r="D83" s="49" t="s">
        <v>61</v>
      </c>
      <c r="E83" s="58" t="s">
        <v>62</v>
      </c>
      <c r="F83" s="56">
        <v>8.6625759156782038</v>
      </c>
      <c r="G83" s="56">
        <v>7.2728815939207356</v>
      </c>
      <c r="H83" s="57">
        <v>2.9272847500000001</v>
      </c>
      <c r="I83" s="57">
        <v>0.27762799999999999</v>
      </c>
      <c r="J83" s="57">
        <v>0.61239100000000002</v>
      </c>
    </row>
    <row r="84" spans="4:10" x14ac:dyDescent="0.25">
      <c r="D84" s="58" t="s">
        <v>63</v>
      </c>
      <c r="E84" s="55" t="s">
        <v>64</v>
      </c>
      <c r="F84" s="56">
        <v>9.6025475826565092</v>
      </c>
      <c r="G84" s="56">
        <v>8.0757809077135629</v>
      </c>
      <c r="H84" s="57">
        <v>2.9394629999999999</v>
      </c>
      <c r="I84" s="57">
        <v>0.312247</v>
      </c>
      <c r="J84" s="57">
        <v>0.61475199999999997</v>
      </c>
    </row>
    <row r="85" spans="4:10" x14ac:dyDescent="0.25">
      <c r="D85" s="58" t="s">
        <v>65</v>
      </c>
      <c r="E85" s="55" t="s">
        <v>66</v>
      </c>
      <c r="F85" s="56">
        <v>10.829747297028698</v>
      </c>
      <c r="G85" s="56">
        <v>9.1243476056240258</v>
      </c>
      <c r="H85" s="57">
        <v>2.93288875</v>
      </c>
      <c r="I85" s="57">
        <v>0.35620000000000002</v>
      </c>
      <c r="J85" s="57">
        <v>0.61475199999999997</v>
      </c>
    </row>
    <row r="86" spans="4:10" x14ac:dyDescent="0.25">
      <c r="D86" s="49" t="s">
        <v>772</v>
      </c>
      <c r="E86" s="58" t="s">
        <v>773</v>
      </c>
      <c r="F86" s="56">
        <v>10.690975138545776</v>
      </c>
      <c r="G86" s="56">
        <v>8.9540307207120744</v>
      </c>
      <c r="H86" s="57">
        <v>2.9440887500000001</v>
      </c>
      <c r="I86" s="57">
        <v>0.35243000000000002</v>
      </c>
      <c r="J86" s="57">
        <v>0.63947399999999999</v>
      </c>
    </row>
    <row r="87" spans="4:10" x14ac:dyDescent="0.25">
      <c r="D87" s="49" t="s">
        <v>61</v>
      </c>
      <c r="E87" s="58" t="s">
        <v>62</v>
      </c>
      <c r="F87" s="56">
        <v>11.727667222542211</v>
      </c>
      <c r="G87" s="56">
        <v>9.831720583967293</v>
      </c>
      <c r="H87" s="57">
        <v>2.92719</v>
      </c>
      <c r="I87" s="57">
        <v>0.38890000000000002</v>
      </c>
      <c r="J87" s="57">
        <v>0.63947399999999999</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X39"/>
  <sheetViews>
    <sheetView zoomScale="75" zoomScaleNormal="75" workbookViewId="0"/>
  </sheetViews>
  <sheetFormatPr defaultColWidth="9.140625" defaultRowHeight="15.75" x14ac:dyDescent="0.25"/>
  <cols>
    <col min="1" max="1" width="12.5703125" style="59" bestFit="1" customWidth="1"/>
    <col min="2" max="2" width="72.7109375" style="59" bestFit="1" customWidth="1"/>
    <col min="3" max="7" width="7.85546875" style="59" customWidth="1"/>
    <col min="8" max="8" width="17.7109375" style="59" bestFit="1" customWidth="1"/>
    <col min="9" max="9" width="22.28515625" style="59" bestFit="1" customWidth="1"/>
    <col min="10" max="16384" width="9.140625" style="59"/>
  </cols>
  <sheetData>
    <row r="1" spans="1:24" x14ac:dyDescent="0.25">
      <c r="A1" s="59" t="s">
        <v>2</v>
      </c>
      <c r="B1" s="63" t="s">
        <v>432</v>
      </c>
      <c r="C1" s="179" t="s">
        <v>479</v>
      </c>
    </row>
    <row r="2" spans="1:24" x14ac:dyDescent="0.25">
      <c r="A2" s="59" t="s">
        <v>3</v>
      </c>
      <c r="B2" s="63" t="s">
        <v>467</v>
      </c>
      <c r="K2" s="61"/>
      <c r="L2" s="61"/>
      <c r="M2" s="61"/>
      <c r="N2" s="61"/>
      <c r="O2" s="61"/>
      <c r="P2" s="61"/>
      <c r="Q2" s="61"/>
      <c r="R2" s="61"/>
      <c r="S2" s="61"/>
      <c r="T2" s="61"/>
      <c r="U2" s="61"/>
      <c r="V2" s="61"/>
      <c r="W2" s="61"/>
      <c r="X2" s="61"/>
    </row>
    <row r="3" spans="1:24" x14ac:dyDescent="0.25">
      <c r="A3" s="59" t="s">
        <v>4</v>
      </c>
      <c r="B3" s="59" t="s">
        <v>101</v>
      </c>
      <c r="K3" s="61"/>
      <c r="L3" s="61"/>
      <c r="M3" s="61"/>
      <c r="N3" s="61"/>
      <c r="O3" s="61"/>
      <c r="P3" s="61"/>
      <c r="Q3" s="61"/>
      <c r="R3" s="61"/>
      <c r="S3" s="61"/>
      <c r="T3" s="61"/>
      <c r="U3" s="61"/>
      <c r="V3" s="61"/>
      <c r="W3" s="61"/>
      <c r="X3" s="61"/>
    </row>
    <row r="4" spans="1:24" x14ac:dyDescent="0.25">
      <c r="A4" s="59" t="s">
        <v>5</v>
      </c>
      <c r="B4" s="59" t="s">
        <v>102</v>
      </c>
      <c r="K4" s="61"/>
      <c r="L4" s="61"/>
      <c r="M4" s="61"/>
      <c r="N4" s="61"/>
      <c r="O4" s="61"/>
      <c r="P4" s="61"/>
      <c r="Q4" s="61"/>
      <c r="R4" s="61"/>
      <c r="S4" s="61"/>
      <c r="T4" s="61"/>
      <c r="U4" s="61"/>
      <c r="V4" s="61"/>
      <c r="W4" s="61"/>
      <c r="X4" s="61"/>
    </row>
    <row r="5" spans="1:24" x14ac:dyDescent="0.25">
      <c r="A5" s="59" t="s">
        <v>6</v>
      </c>
      <c r="K5" s="61"/>
      <c r="L5" s="61"/>
      <c r="M5" s="61"/>
      <c r="N5" s="61"/>
      <c r="O5" s="61"/>
      <c r="P5" s="61"/>
      <c r="Q5" s="61"/>
      <c r="R5" s="61"/>
      <c r="S5" s="61"/>
      <c r="T5" s="61"/>
      <c r="U5" s="61"/>
      <c r="V5" s="61"/>
      <c r="W5" s="61"/>
      <c r="X5" s="61"/>
    </row>
    <row r="6" spans="1:24" x14ac:dyDescent="0.25">
      <c r="A6" s="59" t="s">
        <v>7</v>
      </c>
      <c r="J6" s="61"/>
      <c r="K6" s="61"/>
      <c r="L6" s="61"/>
      <c r="M6" s="61"/>
      <c r="N6" s="61"/>
      <c r="U6" s="61"/>
      <c r="V6" s="61"/>
      <c r="W6" s="61"/>
      <c r="X6" s="61"/>
    </row>
    <row r="7" spans="1:24" x14ac:dyDescent="0.25">
      <c r="J7" s="61"/>
      <c r="K7" s="61"/>
      <c r="L7" s="61"/>
      <c r="M7" s="61"/>
      <c r="N7" s="61"/>
      <c r="U7" s="61"/>
      <c r="V7" s="61"/>
      <c r="W7" s="61"/>
      <c r="X7" s="61"/>
    </row>
    <row r="8" spans="1:24" x14ac:dyDescent="0.25">
      <c r="U8" s="61"/>
      <c r="V8" s="61"/>
      <c r="W8" s="61"/>
      <c r="X8" s="61"/>
    </row>
    <row r="9" spans="1:24" x14ac:dyDescent="0.25">
      <c r="J9" s="61"/>
      <c r="U9" s="61"/>
      <c r="V9" s="61"/>
      <c r="W9" s="61"/>
      <c r="X9" s="61"/>
    </row>
    <row r="10" spans="1:24" x14ac:dyDescent="0.25">
      <c r="Q10" s="61"/>
      <c r="R10" s="61"/>
      <c r="S10" s="61"/>
      <c r="T10" s="61"/>
      <c r="U10" s="61"/>
      <c r="V10" s="61"/>
    </row>
    <row r="11" spans="1:24" x14ac:dyDescent="0.25">
      <c r="J11" s="59">
        <v>2010</v>
      </c>
      <c r="K11" s="59">
        <v>2011</v>
      </c>
      <c r="L11" s="59">
        <v>2012</v>
      </c>
      <c r="M11" s="59">
        <v>2013</v>
      </c>
      <c r="N11" s="59">
        <v>2014</v>
      </c>
      <c r="O11" s="59">
        <v>2015</v>
      </c>
      <c r="P11" s="59">
        <v>2016</v>
      </c>
      <c r="Q11" s="59">
        <v>2017</v>
      </c>
      <c r="R11" s="59">
        <v>2018</v>
      </c>
      <c r="S11" s="59">
        <v>2019</v>
      </c>
      <c r="T11" s="59" t="s">
        <v>1635</v>
      </c>
      <c r="U11" s="59">
        <v>2020</v>
      </c>
      <c r="V11" s="59" t="s">
        <v>1629</v>
      </c>
    </row>
    <row r="12" spans="1:24" x14ac:dyDescent="0.25">
      <c r="I12" s="60"/>
      <c r="J12" s="59">
        <v>2010</v>
      </c>
      <c r="K12" s="59">
        <v>2011</v>
      </c>
      <c r="L12" s="59">
        <v>2012</v>
      </c>
      <c r="M12" s="59">
        <v>2013</v>
      </c>
      <c r="N12" s="59">
        <v>2014</v>
      </c>
      <c r="O12" s="59">
        <v>2015</v>
      </c>
      <c r="P12" s="59">
        <v>2016</v>
      </c>
      <c r="Q12" s="59">
        <v>2017</v>
      </c>
      <c r="R12" s="59">
        <v>2018</v>
      </c>
      <c r="S12" s="59">
        <v>2019</v>
      </c>
      <c r="T12" s="59" t="s">
        <v>1636</v>
      </c>
      <c r="U12" s="59">
        <v>2020</v>
      </c>
      <c r="V12" s="59" t="s">
        <v>1630</v>
      </c>
    </row>
    <row r="13" spans="1:24" x14ac:dyDescent="0.25">
      <c r="H13" s="59" t="s">
        <v>139</v>
      </c>
      <c r="I13" s="59" t="s">
        <v>123</v>
      </c>
      <c r="J13" s="61">
        <v>147.488</v>
      </c>
      <c r="K13" s="61">
        <v>155.333</v>
      </c>
      <c r="L13" s="61">
        <v>128.49299999999999</v>
      </c>
      <c r="M13" s="61">
        <v>112.25922</v>
      </c>
      <c r="N13" s="61">
        <v>152.15899999999999</v>
      </c>
      <c r="O13" s="61">
        <v>157.21</v>
      </c>
      <c r="P13" s="61">
        <v>168.66716</v>
      </c>
      <c r="Q13" s="61">
        <v>158.40880999999999</v>
      </c>
      <c r="R13" s="61">
        <v>230.86618999999999</v>
      </c>
      <c r="S13" s="61">
        <v>181.59986999999998</v>
      </c>
      <c r="T13" s="195">
        <v>48.522269999999999</v>
      </c>
      <c r="U13" s="61">
        <v>104.50686</v>
      </c>
      <c r="V13" s="61">
        <v>64.101373000000009</v>
      </c>
    </row>
    <row r="14" spans="1:24" x14ac:dyDescent="0.25">
      <c r="H14" s="59" t="s">
        <v>138</v>
      </c>
      <c r="I14" s="59" t="s">
        <v>124</v>
      </c>
      <c r="J14" s="61">
        <v>7.468</v>
      </c>
      <c r="K14" s="61">
        <v>23.1</v>
      </c>
      <c r="L14" s="61">
        <v>10.478999999999999</v>
      </c>
      <c r="M14" s="61">
        <v>4.3969799999999992</v>
      </c>
      <c r="N14" s="61">
        <v>32.673000000000002</v>
      </c>
      <c r="O14" s="61">
        <v>121.142</v>
      </c>
      <c r="P14" s="61">
        <v>58.375999999999998</v>
      </c>
      <c r="Q14" s="61">
        <v>71.891970000000001</v>
      </c>
      <c r="R14" s="61">
        <v>94.902000000000001</v>
      </c>
      <c r="S14" s="61">
        <v>128.01121000000001</v>
      </c>
      <c r="T14" s="195">
        <v>23.443999999999999</v>
      </c>
      <c r="U14" s="61">
        <v>44.305999999999997</v>
      </c>
      <c r="V14" s="61">
        <v>20.248999999999999</v>
      </c>
    </row>
    <row r="15" spans="1:24" x14ac:dyDescent="0.25">
      <c r="H15" s="59" t="s">
        <v>140</v>
      </c>
      <c r="I15" s="59" t="s">
        <v>125</v>
      </c>
      <c r="J15" s="61">
        <v>25.489000000000001</v>
      </c>
      <c r="K15" s="61">
        <v>64.245000000000005</v>
      </c>
      <c r="L15" s="61">
        <v>35.107999999999997</v>
      </c>
      <c r="M15" s="61">
        <v>73.854889999999997</v>
      </c>
      <c r="N15" s="61">
        <v>55.372999999999998</v>
      </c>
      <c r="O15" s="61">
        <v>58.753999999999998</v>
      </c>
      <c r="P15" s="61">
        <v>57.550830000000005</v>
      </c>
      <c r="Q15" s="61">
        <v>48.184939999999997</v>
      </c>
      <c r="R15" s="61">
        <v>60.019040000000004</v>
      </c>
      <c r="S15" s="61">
        <v>52.368540000000003</v>
      </c>
      <c r="T15" s="195">
        <v>13.8466</v>
      </c>
      <c r="U15" s="61">
        <v>33.749770000000005</v>
      </c>
      <c r="V15" s="61">
        <v>11.885</v>
      </c>
    </row>
    <row r="16" spans="1:24" x14ac:dyDescent="0.25">
      <c r="H16" s="59" t="s">
        <v>141</v>
      </c>
      <c r="I16" s="59" t="s">
        <v>126</v>
      </c>
      <c r="J16" s="61">
        <v>19.335999999999999</v>
      </c>
      <c r="K16" s="61">
        <v>8.3729999999999993</v>
      </c>
      <c r="L16" s="61">
        <v>0</v>
      </c>
      <c r="M16" s="61">
        <v>23.545999999999999</v>
      </c>
      <c r="N16" s="61">
        <v>11.4</v>
      </c>
      <c r="O16" s="61">
        <v>27.690999999999999</v>
      </c>
      <c r="P16" s="61">
        <v>0</v>
      </c>
      <c r="Q16" s="61">
        <v>59.112000000000002</v>
      </c>
      <c r="R16" s="61">
        <v>5.2839999999999998</v>
      </c>
      <c r="S16" s="61">
        <v>0</v>
      </c>
      <c r="T16" s="195">
        <v>5.1189999999999998</v>
      </c>
      <c r="U16" s="61">
        <v>7.48</v>
      </c>
      <c r="V16" s="61">
        <v>1.2789999999999999</v>
      </c>
    </row>
    <row r="17" spans="8:22" x14ac:dyDescent="0.25">
      <c r="H17" s="59" t="s">
        <v>142</v>
      </c>
      <c r="I17" s="59" t="s">
        <v>127</v>
      </c>
      <c r="J17" s="61">
        <v>106.869</v>
      </c>
      <c r="K17" s="61">
        <v>152.42699999999999</v>
      </c>
      <c r="L17" s="61">
        <v>170.898</v>
      </c>
      <c r="M17" s="61">
        <v>183.13753</v>
      </c>
      <c r="N17" s="61">
        <v>213.99199999999999</v>
      </c>
      <c r="O17" s="61">
        <v>173.256</v>
      </c>
      <c r="P17" s="61">
        <v>187.81461999999999</v>
      </c>
      <c r="Q17" s="61">
        <v>137.47075000000001</v>
      </c>
      <c r="R17" s="61">
        <v>144.49078</v>
      </c>
      <c r="S17" s="61">
        <v>246.21078</v>
      </c>
      <c r="T17" s="195">
        <v>76.715090000000004</v>
      </c>
      <c r="U17" s="61">
        <v>143.22091999999998</v>
      </c>
      <c r="V17" s="61">
        <v>75.374750000000006</v>
      </c>
    </row>
    <row r="18" spans="8:22" x14ac:dyDescent="0.25">
      <c r="J18" s="61"/>
      <c r="K18" s="61"/>
      <c r="L18" s="61"/>
      <c r="M18" s="61"/>
      <c r="N18" s="61"/>
      <c r="O18" s="61"/>
      <c r="P18" s="61"/>
      <c r="Q18" s="61"/>
      <c r="R18" s="61"/>
    </row>
    <row r="26" spans="8:22" x14ac:dyDescent="0.25">
      <c r="I26" s="60"/>
      <c r="J26" s="60"/>
      <c r="K26" s="60"/>
      <c r="L26" s="60"/>
      <c r="M26" s="60"/>
      <c r="N26" s="60"/>
      <c r="O26" s="60"/>
      <c r="P26" s="60"/>
      <c r="Q26" s="60"/>
      <c r="R26" s="60"/>
      <c r="S26" s="60"/>
      <c r="T26" s="60"/>
      <c r="U26" s="60"/>
      <c r="V26" s="60"/>
    </row>
    <row r="27" spans="8:22" x14ac:dyDescent="0.25">
      <c r="J27" s="61"/>
      <c r="K27" s="61"/>
      <c r="L27" s="61"/>
      <c r="M27" s="61"/>
      <c r="N27" s="61"/>
      <c r="O27" s="61"/>
      <c r="P27" s="61"/>
      <c r="Q27" s="61"/>
      <c r="R27" s="61"/>
      <c r="S27" s="61"/>
      <c r="T27" s="61"/>
      <c r="U27" s="61"/>
      <c r="V27" s="61"/>
    </row>
    <row r="28" spans="8:22" x14ac:dyDescent="0.25">
      <c r="J28" s="61"/>
      <c r="K28" s="61"/>
      <c r="L28" s="61"/>
      <c r="M28" s="61"/>
      <c r="N28" s="61"/>
      <c r="O28" s="61"/>
      <c r="P28" s="61"/>
      <c r="Q28" s="61"/>
      <c r="R28" s="61"/>
      <c r="S28" s="61"/>
      <c r="T28" s="61"/>
      <c r="U28" s="61"/>
      <c r="V28" s="61"/>
    </row>
    <row r="29" spans="8:22" x14ac:dyDescent="0.25">
      <c r="J29" s="61"/>
      <c r="K29" s="61"/>
      <c r="L29" s="61"/>
      <c r="M29" s="61"/>
      <c r="N29" s="61"/>
      <c r="O29" s="61"/>
      <c r="P29" s="61"/>
      <c r="Q29" s="61"/>
      <c r="R29" s="61"/>
      <c r="S29" s="61"/>
      <c r="T29" s="61"/>
      <c r="U29" s="61"/>
      <c r="V29" s="61"/>
    </row>
    <row r="30" spans="8:22" x14ac:dyDescent="0.25">
      <c r="J30" s="61"/>
      <c r="K30" s="61"/>
      <c r="L30" s="61"/>
      <c r="M30" s="61"/>
      <c r="N30" s="61"/>
      <c r="O30" s="61"/>
      <c r="P30" s="61"/>
      <c r="Q30" s="61"/>
      <c r="R30" s="61"/>
      <c r="S30" s="61"/>
      <c r="T30" s="61"/>
      <c r="U30" s="61"/>
      <c r="V30" s="61"/>
    </row>
    <row r="31" spans="8:22" x14ac:dyDescent="0.25">
      <c r="J31" s="61"/>
      <c r="K31" s="61"/>
      <c r="L31" s="61"/>
      <c r="M31" s="61"/>
      <c r="N31" s="61"/>
      <c r="O31" s="61"/>
      <c r="P31" s="61"/>
      <c r="Q31" s="61"/>
      <c r="R31" s="61"/>
      <c r="S31" s="61"/>
      <c r="T31" s="61"/>
      <c r="U31" s="61"/>
      <c r="V31" s="61"/>
    </row>
    <row r="32" spans="8:22" x14ac:dyDescent="0.25">
      <c r="I32" s="60"/>
      <c r="J32" s="72"/>
      <c r="K32" s="72"/>
      <c r="L32" s="72"/>
      <c r="M32" s="72"/>
      <c r="N32" s="72"/>
      <c r="O32" s="72"/>
      <c r="P32" s="72"/>
      <c r="Q32" s="72"/>
      <c r="R32" s="72"/>
      <c r="S32" s="72"/>
      <c r="T32" s="72"/>
      <c r="U32" s="72"/>
      <c r="V32" s="72"/>
    </row>
    <row r="38" spans="2:2" x14ac:dyDescent="0.25">
      <c r="B38" s="60"/>
    </row>
    <row r="39" spans="2:2" x14ac:dyDescent="0.25">
      <c r="B39" s="60"/>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X19"/>
  <sheetViews>
    <sheetView zoomScale="75" zoomScaleNormal="75" workbookViewId="0"/>
  </sheetViews>
  <sheetFormatPr defaultColWidth="9.140625" defaultRowHeight="15.75" x14ac:dyDescent="0.25"/>
  <cols>
    <col min="1" max="1" width="12.5703125" style="59" bestFit="1" customWidth="1"/>
    <col min="2" max="2" width="93.5703125" style="59" bestFit="1" customWidth="1"/>
    <col min="3" max="6" width="7.85546875" style="59" customWidth="1"/>
    <col min="7" max="7" width="42.85546875" style="59" bestFit="1" customWidth="1"/>
    <col min="8" max="8" width="62.5703125" style="59" bestFit="1" customWidth="1"/>
    <col min="9" max="16384" width="9.140625" style="59"/>
  </cols>
  <sheetData>
    <row r="1" spans="1:24" x14ac:dyDescent="0.25">
      <c r="A1" s="59" t="s">
        <v>2</v>
      </c>
      <c r="B1" s="63" t="s">
        <v>135</v>
      </c>
      <c r="C1" s="179" t="s">
        <v>479</v>
      </c>
    </row>
    <row r="2" spans="1:24" x14ac:dyDescent="0.25">
      <c r="A2" s="59" t="s">
        <v>3</v>
      </c>
      <c r="B2" s="63" t="s">
        <v>468</v>
      </c>
      <c r="J2" s="61"/>
      <c r="K2" s="61"/>
      <c r="L2" s="61"/>
      <c r="M2" s="61"/>
      <c r="N2" s="61"/>
      <c r="O2" s="61"/>
      <c r="P2" s="61"/>
      <c r="Q2" s="61"/>
      <c r="R2" s="61"/>
      <c r="S2" s="61"/>
      <c r="T2" s="61"/>
      <c r="U2" s="61"/>
      <c r="V2" s="61"/>
      <c r="W2" s="61"/>
      <c r="X2" s="61"/>
    </row>
    <row r="3" spans="1:24" x14ac:dyDescent="0.25">
      <c r="A3" s="59" t="s">
        <v>4</v>
      </c>
      <c r="B3" s="59" t="s">
        <v>136</v>
      </c>
      <c r="J3" s="61"/>
      <c r="K3" s="61"/>
      <c r="L3" s="61"/>
      <c r="M3" s="61"/>
      <c r="N3" s="61"/>
      <c r="O3" s="61"/>
      <c r="P3" s="61"/>
      <c r="Q3" s="61"/>
      <c r="R3" s="61"/>
      <c r="S3" s="61"/>
      <c r="T3" s="61"/>
      <c r="U3" s="61"/>
      <c r="V3" s="61"/>
      <c r="W3" s="61"/>
      <c r="X3" s="61"/>
    </row>
    <row r="4" spans="1:24" x14ac:dyDescent="0.25">
      <c r="A4" s="59" t="s">
        <v>5</v>
      </c>
      <c r="B4" s="59" t="s">
        <v>137</v>
      </c>
      <c r="J4" s="61"/>
      <c r="K4" s="61"/>
      <c r="L4" s="61"/>
      <c r="M4" s="61"/>
      <c r="N4" s="61"/>
      <c r="O4" s="61"/>
      <c r="P4" s="61"/>
      <c r="Q4" s="61"/>
      <c r="R4" s="61"/>
      <c r="S4" s="61"/>
      <c r="T4" s="61"/>
      <c r="U4" s="61"/>
      <c r="V4" s="61"/>
      <c r="W4" s="61"/>
      <c r="X4" s="61"/>
    </row>
    <row r="5" spans="1:24" x14ac:dyDescent="0.25">
      <c r="A5" s="59" t="s">
        <v>6</v>
      </c>
      <c r="J5" s="61"/>
      <c r="K5" s="61"/>
      <c r="L5" s="61"/>
      <c r="M5" s="61"/>
      <c r="N5" s="61"/>
      <c r="O5" s="61"/>
      <c r="P5" s="61"/>
      <c r="Q5" s="61"/>
      <c r="R5" s="61"/>
      <c r="S5" s="61"/>
      <c r="T5" s="61"/>
      <c r="U5" s="61"/>
      <c r="V5" s="61"/>
      <c r="W5" s="61"/>
      <c r="X5" s="61"/>
    </row>
    <row r="6" spans="1:24" x14ac:dyDescent="0.25">
      <c r="A6" s="59" t="s">
        <v>7</v>
      </c>
      <c r="I6" s="61"/>
      <c r="J6" s="61"/>
      <c r="K6" s="61"/>
      <c r="L6" s="61"/>
      <c r="M6" s="61"/>
      <c r="U6" s="61"/>
      <c r="V6" s="61"/>
      <c r="W6" s="61"/>
      <c r="X6" s="61"/>
    </row>
    <row r="7" spans="1:24" x14ac:dyDescent="0.25">
      <c r="I7" s="61"/>
      <c r="J7" s="61"/>
      <c r="K7" s="61"/>
      <c r="L7" s="61"/>
      <c r="M7" s="61"/>
      <c r="N7" s="61"/>
      <c r="O7" s="61"/>
      <c r="P7" s="61"/>
      <c r="Q7" s="61"/>
      <c r="R7" s="61"/>
      <c r="S7" s="61"/>
      <c r="T7" s="61"/>
      <c r="U7" s="61"/>
      <c r="V7" s="61"/>
    </row>
    <row r="8" spans="1:24" x14ac:dyDescent="0.25">
      <c r="I8" s="61"/>
      <c r="J8" s="61"/>
      <c r="K8" s="61"/>
      <c r="L8" s="61"/>
      <c r="M8" s="61"/>
      <c r="N8" s="61"/>
      <c r="O8" s="61"/>
      <c r="P8" s="61"/>
      <c r="Q8" s="61"/>
      <c r="R8" s="61"/>
      <c r="S8" s="61"/>
      <c r="T8" s="61"/>
      <c r="U8" s="61"/>
      <c r="V8" s="61"/>
    </row>
    <row r="9" spans="1:24" x14ac:dyDescent="0.25">
      <c r="I9" s="61"/>
      <c r="J9" s="61"/>
      <c r="K9" s="61"/>
      <c r="L9" s="61"/>
      <c r="M9" s="61"/>
      <c r="N9" s="61"/>
      <c r="O9" s="61"/>
      <c r="P9" s="61"/>
      <c r="Q9" s="61"/>
      <c r="R9" s="61"/>
      <c r="S9" s="61"/>
      <c r="T9" s="61"/>
      <c r="U9" s="61"/>
      <c r="V9" s="61"/>
    </row>
    <row r="10" spans="1:24" x14ac:dyDescent="0.25">
      <c r="H10" s="60"/>
      <c r="I10" s="72"/>
      <c r="J10" s="72"/>
      <c r="K10" s="72"/>
      <c r="L10" s="72"/>
      <c r="M10" s="72"/>
      <c r="N10" s="72"/>
      <c r="O10" s="72"/>
      <c r="P10" s="72"/>
      <c r="Q10" s="72"/>
      <c r="R10" s="72"/>
      <c r="S10" s="72"/>
      <c r="T10" s="72"/>
      <c r="U10" s="72"/>
      <c r="V10" s="72"/>
    </row>
    <row r="11" spans="1:24" x14ac:dyDescent="0.25">
      <c r="I11" s="59">
        <v>2013</v>
      </c>
      <c r="J11" s="59">
        <v>2014</v>
      </c>
      <c r="K11" s="59">
        <v>2015</v>
      </c>
      <c r="L11" s="59">
        <v>2016</v>
      </c>
      <c r="M11" s="59">
        <v>2017</v>
      </c>
      <c r="N11" s="59">
        <v>2018</v>
      </c>
      <c r="O11" s="59">
        <v>2019</v>
      </c>
      <c r="P11" s="59">
        <v>2020</v>
      </c>
      <c r="Q11" s="59" t="s">
        <v>1629</v>
      </c>
    </row>
    <row r="12" spans="1:24" x14ac:dyDescent="0.25">
      <c r="I12" s="59">
        <v>2013</v>
      </c>
      <c r="J12" s="59">
        <v>2014</v>
      </c>
      <c r="K12" s="59">
        <v>2015</v>
      </c>
      <c r="L12" s="59">
        <v>2016</v>
      </c>
      <c r="M12" s="59">
        <v>2017</v>
      </c>
      <c r="N12" s="59">
        <v>2018</v>
      </c>
      <c r="O12" s="59">
        <v>2019</v>
      </c>
      <c r="P12" s="59">
        <v>2020</v>
      </c>
      <c r="Q12" s="59" t="s">
        <v>1630</v>
      </c>
    </row>
    <row r="13" spans="1:24" x14ac:dyDescent="0.25">
      <c r="G13" s="59" t="s">
        <v>16</v>
      </c>
      <c r="H13" s="59" t="s">
        <v>128</v>
      </c>
      <c r="I13" s="59">
        <v>10</v>
      </c>
      <c r="J13" s="59">
        <v>8</v>
      </c>
      <c r="K13" s="59">
        <v>6</v>
      </c>
      <c r="L13" s="59">
        <v>6</v>
      </c>
      <c r="M13" s="59">
        <v>16</v>
      </c>
      <c r="N13" s="59">
        <v>17</v>
      </c>
      <c r="O13" s="59">
        <v>9</v>
      </c>
      <c r="P13" s="59">
        <v>7</v>
      </c>
      <c r="Q13" s="59">
        <v>5</v>
      </c>
    </row>
    <row r="14" spans="1:24" x14ac:dyDescent="0.25">
      <c r="G14" s="59" t="s">
        <v>143</v>
      </c>
      <c r="H14" s="59" t="s">
        <v>129</v>
      </c>
      <c r="I14" s="59">
        <v>17</v>
      </c>
      <c r="J14" s="59">
        <v>15</v>
      </c>
      <c r="K14" s="59">
        <v>9</v>
      </c>
      <c r="L14" s="59">
        <v>13</v>
      </c>
      <c r="M14" s="59">
        <v>6</v>
      </c>
      <c r="N14" s="59">
        <v>10</v>
      </c>
      <c r="O14" s="59">
        <v>9</v>
      </c>
      <c r="P14" s="59">
        <v>8</v>
      </c>
      <c r="Q14" s="59">
        <v>10</v>
      </c>
    </row>
    <row r="15" spans="1:24" x14ac:dyDescent="0.25">
      <c r="G15" s="59" t="s">
        <v>147</v>
      </c>
      <c r="H15" s="59" t="s">
        <v>130</v>
      </c>
      <c r="I15" s="59">
        <v>12</v>
      </c>
      <c r="J15" s="59">
        <v>12</v>
      </c>
      <c r="K15" s="59">
        <v>10</v>
      </c>
      <c r="L15" s="59">
        <v>16</v>
      </c>
      <c r="M15" s="59">
        <v>16</v>
      </c>
      <c r="N15" s="59">
        <v>16</v>
      </c>
      <c r="O15" s="59">
        <v>19</v>
      </c>
      <c r="P15" s="59">
        <v>23</v>
      </c>
      <c r="Q15" s="59">
        <v>23</v>
      </c>
    </row>
    <row r="16" spans="1:24" x14ac:dyDescent="0.25">
      <c r="B16" s="60"/>
      <c r="G16" s="59" t="s">
        <v>148</v>
      </c>
      <c r="H16" s="59" t="s">
        <v>131</v>
      </c>
      <c r="I16" s="59">
        <v>12</v>
      </c>
      <c r="J16" s="59">
        <v>7</v>
      </c>
      <c r="K16" s="59">
        <v>9</v>
      </c>
      <c r="L16" s="59">
        <v>13</v>
      </c>
      <c r="M16" s="59">
        <v>12</v>
      </c>
      <c r="N16" s="59">
        <v>7</v>
      </c>
      <c r="O16" s="59">
        <v>6</v>
      </c>
      <c r="P16" s="59">
        <v>7</v>
      </c>
      <c r="Q16" s="59">
        <v>12</v>
      </c>
    </row>
    <row r="17" spans="2:17" x14ac:dyDescent="0.25">
      <c r="B17" s="60"/>
      <c r="G17" s="59" t="s">
        <v>146</v>
      </c>
      <c r="H17" s="59" t="s">
        <v>132</v>
      </c>
      <c r="I17" s="59">
        <v>13</v>
      </c>
      <c r="J17" s="59">
        <v>16</v>
      </c>
      <c r="K17" s="59">
        <v>14</v>
      </c>
      <c r="L17" s="59">
        <v>7</v>
      </c>
      <c r="M17" s="59">
        <v>10</v>
      </c>
      <c r="N17" s="59">
        <v>17</v>
      </c>
      <c r="O17" s="59">
        <v>7</v>
      </c>
      <c r="P17" s="59">
        <v>9</v>
      </c>
      <c r="Q17" s="59">
        <v>5</v>
      </c>
    </row>
    <row r="18" spans="2:17" x14ac:dyDescent="0.25">
      <c r="G18" s="59" t="s">
        <v>144</v>
      </c>
      <c r="H18" s="59" t="s">
        <v>133</v>
      </c>
      <c r="I18" s="59">
        <v>18</v>
      </c>
      <c r="J18" s="59">
        <v>19</v>
      </c>
      <c r="K18" s="59">
        <v>13</v>
      </c>
      <c r="L18" s="59">
        <v>15</v>
      </c>
      <c r="M18" s="59">
        <v>24</v>
      </c>
      <c r="N18" s="59">
        <v>16</v>
      </c>
      <c r="O18" s="59">
        <v>36</v>
      </c>
      <c r="P18" s="59">
        <v>14</v>
      </c>
      <c r="Q18" s="59">
        <v>18</v>
      </c>
    </row>
    <row r="19" spans="2:17" x14ac:dyDescent="0.25">
      <c r="G19" s="59" t="s">
        <v>145</v>
      </c>
      <c r="H19" s="59" t="s">
        <v>134</v>
      </c>
      <c r="I19" s="59">
        <v>18</v>
      </c>
      <c r="J19" s="59">
        <v>23</v>
      </c>
      <c r="K19" s="59">
        <v>39</v>
      </c>
      <c r="L19" s="59">
        <v>30</v>
      </c>
      <c r="M19" s="59">
        <v>16</v>
      </c>
      <c r="N19" s="59">
        <v>17</v>
      </c>
      <c r="O19" s="59">
        <v>14</v>
      </c>
      <c r="P19" s="59">
        <v>32</v>
      </c>
      <c r="Q19" s="59">
        <v>27</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sheetPr>
    <tabColor theme="5" tint="0.79998168889431442"/>
  </sheetPr>
  <dimension ref="A1:J27"/>
  <sheetViews>
    <sheetView zoomScale="75" zoomScaleNormal="75" workbookViewId="0"/>
  </sheetViews>
  <sheetFormatPr defaultColWidth="9.140625" defaultRowHeight="15.75" x14ac:dyDescent="0.25"/>
  <cols>
    <col min="1" max="1" width="13.7109375" style="59" bestFit="1" customWidth="1"/>
    <col min="2" max="2" width="94.7109375" style="59" customWidth="1"/>
    <col min="3" max="6" width="9.140625" style="59"/>
    <col min="7" max="9" width="11.85546875" style="59" customWidth="1"/>
    <col min="10" max="10" width="10.5703125" style="59" customWidth="1"/>
    <col min="11" max="16384" width="9.140625" style="59"/>
  </cols>
  <sheetData>
    <row r="1" spans="1:10" x14ac:dyDescent="0.25">
      <c r="A1" s="59" t="s">
        <v>2</v>
      </c>
      <c r="B1" s="63" t="s">
        <v>433</v>
      </c>
      <c r="C1" s="179" t="s">
        <v>479</v>
      </c>
    </row>
    <row r="2" spans="1:10" x14ac:dyDescent="0.25">
      <c r="A2" s="59" t="s">
        <v>3</v>
      </c>
      <c r="B2" s="63" t="s">
        <v>469</v>
      </c>
    </row>
    <row r="3" spans="1:10" x14ac:dyDescent="0.25">
      <c r="A3" s="59" t="s">
        <v>4</v>
      </c>
      <c r="B3" s="59" t="s">
        <v>136</v>
      </c>
    </row>
    <row r="4" spans="1:10" x14ac:dyDescent="0.25">
      <c r="A4" s="59" t="s">
        <v>5</v>
      </c>
      <c r="B4" s="59" t="s">
        <v>137</v>
      </c>
    </row>
    <row r="5" spans="1:10" x14ac:dyDescent="0.25">
      <c r="A5" s="59" t="s">
        <v>6</v>
      </c>
    </row>
    <row r="6" spans="1:10" x14ac:dyDescent="0.25">
      <c r="A6" s="59" t="s">
        <v>7</v>
      </c>
    </row>
    <row r="7" spans="1:10" ht="126" x14ac:dyDescent="0.25">
      <c r="H7" s="73" t="s">
        <v>166</v>
      </c>
      <c r="I7" s="73" t="s">
        <v>167</v>
      </c>
      <c r="J7" s="73" t="s">
        <v>168</v>
      </c>
    </row>
    <row r="8" spans="1:10" ht="110.25" x14ac:dyDescent="0.25">
      <c r="H8" s="73" t="s">
        <v>165</v>
      </c>
      <c r="I8" s="73" t="s">
        <v>149</v>
      </c>
      <c r="J8" s="73" t="s">
        <v>164</v>
      </c>
    </row>
    <row r="9" spans="1:10" x14ac:dyDescent="0.25">
      <c r="F9" s="59" t="s">
        <v>150</v>
      </c>
      <c r="G9" s="59" t="s">
        <v>151</v>
      </c>
      <c r="H9" s="74">
        <v>21</v>
      </c>
      <c r="I9" s="74">
        <v>14</v>
      </c>
      <c r="J9" s="74">
        <v>11.1</v>
      </c>
    </row>
    <row r="10" spans="1:10" x14ac:dyDescent="0.25">
      <c r="F10" s="59" t="s">
        <v>95</v>
      </c>
      <c r="G10" s="59" t="s">
        <v>96</v>
      </c>
      <c r="H10" s="74">
        <v>21</v>
      </c>
      <c r="I10" s="74">
        <v>14</v>
      </c>
      <c r="J10" s="74">
        <v>11.2</v>
      </c>
    </row>
    <row r="11" spans="1:10" x14ac:dyDescent="0.25">
      <c r="F11" s="59" t="s">
        <v>152</v>
      </c>
      <c r="G11" s="59" t="s">
        <v>153</v>
      </c>
      <c r="H11" s="74">
        <v>21</v>
      </c>
      <c r="I11" s="74">
        <v>14.05</v>
      </c>
      <c r="J11" s="74">
        <v>11.3</v>
      </c>
    </row>
    <row r="12" spans="1:10" x14ac:dyDescent="0.25">
      <c r="F12" s="59" t="s">
        <v>154</v>
      </c>
      <c r="G12" s="59" t="s">
        <v>155</v>
      </c>
      <c r="H12" s="74">
        <v>21</v>
      </c>
      <c r="I12" s="74">
        <v>14.04</v>
      </c>
      <c r="J12" s="74">
        <v>11.32</v>
      </c>
    </row>
    <row r="13" spans="1:10" x14ac:dyDescent="0.25">
      <c r="F13" s="59" t="s">
        <v>156</v>
      </c>
      <c r="G13" s="59" t="s">
        <v>157</v>
      </c>
      <c r="H13" s="74">
        <v>21</v>
      </c>
      <c r="I13" s="74">
        <v>14.13</v>
      </c>
      <c r="J13" s="74">
        <v>11.38</v>
      </c>
    </row>
    <row r="14" spans="1:10" x14ac:dyDescent="0.25">
      <c r="F14" s="59" t="s">
        <v>97</v>
      </c>
      <c r="G14" s="59" t="s">
        <v>98</v>
      </c>
      <c r="H14" s="74">
        <v>23</v>
      </c>
      <c r="I14" s="74">
        <v>14.23</v>
      </c>
      <c r="J14" s="74">
        <v>11.74</v>
      </c>
    </row>
    <row r="15" spans="1:10" x14ac:dyDescent="0.25">
      <c r="F15" s="59" t="s">
        <v>158</v>
      </c>
      <c r="G15" s="59" t="s">
        <v>159</v>
      </c>
      <c r="H15" s="74">
        <v>23</v>
      </c>
      <c r="I15" s="74">
        <v>14.44</v>
      </c>
      <c r="J15" s="74">
        <v>11.93</v>
      </c>
    </row>
    <row r="16" spans="1:10" x14ac:dyDescent="0.25">
      <c r="F16" s="59" t="s">
        <v>160</v>
      </c>
      <c r="G16" s="59" t="s">
        <v>161</v>
      </c>
      <c r="H16" s="74">
        <v>24</v>
      </c>
      <c r="I16" s="74">
        <v>14.62</v>
      </c>
      <c r="J16" s="74">
        <v>12.05</v>
      </c>
    </row>
    <row r="17" spans="6:10" x14ac:dyDescent="0.25">
      <c r="F17" s="59" t="s">
        <v>162</v>
      </c>
      <c r="G17" s="59" t="s">
        <v>163</v>
      </c>
      <c r="H17" s="74">
        <v>25</v>
      </c>
      <c r="I17" s="74">
        <v>14.73</v>
      </c>
      <c r="J17" s="74">
        <v>12.19</v>
      </c>
    </row>
    <row r="18" spans="6:10" x14ac:dyDescent="0.25">
      <c r="F18" s="59" t="s">
        <v>480</v>
      </c>
      <c r="G18" s="59" t="s">
        <v>221</v>
      </c>
      <c r="H18" s="74">
        <v>26</v>
      </c>
      <c r="I18" s="74">
        <v>14.68</v>
      </c>
      <c r="J18" s="74">
        <v>12.32</v>
      </c>
    </row>
    <row r="19" spans="6:10" x14ac:dyDescent="0.25">
      <c r="F19" s="59" t="s">
        <v>481</v>
      </c>
      <c r="G19" s="59" t="s">
        <v>482</v>
      </c>
      <c r="H19" s="74">
        <v>26</v>
      </c>
      <c r="I19" s="74">
        <v>14.81</v>
      </c>
      <c r="J19" s="74">
        <v>12.51</v>
      </c>
    </row>
    <row r="20" spans="6:10" x14ac:dyDescent="0.25">
      <c r="F20" s="59" t="s">
        <v>523</v>
      </c>
      <c r="G20" s="59" t="s">
        <v>524</v>
      </c>
      <c r="H20" s="74">
        <v>26</v>
      </c>
      <c r="I20" s="74">
        <v>15.32</v>
      </c>
      <c r="J20" s="74">
        <v>12.93</v>
      </c>
    </row>
    <row r="21" spans="6:10" x14ac:dyDescent="0.25">
      <c r="F21" s="59" t="s">
        <v>525</v>
      </c>
      <c r="G21" s="59" t="s">
        <v>526</v>
      </c>
      <c r="H21" s="74">
        <v>26</v>
      </c>
      <c r="I21" s="74">
        <v>15.3</v>
      </c>
      <c r="J21" s="74">
        <v>13</v>
      </c>
    </row>
    <row r="22" spans="6:10" x14ac:dyDescent="0.25">
      <c r="F22" s="59" t="s">
        <v>602</v>
      </c>
      <c r="G22" s="59" t="s">
        <v>603</v>
      </c>
      <c r="H22" s="74">
        <v>26</v>
      </c>
      <c r="I22" s="74">
        <v>15.5</v>
      </c>
      <c r="J22" s="74">
        <v>13.4</v>
      </c>
    </row>
    <row r="23" spans="6:10" x14ac:dyDescent="0.25">
      <c r="F23" s="59" t="s">
        <v>613</v>
      </c>
      <c r="G23" s="59" t="s">
        <v>614</v>
      </c>
      <c r="H23" s="74">
        <v>26</v>
      </c>
      <c r="I23" s="74">
        <v>15.7</v>
      </c>
      <c r="J23" s="74">
        <v>13.5</v>
      </c>
    </row>
    <row r="24" spans="6:10" x14ac:dyDescent="0.25">
      <c r="F24" s="59" t="s">
        <v>774</v>
      </c>
      <c r="G24" s="59" t="s">
        <v>775</v>
      </c>
      <c r="H24" s="74">
        <v>26</v>
      </c>
      <c r="I24" s="74">
        <v>15.6</v>
      </c>
      <c r="J24" s="74">
        <v>13.5</v>
      </c>
    </row>
    <row r="25" spans="6:10" x14ac:dyDescent="0.25">
      <c r="F25" s="59" t="s">
        <v>717</v>
      </c>
      <c r="G25" s="59" t="s">
        <v>718</v>
      </c>
      <c r="H25" s="74">
        <v>26</v>
      </c>
      <c r="I25" s="74">
        <v>15.8</v>
      </c>
      <c r="J25" s="74">
        <v>13.5</v>
      </c>
    </row>
    <row r="26" spans="6:10" x14ac:dyDescent="0.25">
      <c r="F26" s="59" t="s">
        <v>772</v>
      </c>
      <c r="G26" s="59" t="s">
        <v>773</v>
      </c>
      <c r="H26" s="74">
        <v>25.5</v>
      </c>
      <c r="I26" s="74">
        <v>15.9</v>
      </c>
      <c r="J26" s="74">
        <v>13.5</v>
      </c>
    </row>
    <row r="27" spans="6:10" x14ac:dyDescent="0.25">
      <c r="F27" s="59" t="s">
        <v>1709</v>
      </c>
      <c r="G27" s="59" t="s">
        <v>1710</v>
      </c>
      <c r="H27" s="74">
        <v>24.5</v>
      </c>
      <c r="I27" s="74">
        <v>15.9</v>
      </c>
      <c r="J27" s="74">
        <v>13.5</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51"/>
  <sheetViews>
    <sheetView showGridLines="0" zoomScale="75" zoomScaleNormal="75" workbookViewId="0"/>
  </sheetViews>
  <sheetFormatPr defaultRowHeight="15.75" x14ac:dyDescent="0.25"/>
  <cols>
    <col min="1" max="1" width="13.7109375" style="49" customWidth="1"/>
    <col min="2" max="2" width="100.7109375" style="49" customWidth="1"/>
    <col min="3" max="3" width="14" style="49" customWidth="1"/>
    <col min="4" max="5" width="9.140625" style="49"/>
    <col min="6" max="6" width="25.28515625" style="49" customWidth="1"/>
    <col min="7" max="7" width="14.7109375" style="49" customWidth="1"/>
    <col min="8" max="8" width="18.5703125" style="49" customWidth="1"/>
    <col min="9" max="251" width="9.140625" style="49"/>
    <col min="252" max="252" width="14.7109375" style="49" customWidth="1"/>
    <col min="253" max="253" width="100.7109375" style="49" customWidth="1"/>
    <col min="254" max="254" width="4.7109375" style="49" customWidth="1"/>
    <col min="255" max="256" width="9.140625" style="49"/>
    <col min="257" max="259" width="25.28515625" style="49" customWidth="1"/>
    <col min="260" max="507" width="9.140625" style="49"/>
    <col min="508" max="508" width="14.7109375" style="49" customWidth="1"/>
    <col min="509" max="509" width="100.7109375" style="49" customWidth="1"/>
    <col min="510" max="510" width="4.7109375" style="49" customWidth="1"/>
    <col min="511" max="512" width="9.140625" style="49"/>
    <col min="513" max="515" width="25.28515625" style="49" customWidth="1"/>
    <col min="516" max="763" width="9.140625" style="49"/>
    <col min="764" max="764" width="14.7109375" style="49" customWidth="1"/>
    <col min="765" max="765" width="100.7109375" style="49" customWidth="1"/>
    <col min="766" max="766" width="4.7109375" style="49" customWidth="1"/>
    <col min="767" max="768" width="9.140625" style="49"/>
    <col min="769" max="771" width="25.28515625" style="49" customWidth="1"/>
    <col min="772" max="1019" width="9.140625" style="49"/>
    <col min="1020" max="1020" width="14.7109375" style="49" customWidth="1"/>
    <col min="1021" max="1021" width="100.7109375" style="49" customWidth="1"/>
    <col min="1022" max="1022" width="4.7109375" style="49" customWidth="1"/>
    <col min="1023" max="1024" width="9.140625" style="49"/>
    <col min="1025" max="1027" width="25.28515625" style="49" customWidth="1"/>
    <col min="1028" max="1275" width="9.140625" style="49"/>
    <col min="1276" max="1276" width="14.7109375" style="49" customWidth="1"/>
    <col min="1277" max="1277" width="100.7109375" style="49" customWidth="1"/>
    <col min="1278" max="1278" width="4.7109375" style="49" customWidth="1"/>
    <col min="1279" max="1280" width="9.140625" style="49"/>
    <col min="1281" max="1283" width="25.28515625" style="49" customWidth="1"/>
    <col min="1284" max="1531" width="9.140625" style="49"/>
    <col min="1532" max="1532" width="14.7109375" style="49" customWidth="1"/>
    <col min="1533" max="1533" width="100.7109375" style="49" customWidth="1"/>
    <col min="1534" max="1534" width="4.7109375" style="49" customWidth="1"/>
    <col min="1535" max="1536" width="9.140625" style="49"/>
    <col min="1537" max="1539" width="25.28515625" style="49" customWidth="1"/>
    <col min="1540" max="1787" width="9.140625" style="49"/>
    <col min="1788" max="1788" width="14.7109375" style="49" customWidth="1"/>
    <col min="1789" max="1789" width="100.7109375" style="49" customWidth="1"/>
    <col min="1790" max="1790" width="4.7109375" style="49" customWidth="1"/>
    <col min="1791" max="1792" width="9.140625" style="49"/>
    <col min="1793" max="1795" width="25.28515625" style="49" customWidth="1"/>
    <col min="1796" max="2043" width="9.140625" style="49"/>
    <col min="2044" max="2044" width="14.7109375" style="49" customWidth="1"/>
    <col min="2045" max="2045" width="100.7109375" style="49" customWidth="1"/>
    <col min="2046" max="2046" width="4.7109375" style="49" customWidth="1"/>
    <col min="2047" max="2048" width="9.140625" style="49"/>
    <col min="2049" max="2051" width="25.28515625" style="49" customWidth="1"/>
    <col min="2052" max="2299" width="9.140625" style="49"/>
    <col min="2300" max="2300" width="14.7109375" style="49" customWidth="1"/>
    <col min="2301" max="2301" width="100.7109375" style="49" customWidth="1"/>
    <col min="2302" max="2302" width="4.7109375" style="49" customWidth="1"/>
    <col min="2303" max="2304" width="9.140625" style="49"/>
    <col min="2305" max="2307" width="25.28515625" style="49" customWidth="1"/>
    <col min="2308" max="2555" width="9.140625" style="49"/>
    <col min="2556" max="2556" width="14.7109375" style="49" customWidth="1"/>
    <col min="2557" max="2557" width="100.7109375" style="49" customWidth="1"/>
    <col min="2558" max="2558" width="4.7109375" style="49" customWidth="1"/>
    <col min="2559" max="2560" width="9.140625" style="49"/>
    <col min="2561" max="2563" width="25.28515625" style="49" customWidth="1"/>
    <col min="2564" max="2811" width="9.140625" style="49"/>
    <col min="2812" max="2812" width="14.7109375" style="49" customWidth="1"/>
    <col min="2813" max="2813" width="100.7109375" style="49" customWidth="1"/>
    <col min="2814" max="2814" width="4.7109375" style="49" customWidth="1"/>
    <col min="2815" max="2816" width="9.140625" style="49"/>
    <col min="2817" max="2819" width="25.28515625" style="49" customWidth="1"/>
    <col min="2820" max="3067" width="9.140625" style="49"/>
    <col min="3068" max="3068" width="14.7109375" style="49" customWidth="1"/>
    <col min="3069" max="3069" width="100.7109375" style="49" customWidth="1"/>
    <col min="3070" max="3070" width="4.7109375" style="49" customWidth="1"/>
    <col min="3071" max="3072" width="9.140625" style="49"/>
    <col min="3073" max="3075" width="25.28515625" style="49" customWidth="1"/>
    <col min="3076" max="3323" width="9.140625" style="49"/>
    <col min="3324" max="3324" width="14.7109375" style="49" customWidth="1"/>
    <col min="3325" max="3325" width="100.7109375" style="49" customWidth="1"/>
    <col min="3326" max="3326" width="4.7109375" style="49" customWidth="1"/>
    <col min="3327" max="3328" width="9.140625" style="49"/>
    <col min="3329" max="3331" width="25.28515625" style="49" customWidth="1"/>
    <col min="3332" max="3579" width="9.140625" style="49"/>
    <col min="3580" max="3580" width="14.7109375" style="49" customWidth="1"/>
    <col min="3581" max="3581" width="100.7109375" style="49" customWidth="1"/>
    <col min="3582" max="3582" width="4.7109375" style="49" customWidth="1"/>
    <col min="3583" max="3584" width="9.140625" style="49"/>
    <col min="3585" max="3587" width="25.28515625" style="49" customWidth="1"/>
    <col min="3588" max="3835" width="9.140625" style="49"/>
    <col min="3836" max="3836" width="14.7109375" style="49" customWidth="1"/>
    <col min="3837" max="3837" width="100.7109375" style="49" customWidth="1"/>
    <col min="3838" max="3838" width="4.7109375" style="49" customWidth="1"/>
    <col min="3839" max="3840" width="9.140625" style="49"/>
    <col min="3841" max="3843" width="25.28515625" style="49" customWidth="1"/>
    <col min="3844" max="4091" width="9.140625" style="49"/>
    <col min="4092" max="4092" width="14.7109375" style="49" customWidth="1"/>
    <col min="4093" max="4093" width="100.7109375" style="49" customWidth="1"/>
    <col min="4094" max="4094" width="4.7109375" style="49" customWidth="1"/>
    <col min="4095" max="4096" width="9.140625" style="49"/>
    <col min="4097" max="4099" width="25.28515625" style="49" customWidth="1"/>
    <col min="4100" max="4347" width="9.140625" style="49"/>
    <col min="4348" max="4348" width="14.7109375" style="49" customWidth="1"/>
    <col min="4349" max="4349" width="100.7109375" style="49" customWidth="1"/>
    <col min="4350" max="4350" width="4.7109375" style="49" customWidth="1"/>
    <col min="4351" max="4352" width="9.140625" style="49"/>
    <col min="4353" max="4355" width="25.28515625" style="49" customWidth="1"/>
    <col min="4356" max="4603" width="9.140625" style="49"/>
    <col min="4604" max="4604" width="14.7109375" style="49" customWidth="1"/>
    <col min="4605" max="4605" width="100.7109375" style="49" customWidth="1"/>
    <col min="4606" max="4606" width="4.7109375" style="49" customWidth="1"/>
    <col min="4607" max="4608" width="9.140625" style="49"/>
    <col min="4609" max="4611" width="25.28515625" style="49" customWidth="1"/>
    <col min="4612" max="4859" width="9.140625" style="49"/>
    <col min="4860" max="4860" width="14.7109375" style="49" customWidth="1"/>
    <col min="4861" max="4861" width="100.7109375" style="49" customWidth="1"/>
    <col min="4862" max="4862" width="4.7109375" style="49" customWidth="1"/>
    <col min="4863" max="4864" width="9.140625" style="49"/>
    <col min="4865" max="4867" width="25.28515625" style="49" customWidth="1"/>
    <col min="4868" max="5115" width="9.140625" style="49"/>
    <col min="5116" max="5116" width="14.7109375" style="49" customWidth="1"/>
    <col min="5117" max="5117" width="100.7109375" style="49" customWidth="1"/>
    <col min="5118" max="5118" width="4.7109375" style="49" customWidth="1"/>
    <col min="5119" max="5120" width="9.140625" style="49"/>
    <col min="5121" max="5123" width="25.28515625" style="49" customWidth="1"/>
    <col min="5124" max="5371" width="9.140625" style="49"/>
    <col min="5372" max="5372" width="14.7109375" style="49" customWidth="1"/>
    <col min="5373" max="5373" width="100.7109375" style="49" customWidth="1"/>
    <col min="5374" max="5374" width="4.7109375" style="49" customWidth="1"/>
    <col min="5375" max="5376" width="9.140625" style="49"/>
    <col min="5377" max="5379" width="25.28515625" style="49" customWidth="1"/>
    <col min="5380" max="5627" width="9.140625" style="49"/>
    <col min="5628" max="5628" width="14.7109375" style="49" customWidth="1"/>
    <col min="5629" max="5629" width="100.7109375" style="49" customWidth="1"/>
    <col min="5630" max="5630" width="4.7109375" style="49" customWidth="1"/>
    <col min="5631" max="5632" width="9.140625" style="49"/>
    <col min="5633" max="5635" width="25.28515625" style="49" customWidth="1"/>
    <col min="5636" max="5883" width="9.140625" style="49"/>
    <col min="5884" max="5884" width="14.7109375" style="49" customWidth="1"/>
    <col min="5885" max="5885" width="100.7109375" style="49" customWidth="1"/>
    <col min="5886" max="5886" width="4.7109375" style="49" customWidth="1"/>
    <col min="5887" max="5888" width="9.140625" style="49"/>
    <col min="5889" max="5891" width="25.28515625" style="49" customWidth="1"/>
    <col min="5892" max="6139" width="9.140625" style="49"/>
    <col min="6140" max="6140" width="14.7109375" style="49" customWidth="1"/>
    <col min="6141" max="6141" width="100.7109375" style="49" customWidth="1"/>
    <col min="6142" max="6142" width="4.7109375" style="49" customWidth="1"/>
    <col min="6143" max="6144" width="9.140625" style="49"/>
    <col min="6145" max="6147" width="25.28515625" style="49" customWidth="1"/>
    <col min="6148" max="6395" width="9.140625" style="49"/>
    <col min="6396" max="6396" width="14.7109375" style="49" customWidth="1"/>
    <col min="6397" max="6397" width="100.7109375" style="49" customWidth="1"/>
    <col min="6398" max="6398" width="4.7109375" style="49" customWidth="1"/>
    <col min="6399" max="6400" width="9.140625" style="49"/>
    <col min="6401" max="6403" width="25.28515625" style="49" customWidth="1"/>
    <col min="6404" max="6651" width="9.140625" style="49"/>
    <col min="6652" max="6652" width="14.7109375" style="49" customWidth="1"/>
    <col min="6653" max="6653" width="100.7109375" style="49" customWidth="1"/>
    <col min="6654" max="6654" width="4.7109375" style="49" customWidth="1"/>
    <col min="6655" max="6656" width="9.140625" style="49"/>
    <col min="6657" max="6659" width="25.28515625" style="49" customWidth="1"/>
    <col min="6660" max="6907" width="9.140625" style="49"/>
    <col min="6908" max="6908" width="14.7109375" style="49" customWidth="1"/>
    <col min="6909" max="6909" width="100.7109375" style="49" customWidth="1"/>
    <col min="6910" max="6910" width="4.7109375" style="49" customWidth="1"/>
    <col min="6911" max="6912" width="9.140625" style="49"/>
    <col min="6913" max="6915" width="25.28515625" style="49" customWidth="1"/>
    <col min="6916" max="7163" width="9.140625" style="49"/>
    <col min="7164" max="7164" width="14.7109375" style="49" customWidth="1"/>
    <col min="7165" max="7165" width="100.7109375" style="49" customWidth="1"/>
    <col min="7166" max="7166" width="4.7109375" style="49" customWidth="1"/>
    <col min="7167" max="7168" width="9.140625" style="49"/>
    <col min="7169" max="7171" width="25.28515625" style="49" customWidth="1"/>
    <col min="7172" max="7419" width="9.140625" style="49"/>
    <col min="7420" max="7420" width="14.7109375" style="49" customWidth="1"/>
    <col min="7421" max="7421" width="100.7109375" style="49" customWidth="1"/>
    <col min="7422" max="7422" width="4.7109375" style="49" customWidth="1"/>
    <col min="7423" max="7424" width="9.140625" style="49"/>
    <col min="7425" max="7427" width="25.28515625" style="49" customWidth="1"/>
    <col min="7428" max="7675" width="9.140625" style="49"/>
    <col min="7676" max="7676" width="14.7109375" style="49" customWidth="1"/>
    <col min="7677" max="7677" width="100.7109375" style="49" customWidth="1"/>
    <col min="7678" max="7678" width="4.7109375" style="49" customWidth="1"/>
    <col min="7679" max="7680" width="9.140625" style="49"/>
    <col min="7681" max="7683" width="25.28515625" style="49" customWidth="1"/>
    <col min="7684" max="7931" width="9.140625" style="49"/>
    <col min="7932" max="7932" width="14.7109375" style="49" customWidth="1"/>
    <col min="7933" max="7933" width="100.7109375" style="49" customWidth="1"/>
    <col min="7934" max="7934" width="4.7109375" style="49" customWidth="1"/>
    <col min="7935" max="7936" width="9.140625" style="49"/>
    <col min="7937" max="7939" width="25.28515625" style="49" customWidth="1"/>
    <col min="7940" max="8187" width="9.140625" style="49"/>
    <col min="8188" max="8188" width="14.7109375" style="49" customWidth="1"/>
    <col min="8189" max="8189" width="100.7109375" style="49" customWidth="1"/>
    <col min="8190" max="8190" width="4.7109375" style="49" customWidth="1"/>
    <col min="8191" max="8192" width="9.140625" style="49"/>
    <col min="8193" max="8195" width="25.28515625" style="49" customWidth="1"/>
    <col min="8196" max="8443" width="9.140625" style="49"/>
    <col min="8444" max="8444" width="14.7109375" style="49" customWidth="1"/>
    <col min="8445" max="8445" width="100.7109375" style="49" customWidth="1"/>
    <col min="8446" max="8446" width="4.7109375" style="49" customWidth="1"/>
    <col min="8447" max="8448" width="9.140625" style="49"/>
    <col min="8449" max="8451" width="25.28515625" style="49" customWidth="1"/>
    <col min="8452" max="8699" width="9.140625" style="49"/>
    <col min="8700" max="8700" width="14.7109375" style="49" customWidth="1"/>
    <col min="8701" max="8701" width="100.7109375" style="49" customWidth="1"/>
    <col min="8702" max="8702" width="4.7109375" style="49" customWidth="1"/>
    <col min="8703" max="8704" width="9.140625" style="49"/>
    <col min="8705" max="8707" width="25.28515625" style="49" customWidth="1"/>
    <col min="8708" max="8955" width="9.140625" style="49"/>
    <col min="8956" max="8956" width="14.7109375" style="49" customWidth="1"/>
    <col min="8957" max="8957" width="100.7109375" style="49" customWidth="1"/>
    <col min="8958" max="8958" width="4.7109375" style="49" customWidth="1"/>
    <col min="8959" max="8960" width="9.140625" style="49"/>
    <col min="8961" max="8963" width="25.28515625" style="49" customWidth="1"/>
    <col min="8964" max="9211" width="9.140625" style="49"/>
    <col min="9212" max="9212" width="14.7109375" style="49" customWidth="1"/>
    <col min="9213" max="9213" width="100.7109375" style="49" customWidth="1"/>
    <col min="9214" max="9214" width="4.7109375" style="49" customWidth="1"/>
    <col min="9215" max="9216" width="9.140625" style="49"/>
    <col min="9217" max="9219" width="25.28515625" style="49" customWidth="1"/>
    <col min="9220" max="9467" width="9.140625" style="49"/>
    <col min="9468" max="9468" width="14.7109375" style="49" customWidth="1"/>
    <col min="9469" max="9469" width="100.7109375" style="49" customWidth="1"/>
    <col min="9470" max="9470" width="4.7109375" style="49" customWidth="1"/>
    <col min="9471" max="9472" width="9.140625" style="49"/>
    <col min="9473" max="9475" width="25.28515625" style="49" customWidth="1"/>
    <col min="9476" max="9723" width="9.140625" style="49"/>
    <col min="9724" max="9724" width="14.7109375" style="49" customWidth="1"/>
    <col min="9725" max="9725" width="100.7109375" style="49" customWidth="1"/>
    <col min="9726" max="9726" width="4.7109375" style="49" customWidth="1"/>
    <col min="9727" max="9728" width="9.140625" style="49"/>
    <col min="9729" max="9731" width="25.28515625" style="49" customWidth="1"/>
    <col min="9732" max="9979" width="9.140625" style="49"/>
    <col min="9980" max="9980" width="14.7109375" style="49" customWidth="1"/>
    <col min="9981" max="9981" width="100.7109375" style="49" customWidth="1"/>
    <col min="9982" max="9982" width="4.7109375" style="49" customWidth="1"/>
    <col min="9983" max="9984" width="9.140625" style="49"/>
    <col min="9985" max="9987" width="25.28515625" style="49" customWidth="1"/>
    <col min="9988" max="10235" width="9.140625" style="49"/>
    <col min="10236" max="10236" width="14.7109375" style="49" customWidth="1"/>
    <col min="10237" max="10237" width="100.7109375" style="49" customWidth="1"/>
    <col min="10238" max="10238" width="4.7109375" style="49" customWidth="1"/>
    <col min="10239" max="10240" width="9.140625" style="49"/>
    <col min="10241" max="10243" width="25.28515625" style="49" customWidth="1"/>
    <col min="10244" max="10491" width="9.140625" style="49"/>
    <col min="10492" max="10492" width="14.7109375" style="49" customWidth="1"/>
    <col min="10493" max="10493" width="100.7109375" style="49" customWidth="1"/>
    <col min="10494" max="10494" width="4.7109375" style="49" customWidth="1"/>
    <col min="10495" max="10496" width="9.140625" style="49"/>
    <col min="10497" max="10499" width="25.28515625" style="49" customWidth="1"/>
    <col min="10500" max="10747" width="9.140625" style="49"/>
    <col min="10748" max="10748" width="14.7109375" style="49" customWidth="1"/>
    <col min="10749" max="10749" width="100.7109375" style="49" customWidth="1"/>
    <col min="10750" max="10750" width="4.7109375" style="49" customWidth="1"/>
    <col min="10751" max="10752" width="9.140625" style="49"/>
    <col min="10753" max="10755" width="25.28515625" style="49" customWidth="1"/>
    <col min="10756" max="11003" width="9.140625" style="49"/>
    <col min="11004" max="11004" width="14.7109375" style="49" customWidth="1"/>
    <col min="11005" max="11005" width="100.7109375" style="49" customWidth="1"/>
    <col min="11006" max="11006" width="4.7109375" style="49" customWidth="1"/>
    <col min="11007" max="11008" width="9.140625" style="49"/>
    <col min="11009" max="11011" width="25.28515625" style="49" customWidth="1"/>
    <col min="11012" max="11259" width="9.140625" style="49"/>
    <col min="11260" max="11260" width="14.7109375" style="49" customWidth="1"/>
    <col min="11261" max="11261" width="100.7109375" style="49" customWidth="1"/>
    <col min="11262" max="11262" width="4.7109375" style="49" customWidth="1"/>
    <col min="11263" max="11264" width="9.140625" style="49"/>
    <col min="11265" max="11267" width="25.28515625" style="49" customWidth="1"/>
    <col min="11268" max="11515" width="9.140625" style="49"/>
    <col min="11516" max="11516" width="14.7109375" style="49" customWidth="1"/>
    <col min="11517" max="11517" width="100.7109375" style="49" customWidth="1"/>
    <col min="11518" max="11518" width="4.7109375" style="49" customWidth="1"/>
    <col min="11519" max="11520" width="9.140625" style="49"/>
    <col min="11521" max="11523" width="25.28515625" style="49" customWidth="1"/>
    <col min="11524" max="11771" width="9.140625" style="49"/>
    <col min="11772" max="11772" width="14.7109375" style="49" customWidth="1"/>
    <col min="11773" max="11773" width="100.7109375" style="49" customWidth="1"/>
    <col min="11774" max="11774" width="4.7109375" style="49" customWidth="1"/>
    <col min="11775" max="11776" width="9.140625" style="49"/>
    <col min="11777" max="11779" width="25.28515625" style="49" customWidth="1"/>
    <col min="11780" max="12027" width="9.140625" style="49"/>
    <col min="12028" max="12028" width="14.7109375" style="49" customWidth="1"/>
    <col min="12029" max="12029" width="100.7109375" style="49" customWidth="1"/>
    <col min="12030" max="12030" width="4.7109375" style="49" customWidth="1"/>
    <col min="12031" max="12032" width="9.140625" style="49"/>
    <col min="12033" max="12035" width="25.28515625" style="49" customWidth="1"/>
    <col min="12036" max="12283" width="9.140625" style="49"/>
    <col min="12284" max="12284" width="14.7109375" style="49" customWidth="1"/>
    <col min="12285" max="12285" width="100.7109375" style="49" customWidth="1"/>
    <col min="12286" max="12286" width="4.7109375" style="49" customWidth="1"/>
    <col min="12287" max="12288" width="9.140625" style="49"/>
    <col min="12289" max="12291" width="25.28515625" style="49" customWidth="1"/>
    <col min="12292" max="12539" width="9.140625" style="49"/>
    <col min="12540" max="12540" width="14.7109375" style="49" customWidth="1"/>
    <col min="12541" max="12541" width="100.7109375" style="49" customWidth="1"/>
    <col min="12542" max="12542" width="4.7109375" style="49" customWidth="1"/>
    <col min="12543" max="12544" width="9.140625" style="49"/>
    <col min="12545" max="12547" width="25.28515625" style="49" customWidth="1"/>
    <col min="12548" max="12795" width="9.140625" style="49"/>
    <col min="12796" max="12796" width="14.7109375" style="49" customWidth="1"/>
    <col min="12797" max="12797" width="100.7109375" style="49" customWidth="1"/>
    <col min="12798" max="12798" width="4.7109375" style="49" customWidth="1"/>
    <col min="12799" max="12800" width="9.140625" style="49"/>
    <col min="12801" max="12803" width="25.28515625" style="49" customWidth="1"/>
    <col min="12804" max="13051" width="9.140625" style="49"/>
    <col min="13052" max="13052" width="14.7109375" style="49" customWidth="1"/>
    <col min="13053" max="13053" width="100.7109375" style="49" customWidth="1"/>
    <col min="13054" max="13054" width="4.7109375" style="49" customWidth="1"/>
    <col min="13055" max="13056" width="9.140625" style="49"/>
    <col min="13057" max="13059" width="25.28515625" style="49" customWidth="1"/>
    <col min="13060" max="13307" width="9.140625" style="49"/>
    <col min="13308" max="13308" width="14.7109375" style="49" customWidth="1"/>
    <col min="13309" max="13309" width="100.7109375" style="49" customWidth="1"/>
    <col min="13310" max="13310" width="4.7109375" style="49" customWidth="1"/>
    <col min="13311" max="13312" width="9.140625" style="49"/>
    <col min="13313" max="13315" width="25.28515625" style="49" customWidth="1"/>
    <col min="13316" max="13563" width="9.140625" style="49"/>
    <col min="13564" max="13564" width="14.7109375" style="49" customWidth="1"/>
    <col min="13565" max="13565" width="100.7109375" style="49" customWidth="1"/>
    <col min="13566" max="13566" width="4.7109375" style="49" customWidth="1"/>
    <col min="13567" max="13568" width="9.140625" style="49"/>
    <col min="13569" max="13571" width="25.28515625" style="49" customWidth="1"/>
    <col min="13572" max="13819" width="9.140625" style="49"/>
    <col min="13820" max="13820" width="14.7109375" style="49" customWidth="1"/>
    <col min="13821" max="13821" width="100.7109375" style="49" customWidth="1"/>
    <col min="13822" max="13822" width="4.7109375" style="49" customWidth="1"/>
    <col min="13823" max="13824" width="9.140625" style="49"/>
    <col min="13825" max="13827" width="25.28515625" style="49" customWidth="1"/>
    <col min="13828" max="14075" width="9.140625" style="49"/>
    <col min="14076" max="14076" width="14.7109375" style="49" customWidth="1"/>
    <col min="14077" max="14077" width="100.7109375" style="49" customWidth="1"/>
    <col min="14078" max="14078" width="4.7109375" style="49" customWidth="1"/>
    <col min="14079" max="14080" width="9.140625" style="49"/>
    <col min="14081" max="14083" width="25.28515625" style="49" customWidth="1"/>
    <col min="14084" max="14331" width="9.140625" style="49"/>
    <col min="14332" max="14332" width="14.7109375" style="49" customWidth="1"/>
    <col min="14333" max="14333" width="100.7109375" style="49" customWidth="1"/>
    <col min="14334" max="14334" width="4.7109375" style="49" customWidth="1"/>
    <col min="14335" max="14336" width="9.140625" style="49"/>
    <col min="14337" max="14339" width="25.28515625" style="49" customWidth="1"/>
    <col min="14340" max="14587" width="9.140625" style="49"/>
    <col min="14588" max="14588" width="14.7109375" style="49" customWidth="1"/>
    <col min="14589" max="14589" width="100.7109375" style="49" customWidth="1"/>
    <col min="14590" max="14590" width="4.7109375" style="49" customWidth="1"/>
    <col min="14591" max="14592" width="9.140625" style="49"/>
    <col min="14593" max="14595" width="25.28515625" style="49" customWidth="1"/>
    <col min="14596" max="14843" width="9.140625" style="49"/>
    <col min="14844" max="14844" width="14.7109375" style="49" customWidth="1"/>
    <col min="14845" max="14845" width="100.7109375" style="49" customWidth="1"/>
    <col min="14846" max="14846" width="4.7109375" style="49" customWidth="1"/>
    <col min="14847" max="14848" width="9.140625" style="49"/>
    <col min="14849" max="14851" width="25.28515625" style="49" customWidth="1"/>
    <col min="14852" max="15099" width="9.140625" style="49"/>
    <col min="15100" max="15100" width="14.7109375" style="49" customWidth="1"/>
    <col min="15101" max="15101" width="100.7109375" style="49" customWidth="1"/>
    <col min="15102" max="15102" width="4.7109375" style="49" customWidth="1"/>
    <col min="15103" max="15104" width="9.140625" style="49"/>
    <col min="15105" max="15107" width="25.28515625" style="49" customWidth="1"/>
    <col min="15108" max="15355" width="9.140625" style="49"/>
    <col min="15356" max="15356" width="14.7109375" style="49" customWidth="1"/>
    <col min="15357" max="15357" width="100.7109375" style="49" customWidth="1"/>
    <col min="15358" max="15358" width="4.7109375" style="49" customWidth="1"/>
    <col min="15359" max="15360" width="9.140625" style="49"/>
    <col min="15361" max="15363" width="25.28515625" style="49" customWidth="1"/>
    <col min="15364" max="15611" width="9.140625" style="49"/>
    <col min="15612" max="15612" width="14.7109375" style="49" customWidth="1"/>
    <col min="15613" max="15613" width="100.7109375" style="49" customWidth="1"/>
    <col min="15614" max="15614" width="4.7109375" style="49" customWidth="1"/>
    <col min="15615" max="15616" width="9.140625" style="49"/>
    <col min="15617" max="15619" width="25.28515625" style="49" customWidth="1"/>
    <col min="15620" max="15867" width="9.140625" style="49"/>
    <col min="15868" max="15868" width="14.7109375" style="49" customWidth="1"/>
    <col min="15869" max="15869" width="100.7109375" style="49" customWidth="1"/>
    <col min="15870" max="15870" width="4.7109375" style="49" customWidth="1"/>
    <col min="15871" max="15872" width="9.140625" style="49"/>
    <col min="15873" max="15875" width="25.28515625" style="49" customWidth="1"/>
    <col min="15876" max="16123" width="9.140625" style="49"/>
    <col min="16124" max="16124" width="14.7109375" style="49" customWidth="1"/>
    <col min="16125" max="16125" width="100.7109375" style="49" customWidth="1"/>
    <col min="16126" max="16126" width="4.7109375" style="49" customWidth="1"/>
    <col min="16127" max="16128" width="9.140625" style="49"/>
    <col min="16129" max="16131" width="25.28515625" style="49" customWidth="1"/>
    <col min="16132" max="16384" width="9.140625" style="49"/>
  </cols>
  <sheetData>
    <row r="1" spans="1:10" x14ac:dyDescent="0.25">
      <c r="A1" s="47" t="s">
        <v>2</v>
      </c>
      <c r="B1" s="48" t="s">
        <v>169</v>
      </c>
      <c r="C1" s="179" t="s">
        <v>479</v>
      </c>
      <c r="D1" s="50"/>
    </row>
    <row r="2" spans="1:10" x14ac:dyDescent="0.25">
      <c r="A2" s="47" t="s">
        <v>3</v>
      </c>
      <c r="B2" s="48" t="s">
        <v>470</v>
      </c>
    </row>
    <row r="3" spans="1:10" x14ac:dyDescent="0.25">
      <c r="A3" s="47" t="s">
        <v>4</v>
      </c>
      <c r="B3" s="49" t="s">
        <v>99</v>
      </c>
    </row>
    <row r="4" spans="1:10" x14ac:dyDescent="0.25">
      <c r="A4" s="47" t="s">
        <v>5</v>
      </c>
      <c r="B4" s="49" t="s">
        <v>175</v>
      </c>
    </row>
    <row r="5" spans="1:10" x14ac:dyDescent="0.25">
      <c r="A5" s="51" t="s">
        <v>6</v>
      </c>
      <c r="B5" s="52"/>
    </row>
    <row r="6" spans="1:10" x14ac:dyDescent="0.25">
      <c r="A6" s="51" t="s">
        <v>7</v>
      </c>
      <c r="B6" s="52"/>
    </row>
    <row r="8" spans="1:10" ht="63" x14ac:dyDescent="0.25">
      <c r="E8" s="53"/>
      <c r="F8" s="54" t="s">
        <v>536</v>
      </c>
      <c r="G8" s="54" t="s">
        <v>170</v>
      </c>
      <c r="H8" s="54" t="s">
        <v>171</v>
      </c>
    </row>
    <row r="9" spans="1:10" ht="47.25" x14ac:dyDescent="0.25">
      <c r="E9" s="53"/>
      <c r="F9" s="54" t="s">
        <v>172</v>
      </c>
      <c r="G9" s="49" t="s">
        <v>173</v>
      </c>
      <c r="H9" s="49" t="s">
        <v>174</v>
      </c>
    </row>
    <row r="10" spans="1:10" x14ac:dyDescent="0.25">
      <c r="D10" s="58" t="s">
        <v>83</v>
      </c>
      <c r="E10" s="58" t="s">
        <v>84</v>
      </c>
      <c r="F10" s="56">
        <v>22.2</v>
      </c>
      <c r="G10" s="57">
        <v>1.3984083200000001</v>
      </c>
      <c r="H10" s="57">
        <v>0.39903168</v>
      </c>
      <c r="I10" s="75"/>
      <c r="J10" s="75"/>
    </row>
    <row r="11" spans="1:10" x14ac:dyDescent="0.25">
      <c r="D11" s="58" t="s">
        <v>61</v>
      </c>
      <c r="E11" s="55" t="s">
        <v>62</v>
      </c>
      <c r="F11" s="56">
        <v>21.76</v>
      </c>
      <c r="G11" s="57">
        <v>1.4062442927999999</v>
      </c>
      <c r="H11" s="57">
        <v>0.39110270720000007</v>
      </c>
      <c r="I11" s="75"/>
      <c r="J11" s="75"/>
    </row>
    <row r="12" spans="1:10" x14ac:dyDescent="0.25">
      <c r="D12" s="58" t="s">
        <v>63</v>
      </c>
      <c r="E12" s="55" t="s">
        <v>64</v>
      </c>
      <c r="F12" s="56">
        <v>22.4</v>
      </c>
      <c r="G12" s="57">
        <v>1.3947412720000001</v>
      </c>
      <c r="H12" s="57">
        <v>0.40260572799999994</v>
      </c>
      <c r="I12" s="75"/>
      <c r="J12" s="75"/>
    </row>
    <row r="13" spans="1:10" x14ac:dyDescent="0.25">
      <c r="D13" s="58" t="s">
        <v>65</v>
      </c>
      <c r="E13" s="55" t="s">
        <v>66</v>
      </c>
      <c r="F13" s="56">
        <v>20.9</v>
      </c>
      <c r="G13" s="57">
        <v>1.4295007369999999</v>
      </c>
      <c r="H13" s="57">
        <v>0.37770626299999999</v>
      </c>
      <c r="I13" s="75"/>
      <c r="J13" s="75"/>
    </row>
    <row r="14" spans="1:10" x14ac:dyDescent="0.25">
      <c r="D14" s="58" t="s">
        <v>85</v>
      </c>
      <c r="E14" s="58" t="s">
        <v>86</v>
      </c>
      <c r="F14" s="56">
        <v>21.1</v>
      </c>
      <c r="G14" s="57">
        <v>1.4252101499999998</v>
      </c>
      <c r="H14" s="57">
        <v>0.38113985</v>
      </c>
      <c r="I14" s="75"/>
      <c r="J14" s="75"/>
    </row>
    <row r="15" spans="1:10" x14ac:dyDescent="0.25">
      <c r="D15" s="58" t="s">
        <v>61</v>
      </c>
      <c r="E15" s="55" t="s">
        <v>62</v>
      </c>
      <c r="F15" s="56">
        <v>21.4</v>
      </c>
      <c r="G15" s="57">
        <v>1.41989721</v>
      </c>
      <c r="H15" s="57">
        <v>0.38658778999999999</v>
      </c>
      <c r="I15" s="75"/>
      <c r="J15" s="75"/>
    </row>
    <row r="16" spans="1:10" x14ac:dyDescent="0.25">
      <c r="D16" s="58" t="s">
        <v>63</v>
      </c>
      <c r="E16" s="55" t="s">
        <v>64</v>
      </c>
      <c r="F16" s="56">
        <v>19</v>
      </c>
      <c r="G16" s="57">
        <v>1.4632528500000002</v>
      </c>
      <c r="H16" s="57">
        <v>0.34323215000000001</v>
      </c>
      <c r="I16" s="75"/>
      <c r="J16" s="75"/>
    </row>
    <row r="17" spans="4:10" x14ac:dyDescent="0.25">
      <c r="D17" s="58" t="s">
        <v>65</v>
      </c>
      <c r="E17" s="55" t="s">
        <v>66</v>
      </c>
      <c r="F17" s="56">
        <v>19.399999999999999</v>
      </c>
      <c r="G17" s="57">
        <v>1.4692839980000001</v>
      </c>
      <c r="H17" s="57">
        <v>0.35364900199999999</v>
      </c>
      <c r="I17" s="75"/>
      <c r="J17" s="75"/>
    </row>
    <row r="18" spans="4:10" x14ac:dyDescent="0.25">
      <c r="D18" s="58" t="s">
        <v>87</v>
      </c>
      <c r="E18" s="58" t="s">
        <v>88</v>
      </c>
      <c r="F18" s="56">
        <v>21.7</v>
      </c>
      <c r="G18" s="57">
        <v>1.429267842</v>
      </c>
      <c r="H18" s="57">
        <v>0.39610615799999999</v>
      </c>
      <c r="I18" s="75"/>
      <c r="J18" s="75"/>
    </row>
    <row r="19" spans="4:10" x14ac:dyDescent="0.25">
      <c r="D19" s="58" t="s">
        <v>61</v>
      </c>
      <c r="E19" s="55" t="s">
        <v>62</v>
      </c>
      <c r="F19" s="56">
        <v>22.8</v>
      </c>
      <c r="G19" s="57">
        <v>1.40723248</v>
      </c>
      <c r="H19" s="57">
        <v>0.41560752000000001</v>
      </c>
      <c r="I19" s="75"/>
      <c r="J19" s="75"/>
    </row>
    <row r="20" spans="4:10" x14ac:dyDescent="0.25">
      <c r="D20" s="58" t="s">
        <v>63</v>
      </c>
      <c r="E20" s="55" t="s">
        <v>64</v>
      </c>
      <c r="F20" s="56">
        <v>23.8</v>
      </c>
      <c r="G20" s="57">
        <v>1.39723368</v>
      </c>
      <c r="H20" s="57">
        <v>0.43640632000000001</v>
      </c>
      <c r="I20" s="75"/>
      <c r="J20" s="75"/>
    </row>
    <row r="21" spans="4:10" x14ac:dyDescent="0.25">
      <c r="D21" s="58" t="s">
        <v>65</v>
      </c>
      <c r="E21" s="55" t="s">
        <v>66</v>
      </c>
      <c r="F21" s="56">
        <v>21.7</v>
      </c>
      <c r="G21" s="57">
        <v>1.4357401200000002</v>
      </c>
      <c r="H21" s="57">
        <v>0.39789987999999998</v>
      </c>
      <c r="I21" s="75"/>
      <c r="J21" s="75"/>
    </row>
    <row r="22" spans="4:10" x14ac:dyDescent="0.25">
      <c r="D22" s="49" t="s">
        <v>89</v>
      </c>
      <c r="E22" s="49" t="s">
        <v>90</v>
      </c>
      <c r="F22" s="56">
        <v>21.5</v>
      </c>
      <c r="G22" s="57">
        <v>1.4506760749999998</v>
      </c>
      <c r="H22" s="57">
        <v>0.39731892499999999</v>
      </c>
      <c r="I22" s="75"/>
      <c r="J22" s="75"/>
    </row>
    <row r="23" spans="4:10" x14ac:dyDescent="0.25">
      <c r="D23" s="58" t="s">
        <v>61</v>
      </c>
      <c r="E23" s="55" t="s">
        <v>62</v>
      </c>
      <c r="F23" s="56">
        <v>19.100000000000001</v>
      </c>
      <c r="G23" s="57">
        <v>1.4950319999999999</v>
      </c>
      <c r="H23" s="57">
        <v>0.352968</v>
      </c>
      <c r="I23" s="75"/>
      <c r="J23" s="75"/>
    </row>
    <row r="24" spans="4:10" x14ac:dyDescent="0.25">
      <c r="D24" s="58" t="s">
        <v>63</v>
      </c>
      <c r="E24" s="55" t="s">
        <v>64</v>
      </c>
      <c r="F24" s="56">
        <v>18.600000000000001</v>
      </c>
      <c r="G24" s="57">
        <v>1.5043533999999998</v>
      </c>
      <c r="H24" s="57">
        <v>0.34374659999999996</v>
      </c>
      <c r="I24" s="75"/>
      <c r="J24" s="75"/>
    </row>
    <row r="25" spans="4:10" x14ac:dyDescent="0.25">
      <c r="D25" s="58" t="s">
        <v>65</v>
      </c>
      <c r="E25" s="55" t="s">
        <v>66</v>
      </c>
      <c r="F25" s="56">
        <v>15.7</v>
      </c>
      <c r="G25" s="57">
        <v>1.5642581550000001</v>
      </c>
      <c r="H25" s="57">
        <v>0.29132684499999995</v>
      </c>
      <c r="I25" s="75"/>
      <c r="J25" s="75"/>
    </row>
    <row r="26" spans="4:10" x14ac:dyDescent="0.25">
      <c r="D26" s="58" t="s">
        <v>91</v>
      </c>
      <c r="E26" s="55" t="s">
        <v>92</v>
      </c>
      <c r="F26" s="56">
        <v>14.5</v>
      </c>
      <c r="G26" s="57">
        <v>1.61219655</v>
      </c>
      <c r="H26" s="57">
        <v>0.27341345</v>
      </c>
      <c r="I26" s="75"/>
      <c r="J26" s="75"/>
    </row>
    <row r="27" spans="4:10" x14ac:dyDescent="0.25">
      <c r="D27" s="58" t="s">
        <v>61</v>
      </c>
      <c r="E27" s="55" t="s">
        <v>62</v>
      </c>
      <c r="F27" s="56">
        <v>13.7</v>
      </c>
      <c r="G27" s="57">
        <v>1.62728143</v>
      </c>
      <c r="H27" s="57">
        <v>0.25832856999999998</v>
      </c>
    </row>
    <row r="28" spans="4:10" x14ac:dyDescent="0.25">
      <c r="D28" s="58" t="s">
        <v>63</v>
      </c>
      <c r="E28" s="55" t="s">
        <v>64</v>
      </c>
      <c r="F28" s="56">
        <v>12.3</v>
      </c>
      <c r="G28" s="57">
        <v>1.6157058700000002</v>
      </c>
      <c r="H28" s="57">
        <v>0.22660413000000001</v>
      </c>
    </row>
    <row r="29" spans="4:10" x14ac:dyDescent="0.25">
      <c r="D29" s="58" t="s">
        <v>65</v>
      </c>
      <c r="E29" s="55" t="s">
        <v>66</v>
      </c>
      <c r="F29" s="56">
        <v>10.6</v>
      </c>
      <c r="G29" s="57">
        <v>1.6821951000000002</v>
      </c>
      <c r="H29" s="57">
        <v>0.19945489999999999</v>
      </c>
    </row>
    <row r="30" spans="4:10" x14ac:dyDescent="0.25">
      <c r="D30" s="58" t="s">
        <v>93</v>
      </c>
      <c r="E30" s="55" t="s">
        <v>94</v>
      </c>
      <c r="F30" s="56">
        <v>8.6</v>
      </c>
      <c r="G30" s="57">
        <v>1.7254491999999999</v>
      </c>
      <c r="H30" s="57">
        <v>0.16235079999999999</v>
      </c>
    </row>
    <row r="31" spans="4:10" x14ac:dyDescent="0.25">
      <c r="D31" s="58" t="s">
        <v>61</v>
      </c>
      <c r="E31" s="55" t="s">
        <v>62</v>
      </c>
      <c r="F31" s="56">
        <v>9.6999999999999993</v>
      </c>
      <c r="G31" s="57">
        <v>1.7046834</v>
      </c>
      <c r="H31" s="57">
        <v>0.18311660000000002</v>
      </c>
    </row>
    <row r="32" spans="4:10" x14ac:dyDescent="0.25">
      <c r="D32" s="58" t="s">
        <v>63</v>
      </c>
      <c r="E32" s="55" t="s">
        <v>64</v>
      </c>
      <c r="F32" s="56">
        <v>8.9</v>
      </c>
      <c r="G32" s="57">
        <v>1.73938141</v>
      </c>
      <c r="H32" s="57">
        <v>0.16992858999999999</v>
      </c>
    </row>
    <row r="33" spans="4:8" x14ac:dyDescent="0.25">
      <c r="D33" s="58" t="s">
        <v>65</v>
      </c>
      <c r="E33" s="55" t="s">
        <v>66</v>
      </c>
      <c r="F33" s="56">
        <v>7.6</v>
      </c>
      <c r="G33" s="57">
        <v>1.7878938</v>
      </c>
      <c r="H33" s="57">
        <v>0.1470562</v>
      </c>
    </row>
    <row r="34" spans="4:8" x14ac:dyDescent="0.25">
      <c r="D34" s="58" t="s">
        <v>95</v>
      </c>
      <c r="E34" s="55" t="s">
        <v>96</v>
      </c>
      <c r="F34" s="56">
        <v>5.8710769419010136</v>
      </c>
      <c r="G34" s="57">
        <v>1.84632</v>
      </c>
      <c r="H34" s="57">
        <v>0.11516</v>
      </c>
    </row>
    <row r="35" spans="4:8" x14ac:dyDescent="0.25">
      <c r="D35" s="58" t="s">
        <v>61</v>
      </c>
      <c r="E35" s="55" t="s">
        <v>62</v>
      </c>
      <c r="F35" s="56">
        <v>5.5400017402074937</v>
      </c>
      <c r="G35" s="57">
        <v>1.84555</v>
      </c>
      <c r="H35" s="57">
        <v>0.10824</v>
      </c>
    </row>
    <row r="36" spans="4:8" x14ac:dyDescent="0.25">
      <c r="D36" s="58" t="s">
        <v>63</v>
      </c>
      <c r="E36" s="55" t="s">
        <v>64</v>
      </c>
      <c r="F36" s="56">
        <v>5.5494683053432032</v>
      </c>
      <c r="G36" s="57">
        <v>1.870555</v>
      </c>
      <c r="H36" s="57">
        <v>0.109905</v>
      </c>
    </row>
    <row r="37" spans="4:8" x14ac:dyDescent="0.25">
      <c r="D37" s="58" t="s">
        <v>65</v>
      </c>
      <c r="E37" s="55" t="s">
        <v>66</v>
      </c>
      <c r="F37" s="56">
        <v>4.0113154726363289</v>
      </c>
      <c r="G37" s="57">
        <v>1.96126</v>
      </c>
      <c r="H37" s="57">
        <v>8.1960000000000005E-2</v>
      </c>
    </row>
    <row r="38" spans="4:8" x14ac:dyDescent="0.25">
      <c r="D38" s="58" t="s">
        <v>97</v>
      </c>
      <c r="E38" s="55" t="s">
        <v>98</v>
      </c>
      <c r="F38" s="56">
        <v>4.2085186372075194</v>
      </c>
      <c r="G38" s="57">
        <v>1.9818290000000001</v>
      </c>
      <c r="H38" s="57">
        <v>8.7069999999999995E-2</v>
      </c>
    </row>
    <row r="39" spans="4:8" x14ac:dyDescent="0.25">
      <c r="D39" s="58" t="s">
        <v>61</v>
      </c>
      <c r="E39" s="55" t="s">
        <v>62</v>
      </c>
      <c r="F39" s="56">
        <v>3.5432843853309755</v>
      </c>
      <c r="G39" s="57">
        <v>2.0073799999999999</v>
      </c>
      <c r="H39" s="57">
        <v>7.374E-2</v>
      </c>
    </row>
    <row r="40" spans="4:8" x14ac:dyDescent="0.25">
      <c r="D40" s="58" t="s">
        <v>63</v>
      </c>
      <c r="E40" s="55" t="s">
        <v>64</v>
      </c>
      <c r="F40" s="56">
        <v>3.65472743658083</v>
      </c>
      <c r="G40" s="57">
        <v>2.0098780000000001</v>
      </c>
      <c r="H40" s="57">
        <v>7.6242000000000004E-2</v>
      </c>
    </row>
    <row r="41" spans="4:8" x14ac:dyDescent="0.25">
      <c r="D41" s="58" t="s">
        <v>65</v>
      </c>
      <c r="E41" s="55" t="s">
        <v>66</v>
      </c>
      <c r="F41" s="56">
        <v>2.4</v>
      </c>
      <c r="G41" s="57">
        <v>2.1260440099999998</v>
      </c>
      <c r="H41" s="57">
        <v>5.1835989999999998E-2</v>
      </c>
    </row>
    <row r="42" spans="4:8" x14ac:dyDescent="0.25">
      <c r="D42" s="49" t="s">
        <v>480</v>
      </c>
      <c r="E42" s="49" t="s">
        <v>221</v>
      </c>
      <c r="F42" s="56">
        <v>3.1</v>
      </c>
      <c r="G42" s="57">
        <v>2.1326260000000001</v>
      </c>
      <c r="H42" s="57">
        <v>6.762E-2</v>
      </c>
    </row>
    <row r="43" spans="4:8" x14ac:dyDescent="0.25">
      <c r="D43" s="49" t="s">
        <v>61</v>
      </c>
      <c r="E43" s="49" t="s">
        <v>62</v>
      </c>
      <c r="F43" s="56">
        <v>2.1</v>
      </c>
      <c r="G43" s="57">
        <v>2.1558519999999999</v>
      </c>
      <c r="H43" s="57">
        <v>4.4394000000000003E-2</v>
      </c>
    </row>
    <row r="44" spans="4:8" x14ac:dyDescent="0.25">
      <c r="D44" s="58" t="s">
        <v>63</v>
      </c>
      <c r="E44" s="55" t="s">
        <v>64</v>
      </c>
      <c r="F44" s="56">
        <v>2.5099999999999998</v>
      </c>
      <c r="G44" s="57">
        <v>2.1755650000000002</v>
      </c>
      <c r="H44" s="57">
        <v>5.6024999999999998E-2</v>
      </c>
    </row>
    <row r="45" spans="4:8" x14ac:dyDescent="0.25">
      <c r="D45" s="58" t="s">
        <v>65</v>
      </c>
      <c r="E45" s="55" t="s">
        <v>66</v>
      </c>
      <c r="F45" s="56">
        <v>1.8529521062949634</v>
      </c>
      <c r="G45" s="57">
        <v>2.2053199999999999</v>
      </c>
      <c r="H45" s="57">
        <v>4.1634999999999998E-2</v>
      </c>
    </row>
    <row r="46" spans="4:8" x14ac:dyDescent="0.25">
      <c r="D46" s="49" t="s">
        <v>602</v>
      </c>
      <c r="E46" s="49" t="s">
        <v>603</v>
      </c>
      <c r="F46" s="56">
        <v>2.7906382314385634</v>
      </c>
      <c r="G46" s="57">
        <v>2.2231468799999998</v>
      </c>
      <c r="H46" s="57">
        <v>6.3821000000000003E-2</v>
      </c>
    </row>
    <row r="47" spans="4:8" x14ac:dyDescent="0.25">
      <c r="D47" s="49" t="s">
        <v>61</v>
      </c>
      <c r="E47" s="49" t="s">
        <v>62</v>
      </c>
      <c r="F47" s="56">
        <v>2.5916975752289071</v>
      </c>
      <c r="G47" s="57">
        <v>2.2901732999999997</v>
      </c>
      <c r="H47" s="57">
        <v>6.0933580000000001E-2</v>
      </c>
    </row>
    <row r="48" spans="4:8" x14ac:dyDescent="0.25">
      <c r="D48" s="58" t="s">
        <v>63</v>
      </c>
      <c r="E48" s="55" t="s">
        <v>64</v>
      </c>
      <c r="F48" s="56">
        <v>2.3003633080262178</v>
      </c>
      <c r="G48" s="57">
        <v>2.2970228800000001</v>
      </c>
      <c r="H48" s="57">
        <v>5.4084E-2</v>
      </c>
    </row>
    <row r="49" spans="4:8" x14ac:dyDescent="0.25">
      <c r="D49" s="58" t="s">
        <v>65</v>
      </c>
      <c r="E49" s="55" t="s">
        <v>66</v>
      </c>
      <c r="F49" s="56">
        <v>2.020924746194253</v>
      </c>
      <c r="G49" s="57">
        <v>2.3269078799999998</v>
      </c>
      <c r="H49" s="57">
        <v>4.7995000000000003E-2</v>
      </c>
    </row>
    <row r="50" spans="4:8" x14ac:dyDescent="0.25">
      <c r="D50" s="49" t="s">
        <v>772</v>
      </c>
      <c r="E50" s="49" t="s">
        <v>773</v>
      </c>
      <c r="F50" s="56">
        <v>2.5510589763668658</v>
      </c>
      <c r="G50" s="57">
        <v>2.35392388</v>
      </c>
      <c r="H50" s="57">
        <v>6.1622000000000003E-2</v>
      </c>
    </row>
    <row r="51" spans="4:8" x14ac:dyDescent="0.25">
      <c r="D51" s="49" t="s">
        <v>61</v>
      </c>
      <c r="E51" s="49" t="s">
        <v>62</v>
      </c>
      <c r="F51" s="56">
        <v>3.9685614417087547</v>
      </c>
      <c r="G51" s="57">
        <v>2.4415830000000001</v>
      </c>
      <c r="H51" s="57">
        <v>0.1009</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M40"/>
  <sheetViews>
    <sheetView zoomScale="75" zoomScaleNormal="75" workbookViewId="0"/>
  </sheetViews>
  <sheetFormatPr defaultColWidth="9.140625" defaultRowHeight="15.75" x14ac:dyDescent="0.25"/>
  <cols>
    <col min="1" max="1" width="12.5703125" style="76" bestFit="1" customWidth="1"/>
    <col min="2" max="2" width="107.28515625" style="76" bestFit="1" customWidth="1"/>
    <col min="3" max="3" width="9.140625" style="76"/>
    <col min="4" max="5" width="23.85546875" style="76" bestFit="1" customWidth="1"/>
    <col min="6" max="10" width="9.140625" style="76"/>
    <col min="11" max="11" width="7.85546875" style="76" bestFit="1" customWidth="1"/>
    <col min="12" max="16384" width="9.140625" style="76"/>
  </cols>
  <sheetData>
    <row r="1" spans="1:13" x14ac:dyDescent="0.25">
      <c r="A1" s="76" t="s">
        <v>2</v>
      </c>
      <c r="B1" s="77" t="s">
        <v>639</v>
      </c>
      <c r="C1" s="179" t="s">
        <v>479</v>
      </c>
    </row>
    <row r="2" spans="1:13" x14ac:dyDescent="0.25">
      <c r="A2" s="76" t="s">
        <v>3</v>
      </c>
      <c r="B2" s="78" t="s">
        <v>640</v>
      </c>
      <c r="K2" s="80"/>
    </row>
    <row r="3" spans="1:13" x14ac:dyDescent="0.25">
      <c r="A3" s="76" t="s">
        <v>4</v>
      </c>
      <c r="B3" s="79" t="s">
        <v>189</v>
      </c>
      <c r="K3" s="80"/>
    </row>
    <row r="4" spans="1:13" x14ac:dyDescent="0.25">
      <c r="A4" s="76" t="s">
        <v>5</v>
      </c>
      <c r="B4" s="79" t="s">
        <v>190</v>
      </c>
    </row>
    <row r="5" spans="1:13" x14ac:dyDescent="0.25">
      <c r="A5" s="76" t="s">
        <v>6</v>
      </c>
      <c r="D5" s="80"/>
      <c r="E5" s="81"/>
      <c r="F5" s="82"/>
      <c r="G5" s="82"/>
    </row>
    <row r="6" spans="1:13" x14ac:dyDescent="0.25">
      <c r="A6" s="76" t="s">
        <v>7</v>
      </c>
      <c r="D6" s="80"/>
      <c r="E6" s="81"/>
      <c r="F6" s="82"/>
      <c r="G6" s="82"/>
    </row>
    <row r="7" spans="1:13" x14ac:dyDescent="0.25">
      <c r="E7" s="81"/>
    </row>
    <row r="8" spans="1:13" x14ac:dyDescent="0.25">
      <c r="E8" s="81"/>
      <c r="K8" s="80"/>
    </row>
    <row r="9" spans="1:13" x14ac:dyDescent="0.25">
      <c r="E9" s="83"/>
      <c r="K9" s="80"/>
    </row>
    <row r="10" spans="1:13" x14ac:dyDescent="0.25">
      <c r="F10" s="76">
        <v>2014</v>
      </c>
      <c r="G10" s="76">
        <v>2015</v>
      </c>
      <c r="H10" s="76">
        <v>2016</v>
      </c>
      <c r="I10" s="76">
        <v>2017</v>
      </c>
      <c r="J10" s="76">
        <v>2018</v>
      </c>
      <c r="K10" s="76">
        <v>2019</v>
      </c>
      <c r="L10" s="76">
        <v>2020</v>
      </c>
      <c r="M10" s="76" t="s">
        <v>1629</v>
      </c>
    </row>
    <row r="11" spans="1:13" x14ac:dyDescent="0.25">
      <c r="F11" s="76">
        <v>2014</v>
      </c>
      <c r="G11" s="76">
        <v>2015</v>
      </c>
      <c r="H11" s="76">
        <v>2016</v>
      </c>
      <c r="I11" s="76">
        <v>2017</v>
      </c>
      <c r="J11" s="76">
        <v>2018</v>
      </c>
      <c r="K11" s="76">
        <v>2019</v>
      </c>
      <c r="L11" s="76">
        <v>2020</v>
      </c>
      <c r="M11" s="76" t="s">
        <v>1630</v>
      </c>
    </row>
    <row r="12" spans="1:13" x14ac:dyDescent="0.25">
      <c r="D12" s="76" t="s">
        <v>638</v>
      </c>
      <c r="E12" s="76" t="s">
        <v>178</v>
      </c>
      <c r="F12" s="86">
        <v>28.000000000000004</v>
      </c>
      <c r="G12" s="86">
        <v>19</v>
      </c>
      <c r="H12" s="86">
        <v>20</v>
      </c>
      <c r="I12" s="86">
        <v>31</v>
      </c>
      <c r="J12" s="86">
        <v>6.8311816900872087</v>
      </c>
      <c r="K12" s="86">
        <v>24.849515174411284</v>
      </c>
      <c r="L12" s="86">
        <v>21.928629749895599</v>
      </c>
      <c r="M12" s="86">
        <v>24.01731716916391</v>
      </c>
    </row>
    <row r="13" spans="1:13" x14ac:dyDescent="0.25">
      <c r="D13" s="76" t="s">
        <v>191</v>
      </c>
      <c r="E13" s="76" t="s">
        <v>179</v>
      </c>
      <c r="F13" s="86">
        <v>39</v>
      </c>
      <c r="G13" s="86">
        <v>65</v>
      </c>
      <c r="H13" s="86">
        <v>65</v>
      </c>
      <c r="I13" s="86">
        <v>51</v>
      </c>
      <c r="J13" s="86">
        <v>58.747096233672266</v>
      </c>
      <c r="K13" s="86">
        <v>50.210300969651179</v>
      </c>
      <c r="L13" s="86">
        <v>39.077544785133</v>
      </c>
      <c r="M13" s="86">
        <v>48.111685763224855</v>
      </c>
    </row>
    <row r="14" spans="1:13" x14ac:dyDescent="0.25">
      <c r="D14" s="76" t="s">
        <v>10</v>
      </c>
      <c r="E14" s="76" t="s">
        <v>180</v>
      </c>
      <c r="F14" s="86">
        <v>18</v>
      </c>
      <c r="G14" s="86">
        <v>10</v>
      </c>
      <c r="H14" s="86">
        <v>11</v>
      </c>
      <c r="I14" s="86">
        <v>13</v>
      </c>
      <c r="J14" s="86">
        <v>3.8082181347347572</v>
      </c>
      <c r="K14" s="86">
        <v>18.603450447046971</v>
      </c>
      <c r="L14" s="86">
        <v>18.846818101434</v>
      </c>
      <c r="M14" s="86">
        <v>23.725741273510383</v>
      </c>
    </row>
    <row r="15" spans="1:13" x14ac:dyDescent="0.25">
      <c r="D15" s="76" t="s">
        <v>637</v>
      </c>
      <c r="E15" s="80" t="s">
        <v>635</v>
      </c>
      <c r="F15" s="86">
        <v>10</v>
      </c>
      <c r="G15" s="86">
        <v>2</v>
      </c>
      <c r="H15" s="86">
        <v>0</v>
      </c>
      <c r="I15" s="86">
        <v>1</v>
      </c>
      <c r="J15" s="86">
        <v>1.051068205186793</v>
      </c>
      <c r="K15" s="86">
        <v>2.6147000797548587</v>
      </c>
      <c r="L15" s="86">
        <v>2.3127227027982902</v>
      </c>
      <c r="M15" s="86">
        <v>0</v>
      </c>
    </row>
    <row r="16" spans="1:13" x14ac:dyDescent="0.25">
      <c r="D16" s="76" t="s">
        <v>550</v>
      </c>
      <c r="E16" s="80" t="s">
        <v>636</v>
      </c>
      <c r="F16" s="86">
        <v>1</v>
      </c>
      <c r="G16" s="86">
        <v>3</v>
      </c>
      <c r="H16" s="86">
        <v>2</v>
      </c>
      <c r="I16" s="86">
        <v>3</v>
      </c>
      <c r="J16" s="86">
        <v>27.166304885943866</v>
      </c>
      <c r="K16" s="86">
        <v>0.78411619023632628</v>
      </c>
      <c r="L16" s="86">
        <v>17.554906704694702</v>
      </c>
      <c r="M16" s="86">
        <v>4.1452557941008541</v>
      </c>
    </row>
    <row r="17" spans="4:13" x14ac:dyDescent="0.25">
      <c r="D17" s="76" t="s">
        <v>9</v>
      </c>
      <c r="E17" s="80" t="s">
        <v>1</v>
      </c>
      <c r="F17" s="86">
        <v>4</v>
      </c>
      <c r="G17" s="86">
        <v>1</v>
      </c>
      <c r="H17" s="86">
        <v>2</v>
      </c>
      <c r="I17" s="86">
        <v>1</v>
      </c>
      <c r="J17" s="86">
        <v>2.3961308503751093</v>
      </c>
      <c r="K17" s="86">
        <v>2.9379171388993828</v>
      </c>
      <c r="L17" s="86">
        <v>0.27937795604453503</v>
      </c>
      <c r="M17" s="86">
        <v>27.937795604453502</v>
      </c>
    </row>
    <row r="19" spans="4:13" x14ac:dyDescent="0.25">
      <c r="E19" s="80"/>
      <c r="F19" s="86"/>
      <c r="G19" s="86"/>
      <c r="H19" s="86"/>
      <c r="I19" s="86"/>
      <c r="J19" s="86"/>
      <c r="K19" s="86"/>
      <c r="L19" s="86"/>
    </row>
    <row r="20" spans="4:13" x14ac:dyDescent="0.25">
      <c r="E20" s="80"/>
      <c r="F20" s="80"/>
      <c r="G20" s="80"/>
      <c r="H20" s="80"/>
      <c r="I20" s="80"/>
      <c r="J20" s="80"/>
      <c r="K20" s="80"/>
      <c r="L20" s="80"/>
    </row>
    <row r="21" spans="4:13" x14ac:dyDescent="0.25">
      <c r="D21" s="84"/>
      <c r="K21" s="80"/>
    </row>
    <row r="22" spans="4:13" x14ac:dyDescent="0.25">
      <c r="D22" s="84"/>
    </row>
    <row r="24" spans="4:13" x14ac:dyDescent="0.25">
      <c r="D24" s="85"/>
      <c r="E24" s="86"/>
      <c r="F24" s="86"/>
    </row>
    <row r="25" spans="4:13" x14ac:dyDescent="0.25">
      <c r="D25" s="85"/>
    </row>
    <row r="26" spans="4:13" x14ac:dyDescent="0.25">
      <c r="D26" s="85"/>
      <c r="K26" s="80"/>
    </row>
    <row r="27" spans="4:13" x14ac:dyDescent="0.25">
      <c r="K27" s="80"/>
    </row>
    <row r="28" spans="4:13" x14ac:dyDescent="0.25">
      <c r="E28" s="80"/>
      <c r="F28" s="80"/>
      <c r="G28" s="80"/>
    </row>
    <row r="29" spans="4:13" x14ac:dyDescent="0.25">
      <c r="E29" s="87"/>
      <c r="F29" s="87"/>
    </row>
    <row r="32" spans="4:13" x14ac:dyDescent="0.25">
      <c r="K32" s="80"/>
    </row>
    <row r="33" spans="1:11" x14ac:dyDescent="0.25">
      <c r="K33" s="80"/>
    </row>
    <row r="34" spans="1:11" x14ac:dyDescent="0.25">
      <c r="H34" s="80"/>
      <c r="I34" s="80"/>
      <c r="J34" s="80"/>
    </row>
    <row r="35" spans="1:11" x14ac:dyDescent="0.25">
      <c r="H35" s="80"/>
      <c r="I35" s="80"/>
      <c r="J35" s="80"/>
    </row>
    <row r="36" spans="1:11" x14ac:dyDescent="0.25">
      <c r="H36" s="80"/>
      <c r="I36" s="80"/>
      <c r="J36" s="80"/>
      <c r="K36" s="80"/>
    </row>
    <row r="37" spans="1:11" x14ac:dyDescent="0.25">
      <c r="A37" s="79"/>
      <c r="H37" s="80"/>
      <c r="I37" s="80"/>
      <c r="J37" s="80"/>
    </row>
    <row r="38" spans="1:11" x14ac:dyDescent="0.25">
      <c r="A38" s="79"/>
      <c r="H38" s="80"/>
      <c r="I38" s="80"/>
      <c r="J38" s="80"/>
      <c r="K38" s="80"/>
    </row>
    <row r="39" spans="1:11" x14ac:dyDescent="0.25">
      <c r="H39" s="80"/>
      <c r="I39" s="80"/>
      <c r="J39" s="80"/>
      <c r="K39" s="80"/>
    </row>
    <row r="40" spans="1:11" x14ac:dyDescent="0.25">
      <c r="H40" s="80"/>
      <c r="I40" s="80"/>
      <c r="J40" s="80"/>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38"/>
  <sheetViews>
    <sheetView zoomScale="75" zoomScaleNormal="75" workbookViewId="0"/>
  </sheetViews>
  <sheetFormatPr defaultColWidth="9.140625" defaultRowHeight="15.75" x14ac:dyDescent="0.25"/>
  <cols>
    <col min="1" max="1" width="13.7109375" style="76" bestFit="1" customWidth="1"/>
    <col min="2" max="2" width="83.140625" style="76" bestFit="1" customWidth="1"/>
    <col min="3" max="4" width="9.140625" style="76"/>
    <col min="5" max="5" width="11" style="76" customWidth="1"/>
    <col min="6" max="6" width="12.85546875" style="76" customWidth="1"/>
    <col min="7" max="9" width="9.140625" style="76"/>
    <col min="10" max="10" width="3.85546875" style="76" customWidth="1"/>
    <col min="11" max="11" width="12.42578125" style="76" customWidth="1"/>
    <col min="12" max="16384" width="9.140625" style="76"/>
  </cols>
  <sheetData>
    <row r="1" spans="1:11" x14ac:dyDescent="0.25">
      <c r="A1" s="76" t="s">
        <v>2</v>
      </c>
      <c r="B1" s="77" t="s">
        <v>182</v>
      </c>
      <c r="C1" s="179" t="s">
        <v>479</v>
      </c>
    </row>
    <row r="2" spans="1:11" x14ac:dyDescent="0.25">
      <c r="A2" s="76" t="s">
        <v>3</v>
      </c>
      <c r="B2" s="78" t="s">
        <v>520</v>
      </c>
    </row>
    <row r="3" spans="1:11" x14ac:dyDescent="0.25">
      <c r="A3" s="76" t="s">
        <v>4</v>
      </c>
      <c r="B3" s="79" t="s">
        <v>136</v>
      </c>
    </row>
    <row r="4" spans="1:11" x14ac:dyDescent="0.25">
      <c r="A4" s="76" t="s">
        <v>5</v>
      </c>
      <c r="B4" s="79" t="s">
        <v>137</v>
      </c>
    </row>
    <row r="5" spans="1:11" x14ac:dyDescent="0.25">
      <c r="A5" s="76" t="s">
        <v>6</v>
      </c>
      <c r="B5" s="76" t="s">
        <v>601</v>
      </c>
      <c r="E5" s="80"/>
      <c r="F5" s="81"/>
      <c r="G5" s="81"/>
      <c r="I5" s="82"/>
      <c r="J5" s="82"/>
    </row>
    <row r="6" spans="1:11" x14ac:dyDescent="0.25">
      <c r="A6" s="76" t="s">
        <v>7</v>
      </c>
      <c r="B6" s="76" t="s">
        <v>610</v>
      </c>
      <c r="E6" s="80"/>
      <c r="F6" s="81"/>
      <c r="G6" s="81"/>
      <c r="I6" s="82"/>
      <c r="J6" s="82"/>
    </row>
    <row r="7" spans="1:11" x14ac:dyDescent="0.25">
      <c r="F7" s="81"/>
      <c r="G7" s="81"/>
    </row>
    <row r="8" spans="1:11" x14ac:dyDescent="0.25">
      <c r="F8" s="81"/>
      <c r="G8" s="81"/>
    </row>
    <row r="9" spans="1:11" x14ac:dyDescent="0.25">
      <c r="F9" s="83"/>
      <c r="G9" s="83"/>
    </row>
    <row r="10" spans="1:11" x14ac:dyDescent="0.25">
      <c r="A10" s="59"/>
      <c r="B10" s="59"/>
      <c r="C10" s="59"/>
      <c r="F10" s="83"/>
      <c r="G10" s="83"/>
    </row>
    <row r="11" spans="1:11" x14ac:dyDescent="0.25">
      <c r="A11" s="59"/>
      <c r="B11" s="59"/>
      <c r="C11" s="59"/>
    </row>
    <row r="12" spans="1:11" x14ac:dyDescent="0.25">
      <c r="A12" s="59"/>
      <c r="B12" s="88"/>
      <c r="C12" s="59"/>
    </row>
    <row r="13" spans="1:11" x14ac:dyDescent="0.25">
      <c r="A13" s="59"/>
      <c r="B13" s="59"/>
      <c r="C13" s="59"/>
    </row>
    <row r="14" spans="1:11" ht="63" x14ac:dyDescent="0.25">
      <c r="A14" s="59"/>
      <c r="B14" s="59"/>
      <c r="C14" s="59"/>
      <c r="E14" s="90" t="s">
        <v>192</v>
      </c>
      <c r="G14" s="90" t="s">
        <v>184</v>
      </c>
      <c r="H14" s="90" t="s">
        <v>185</v>
      </c>
      <c r="I14" s="90" t="s">
        <v>198</v>
      </c>
      <c r="J14" s="90"/>
      <c r="K14" s="90" t="s">
        <v>196</v>
      </c>
    </row>
    <row r="15" spans="1:11" ht="63" x14ac:dyDescent="0.25">
      <c r="A15" s="59"/>
      <c r="B15" s="59"/>
      <c r="C15" s="59"/>
      <c r="F15" s="90" t="s">
        <v>183</v>
      </c>
      <c r="G15" s="90" t="s">
        <v>184</v>
      </c>
      <c r="H15" s="90" t="s">
        <v>185</v>
      </c>
      <c r="I15" s="90" t="s">
        <v>197</v>
      </c>
      <c r="J15" s="90"/>
      <c r="K15" s="90" t="s">
        <v>537</v>
      </c>
    </row>
    <row r="16" spans="1:11" x14ac:dyDescent="0.25">
      <c r="A16" s="59"/>
      <c r="B16" s="59"/>
      <c r="C16" s="59"/>
      <c r="E16" s="76" t="s">
        <v>193</v>
      </c>
      <c r="F16" s="76" t="s">
        <v>186</v>
      </c>
      <c r="G16" s="89">
        <v>3</v>
      </c>
      <c r="H16" s="89">
        <v>3.25</v>
      </c>
      <c r="I16" s="89">
        <f>H16-G16</f>
        <v>0.25</v>
      </c>
      <c r="J16" s="89"/>
      <c r="K16" s="89"/>
    </row>
    <row r="17" spans="1:11" x14ac:dyDescent="0.25">
      <c r="A17" s="59"/>
      <c r="B17" s="59"/>
      <c r="C17" s="59"/>
      <c r="E17" s="76" t="s">
        <v>93</v>
      </c>
      <c r="F17" s="76" t="s">
        <v>94</v>
      </c>
      <c r="G17" s="89">
        <v>3.25</v>
      </c>
      <c r="H17" s="89">
        <v>3.5</v>
      </c>
      <c r="I17" s="89">
        <f t="shared" ref="I17:I28" si="0">H17-G17</f>
        <v>0.25</v>
      </c>
      <c r="J17" s="89"/>
      <c r="K17" s="89"/>
    </row>
    <row r="18" spans="1:11" x14ac:dyDescent="0.25">
      <c r="A18" s="59"/>
      <c r="B18" s="59"/>
      <c r="C18" s="59"/>
      <c r="E18" s="76" t="s">
        <v>194</v>
      </c>
      <c r="F18" s="76" t="s">
        <v>187</v>
      </c>
      <c r="G18" s="89">
        <v>3.25</v>
      </c>
      <c r="H18" s="89">
        <v>3.5</v>
      </c>
      <c r="I18" s="89">
        <f t="shared" si="0"/>
        <v>0.25</v>
      </c>
      <c r="J18" s="89"/>
      <c r="K18" s="89"/>
    </row>
    <row r="19" spans="1:11" x14ac:dyDescent="0.25">
      <c r="E19" s="76" t="s">
        <v>195</v>
      </c>
      <c r="F19" s="76" t="s">
        <v>188</v>
      </c>
      <c r="G19" s="89">
        <v>3.3</v>
      </c>
      <c r="H19" s="89">
        <v>3.6</v>
      </c>
      <c r="I19" s="89">
        <f t="shared" si="0"/>
        <v>0.30000000000000027</v>
      </c>
      <c r="J19" s="89"/>
      <c r="K19" s="89"/>
    </row>
    <row r="20" spans="1:11" x14ac:dyDescent="0.25">
      <c r="E20" s="76" t="s">
        <v>150</v>
      </c>
      <c r="F20" s="76" t="s">
        <v>151</v>
      </c>
      <c r="G20" s="89">
        <v>3.3</v>
      </c>
      <c r="H20" s="89">
        <v>3.6</v>
      </c>
      <c r="I20" s="89">
        <f t="shared" si="0"/>
        <v>0.30000000000000027</v>
      </c>
      <c r="J20" s="89"/>
      <c r="K20" s="89">
        <v>10.400000000000009</v>
      </c>
    </row>
    <row r="21" spans="1:11" x14ac:dyDescent="0.25">
      <c r="E21" s="76" t="s">
        <v>95</v>
      </c>
      <c r="F21" s="76" t="s">
        <v>96</v>
      </c>
      <c r="G21" s="89">
        <v>3.3</v>
      </c>
      <c r="H21" s="89">
        <v>3.6</v>
      </c>
      <c r="I21" s="89">
        <f t="shared" si="0"/>
        <v>0.30000000000000027</v>
      </c>
      <c r="J21" s="89"/>
      <c r="K21" s="89">
        <v>2.2222222222222365</v>
      </c>
    </row>
    <row r="22" spans="1:11" x14ac:dyDescent="0.25">
      <c r="E22" s="76" t="s">
        <v>152</v>
      </c>
      <c r="F22" s="76" t="s">
        <v>153</v>
      </c>
      <c r="G22" s="89">
        <v>3.3</v>
      </c>
      <c r="H22" s="89">
        <v>3.6</v>
      </c>
      <c r="I22" s="89">
        <f t="shared" si="0"/>
        <v>0.30000000000000027</v>
      </c>
      <c r="J22" s="89"/>
      <c r="K22" s="89">
        <v>2.2222222222222365</v>
      </c>
    </row>
    <row r="23" spans="1:11" x14ac:dyDescent="0.25">
      <c r="E23" s="76" t="s">
        <v>154</v>
      </c>
      <c r="F23" s="76" t="s">
        <v>155</v>
      </c>
      <c r="G23" s="89">
        <v>3.4</v>
      </c>
      <c r="H23" s="89">
        <v>3.9</v>
      </c>
      <c r="I23" s="89">
        <f t="shared" si="0"/>
        <v>0.5</v>
      </c>
      <c r="J23" s="89"/>
      <c r="K23" s="89">
        <v>5.7971014492753437</v>
      </c>
    </row>
    <row r="24" spans="1:11" x14ac:dyDescent="0.25">
      <c r="E24" s="76" t="s">
        <v>156</v>
      </c>
      <c r="F24" s="76" t="s">
        <v>157</v>
      </c>
      <c r="G24" s="89">
        <v>3.7</v>
      </c>
      <c r="H24" s="89">
        <v>4</v>
      </c>
      <c r="I24" s="89">
        <f t="shared" si="0"/>
        <v>0.29999999999999982</v>
      </c>
      <c r="J24" s="89"/>
      <c r="K24" s="89">
        <v>11.594202898550732</v>
      </c>
    </row>
    <row r="25" spans="1:11" x14ac:dyDescent="0.25">
      <c r="E25" s="76" t="s">
        <v>97</v>
      </c>
      <c r="F25" s="76" t="s">
        <v>98</v>
      </c>
      <c r="G25" s="89">
        <v>3.7</v>
      </c>
      <c r="H25" s="89">
        <v>4.2</v>
      </c>
      <c r="I25" s="89">
        <f t="shared" si="0"/>
        <v>0.5</v>
      </c>
      <c r="J25" s="89"/>
      <c r="K25" s="89">
        <v>14.492753623188403</v>
      </c>
    </row>
    <row r="26" spans="1:11" x14ac:dyDescent="0.25">
      <c r="E26" s="76" t="s">
        <v>158</v>
      </c>
      <c r="F26" s="76" t="s">
        <v>159</v>
      </c>
      <c r="G26" s="89">
        <v>3.8</v>
      </c>
      <c r="H26" s="89">
        <v>4.3</v>
      </c>
      <c r="I26" s="89">
        <f t="shared" si="0"/>
        <v>0.5</v>
      </c>
      <c r="J26" s="89"/>
      <c r="K26" s="89">
        <v>17.391304347826075</v>
      </c>
    </row>
    <row r="27" spans="1:11" x14ac:dyDescent="0.25">
      <c r="E27" s="76" t="s">
        <v>160</v>
      </c>
      <c r="F27" s="76" t="s">
        <v>161</v>
      </c>
      <c r="G27" s="89">
        <v>4</v>
      </c>
      <c r="H27" s="89">
        <v>4.5999999999999996</v>
      </c>
      <c r="I27" s="89">
        <f t="shared" si="0"/>
        <v>0.59999999999999964</v>
      </c>
      <c r="J27" s="89"/>
      <c r="K27" s="89">
        <v>17.808219178082197</v>
      </c>
    </row>
    <row r="28" spans="1:11" x14ac:dyDescent="0.25">
      <c r="E28" s="76" t="s">
        <v>162</v>
      </c>
      <c r="F28" s="76" t="s">
        <v>163</v>
      </c>
      <c r="G28" s="89">
        <v>4.25</v>
      </c>
      <c r="H28" s="89">
        <v>4.75</v>
      </c>
      <c r="I28" s="89">
        <f t="shared" si="0"/>
        <v>0.5</v>
      </c>
      <c r="J28" s="89"/>
      <c r="K28" s="89">
        <v>16.883116883116877</v>
      </c>
    </row>
    <row r="29" spans="1:11" x14ac:dyDescent="0.25">
      <c r="E29" s="76" t="s">
        <v>480</v>
      </c>
      <c r="F29" s="76" t="s">
        <v>221</v>
      </c>
      <c r="G29" s="89">
        <v>4.25</v>
      </c>
      <c r="H29" s="89">
        <v>4.75</v>
      </c>
      <c r="I29" s="89">
        <v>0.5</v>
      </c>
      <c r="K29" s="89">
        <v>13.924050632911378</v>
      </c>
    </row>
    <row r="30" spans="1:11" x14ac:dyDescent="0.25">
      <c r="E30" s="76" t="s">
        <v>481</v>
      </c>
      <c r="F30" s="76" t="s">
        <v>482</v>
      </c>
      <c r="G30" s="89">
        <v>4.25</v>
      </c>
      <c r="H30" s="89">
        <v>4.75</v>
      </c>
      <c r="I30" s="89">
        <v>0.5</v>
      </c>
      <c r="K30" s="89">
        <v>11.111111111111116</v>
      </c>
    </row>
    <row r="31" spans="1:11" x14ac:dyDescent="0.25">
      <c r="E31" s="76" t="s">
        <v>523</v>
      </c>
      <c r="F31" s="76" t="s">
        <v>524</v>
      </c>
      <c r="G31" s="202">
        <v>4.3</v>
      </c>
      <c r="H31" s="202">
        <v>4.8</v>
      </c>
      <c r="I31" s="202">
        <v>0.5</v>
      </c>
      <c r="K31" s="89">
        <v>5.8139534883721034</v>
      </c>
    </row>
    <row r="32" spans="1:11" x14ac:dyDescent="0.25">
      <c r="E32" s="76" t="s">
        <v>525</v>
      </c>
      <c r="F32" s="76" t="s">
        <v>526</v>
      </c>
      <c r="G32" s="202">
        <v>4.5</v>
      </c>
      <c r="H32" s="202">
        <v>4.8</v>
      </c>
      <c r="I32" s="202">
        <v>0.29999999999999982</v>
      </c>
      <c r="K32" s="89">
        <v>3.3333333333333437</v>
      </c>
    </row>
    <row r="33" spans="5:11" x14ac:dyDescent="0.25">
      <c r="E33" s="76" t="s">
        <v>602</v>
      </c>
      <c r="F33" s="76" t="s">
        <v>603</v>
      </c>
      <c r="G33" s="202">
        <v>4.5</v>
      </c>
      <c r="H33" s="202">
        <v>4.8</v>
      </c>
      <c r="I33" s="202">
        <v>0.29999999999999982</v>
      </c>
      <c r="K33" s="89">
        <v>3.3333333333333437</v>
      </c>
    </row>
    <row r="34" spans="5:11" x14ac:dyDescent="0.25">
      <c r="E34" s="76" t="s">
        <v>613</v>
      </c>
      <c r="F34" s="76" t="s">
        <v>614</v>
      </c>
      <c r="G34" s="202">
        <v>4.5999999999999996</v>
      </c>
      <c r="H34" s="202">
        <v>4.8</v>
      </c>
      <c r="I34" s="202">
        <v>0.20000000000000018</v>
      </c>
      <c r="K34" s="89">
        <v>4.4444444444444287</v>
      </c>
    </row>
    <row r="35" spans="5:11" x14ac:dyDescent="0.25">
      <c r="E35" s="76" t="s">
        <v>774</v>
      </c>
      <c r="F35" s="76" t="s">
        <v>775</v>
      </c>
      <c r="G35" s="202">
        <v>4.5</v>
      </c>
      <c r="H35" s="202">
        <v>4.8</v>
      </c>
      <c r="I35" s="202">
        <v>0.29999999999999982</v>
      </c>
      <c r="K35" s="89">
        <v>2.1978021978022122</v>
      </c>
    </row>
    <row r="36" spans="5:11" x14ac:dyDescent="0.25">
      <c r="E36" s="76" t="s">
        <v>717</v>
      </c>
      <c r="F36" s="76" t="s">
        <v>718</v>
      </c>
      <c r="G36" s="202">
        <v>4.5</v>
      </c>
      <c r="H36" s="202">
        <v>4.8</v>
      </c>
      <c r="I36" s="202">
        <v>0.29999999999999982</v>
      </c>
      <c r="K36" s="89">
        <v>0</v>
      </c>
    </row>
    <row r="37" spans="5:11" x14ac:dyDescent="0.25">
      <c r="E37" s="76" t="s">
        <v>772</v>
      </c>
      <c r="F37" s="76" t="s">
        <v>773</v>
      </c>
      <c r="G37" s="202">
        <v>4.5</v>
      </c>
      <c r="H37" s="202">
        <v>4.8</v>
      </c>
      <c r="I37" s="202">
        <v>0.29999999999999982</v>
      </c>
      <c r="K37" s="89">
        <v>0</v>
      </c>
    </row>
    <row r="38" spans="5:11" x14ac:dyDescent="0.25">
      <c r="E38" s="76" t="s">
        <v>1709</v>
      </c>
      <c r="F38" s="76" t="s">
        <v>1710</v>
      </c>
      <c r="G38" s="202">
        <v>4.5</v>
      </c>
      <c r="H38" s="202">
        <v>4.8</v>
      </c>
      <c r="I38" s="202">
        <v>0.29999999999999982</v>
      </c>
      <c r="K38" s="89">
        <v>-1.0638297872340163</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zoomScale="75" zoomScaleNormal="75" workbookViewId="0"/>
  </sheetViews>
  <sheetFormatPr defaultColWidth="9.140625" defaultRowHeight="15.75" x14ac:dyDescent="0.25"/>
  <cols>
    <col min="1" max="1" width="13.7109375" style="76" customWidth="1"/>
    <col min="2" max="2" width="92.85546875" style="76" bestFit="1" customWidth="1"/>
    <col min="3" max="4" width="9.140625" style="76"/>
    <col min="5" max="5" width="13.5703125" style="76" bestFit="1" customWidth="1"/>
    <col min="6" max="6" width="18" style="76" bestFit="1" customWidth="1"/>
    <col min="7" max="7" width="23.28515625" style="76" bestFit="1" customWidth="1"/>
    <col min="8" max="8" width="15.5703125" style="76" bestFit="1" customWidth="1"/>
    <col min="9" max="9" width="20.28515625" style="76" customWidth="1"/>
    <col min="10" max="16384" width="9.140625" style="76"/>
  </cols>
  <sheetData>
    <row r="1" spans="1:9" x14ac:dyDescent="0.25">
      <c r="A1" s="76" t="s">
        <v>2</v>
      </c>
      <c r="B1" s="77" t="s">
        <v>199</v>
      </c>
      <c r="C1" s="179" t="s">
        <v>479</v>
      </c>
    </row>
    <row r="2" spans="1:9" x14ac:dyDescent="0.25">
      <c r="A2" s="76" t="s">
        <v>3</v>
      </c>
      <c r="B2" s="78" t="s">
        <v>705</v>
      </c>
    </row>
    <row r="3" spans="1:9" x14ac:dyDescent="0.25">
      <c r="A3" s="76" t="s">
        <v>4</v>
      </c>
      <c r="B3" s="79" t="s">
        <v>136</v>
      </c>
    </row>
    <row r="4" spans="1:9" x14ac:dyDescent="0.25">
      <c r="A4" s="76" t="s">
        <v>5</v>
      </c>
      <c r="B4" s="79" t="s">
        <v>137</v>
      </c>
    </row>
    <row r="5" spans="1:9" x14ac:dyDescent="0.25">
      <c r="A5" s="76" t="s">
        <v>6</v>
      </c>
      <c r="B5" s="59" t="s">
        <v>1779</v>
      </c>
    </row>
    <row r="6" spans="1:9" x14ac:dyDescent="0.25">
      <c r="A6" s="76" t="s">
        <v>7</v>
      </c>
      <c r="B6" s="59" t="s">
        <v>1780</v>
      </c>
    </row>
    <row r="8" spans="1:9" ht="47.25" x14ac:dyDescent="0.25">
      <c r="E8" s="73" t="s">
        <v>47</v>
      </c>
      <c r="F8" s="73" t="s">
        <v>211</v>
      </c>
      <c r="G8" s="73" t="s">
        <v>212</v>
      </c>
      <c r="H8" s="73" t="s">
        <v>213</v>
      </c>
      <c r="I8" s="73" t="s">
        <v>214</v>
      </c>
    </row>
    <row r="9" spans="1:9" ht="63" x14ac:dyDescent="0.25">
      <c r="E9" s="73" t="s">
        <v>46</v>
      </c>
      <c r="F9" s="73" t="s">
        <v>200</v>
      </c>
      <c r="G9" s="73" t="s">
        <v>201</v>
      </c>
      <c r="H9" s="73" t="s">
        <v>202</v>
      </c>
      <c r="I9" s="73" t="s">
        <v>538</v>
      </c>
    </row>
    <row r="10" spans="1:9" x14ac:dyDescent="0.25">
      <c r="E10" s="76" t="s">
        <v>44</v>
      </c>
      <c r="F10" s="80">
        <v>66.900000000000006</v>
      </c>
      <c r="G10" s="80">
        <v>385.2</v>
      </c>
      <c r="H10" s="80">
        <v>823.3</v>
      </c>
      <c r="I10" s="87">
        <v>0.73986156455718521</v>
      </c>
    </row>
    <row r="11" spans="1:9" x14ac:dyDescent="0.25">
      <c r="E11" s="76" t="s">
        <v>203</v>
      </c>
      <c r="F11" s="80">
        <v>215.3</v>
      </c>
      <c r="G11" s="80">
        <v>380.8</v>
      </c>
      <c r="H11" s="80">
        <v>90.05</v>
      </c>
      <c r="I11" s="87">
        <v>0.52385780446204844</v>
      </c>
    </row>
    <row r="12" spans="1:9" x14ac:dyDescent="0.25">
      <c r="E12" s="76" t="s">
        <v>204</v>
      </c>
      <c r="F12" s="80">
        <v>59.1</v>
      </c>
      <c r="G12" s="80">
        <v>124.2</v>
      </c>
      <c r="H12" s="80">
        <v>67.099999999999994</v>
      </c>
      <c r="I12" s="87">
        <v>0.52354160002174455</v>
      </c>
    </row>
    <row r="13" spans="1:9" x14ac:dyDescent="0.25">
      <c r="E13" s="76" t="s">
        <v>1781</v>
      </c>
      <c r="F13" s="80">
        <v>48.1</v>
      </c>
      <c r="G13" s="80">
        <v>96.8</v>
      </c>
      <c r="H13" s="80">
        <v>57.6</v>
      </c>
      <c r="I13" s="87">
        <v>0.51185869161335329</v>
      </c>
    </row>
    <row r="14" spans="1:9" x14ac:dyDescent="0.25">
      <c r="E14" s="76" t="s">
        <v>205</v>
      </c>
      <c r="F14" s="80">
        <v>29.1</v>
      </c>
      <c r="G14" s="80">
        <v>112.5</v>
      </c>
      <c r="H14" s="80">
        <v>57.1</v>
      </c>
      <c r="I14" s="87">
        <v>0.31403997332161671</v>
      </c>
    </row>
    <row r="15" spans="1:9" x14ac:dyDescent="0.25">
      <c r="E15" s="76" t="s">
        <v>39</v>
      </c>
      <c r="F15" s="80">
        <v>35.5</v>
      </c>
      <c r="G15" s="80">
        <v>83.9</v>
      </c>
      <c r="H15" s="80">
        <v>66.5</v>
      </c>
      <c r="I15" s="87">
        <v>0.35331189515056144</v>
      </c>
    </row>
    <row r="16" spans="1:9" x14ac:dyDescent="0.25">
      <c r="E16" s="76" t="s">
        <v>42</v>
      </c>
      <c r="F16" s="80">
        <v>42.7</v>
      </c>
      <c r="G16" s="80">
        <v>100.5</v>
      </c>
      <c r="H16" s="80">
        <v>27.7</v>
      </c>
      <c r="I16" s="87">
        <v>0.40816716463538411</v>
      </c>
    </row>
    <row r="17" spans="5:9" x14ac:dyDescent="0.25">
      <c r="E17" s="76" t="s">
        <v>37</v>
      </c>
      <c r="F17" s="80">
        <v>19.7</v>
      </c>
      <c r="G17" s="80">
        <v>91.1</v>
      </c>
      <c r="H17" s="80">
        <v>50.2</v>
      </c>
      <c r="I17" s="87">
        <v>0.45120915646308074</v>
      </c>
    </row>
    <row r="18" spans="5:9" x14ac:dyDescent="0.25">
      <c r="E18" s="76" t="s">
        <v>206</v>
      </c>
      <c r="F18" s="80">
        <v>64.2</v>
      </c>
      <c r="G18" s="80">
        <v>69.599999999999994</v>
      </c>
      <c r="H18" s="80">
        <v>14.7</v>
      </c>
      <c r="I18" s="87">
        <v>0.56016386207520907</v>
      </c>
    </row>
    <row r="19" spans="5:9" x14ac:dyDescent="0.25">
      <c r="E19" s="76" t="s">
        <v>35</v>
      </c>
      <c r="F19" s="80">
        <v>33.6</v>
      </c>
      <c r="G19" s="80">
        <v>69.8</v>
      </c>
      <c r="H19" s="80">
        <v>34.5</v>
      </c>
      <c r="I19" s="87">
        <v>0.27578565914572445</v>
      </c>
    </row>
    <row r="20" spans="5:9" x14ac:dyDescent="0.25">
      <c r="E20" s="76" t="s">
        <v>207</v>
      </c>
      <c r="F20" s="80">
        <v>6.5</v>
      </c>
      <c r="G20" s="80">
        <v>69.7</v>
      </c>
      <c r="H20" s="80">
        <v>32.700000000000003</v>
      </c>
      <c r="I20" s="87">
        <v>0.19969889294562285</v>
      </c>
    </row>
    <row r="21" spans="5:9" x14ac:dyDescent="0.25">
      <c r="E21" s="76" t="s">
        <v>43</v>
      </c>
      <c r="F21" s="80">
        <v>35.799999999999997</v>
      </c>
      <c r="G21" s="80">
        <v>50</v>
      </c>
      <c r="H21" s="80">
        <v>9.4</v>
      </c>
      <c r="I21" s="87">
        <v>0.27908640245314603</v>
      </c>
    </row>
    <row r="22" spans="5:9" x14ac:dyDescent="0.25">
      <c r="E22" s="76" t="s">
        <v>38</v>
      </c>
      <c r="F22" s="80">
        <v>18.100000000000001</v>
      </c>
      <c r="G22" s="80">
        <v>45</v>
      </c>
      <c r="H22" s="80">
        <v>18.600000000000001</v>
      </c>
      <c r="I22" s="87">
        <v>0.27147817707554539</v>
      </c>
    </row>
    <row r="23" spans="5:9" x14ac:dyDescent="0.25">
      <c r="E23" s="76" t="s">
        <v>36</v>
      </c>
      <c r="F23" s="80">
        <v>8.1999999999999993</v>
      </c>
      <c r="G23" s="80">
        <v>48.5</v>
      </c>
      <c r="H23" s="80">
        <v>22.2</v>
      </c>
      <c r="I23" s="87">
        <v>0.24163170305944326</v>
      </c>
    </row>
    <row r="24" spans="5:9" x14ac:dyDescent="0.25">
      <c r="E24" s="76" t="s">
        <v>209</v>
      </c>
      <c r="F24" s="80">
        <v>3.7</v>
      </c>
      <c r="G24" s="80">
        <v>53.5</v>
      </c>
      <c r="H24" s="80">
        <v>16.399999999999999</v>
      </c>
      <c r="I24" s="87">
        <v>0.24551992847897733</v>
      </c>
    </row>
    <row r="25" spans="5:9" x14ac:dyDescent="0.25">
      <c r="E25" s="76" t="s">
        <v>45</v>
      </c>
      <c r="F25" s="80">
        <v>23.1</v>
      </c>
      <c r="G25" s="80">
        <v>41.8</v>
      </c>
      <c r="H25" s="80">
        <v>8.4</v>
      </c>
      <c r="I25" s="87">
        <v>0.28915871776057822</v>
      </c>
    </row>
    <row r="26" spans="5:9" x14ac:dyDescent="0.25">
      <c r="E26" s="76" t="s">
        <v>208</v>
      </c>
      <c r="F26" s="80">
        <v>9.5</v>
      </c>
      <c r="G26" s="80">
        <v>41.5</v>
      </c>
      <c r="H26" s="80">
        <v>20.6</v>
      </c>
      <c r="I26" s="87">
        <v>0.19689478228826934</v>
      </c>
    </row>
    <row r="27" spans="5:9" x14ac:dyDescent="0.25">
      <c r="E27" s="76" t="s">
        <v>40</v>
      </c>
      <c r="F27" s="80">
        <v>8.6999999999999993</v>
      </c>
      <c r="G27" s="80">
        <v>35</v>
      </c>
      <c r="H27" s="80">
        <v>20</v>
      </c>
      <c r="I27" s="87">
        <v>0.21817534173382608</v>
      </c>
    </row>
    <row r="28" spans="5:9" x14ac:dyDescent="0.25">
      <c r="E28" s="76" t="s">
        <v>210</v>
      </c>
      <c r="F28" s="80">
        <v>14.2</v>
      </c>
      <c r="G28" s="80">
        <v>31.5</v>
      </c>
      <c r="H28" s="80">
        <v>0</v>
      </c>
      <c r="I28" s="87">
        <v>0.21421105179032629</v>
      </c>
    </row>
    <row r="29" spans="5:9" x14ac:dyDescent="0.25">
      <c r="E29" s="76" t="s">
        <v>41</v>
      </c>
      <c r="F29" s="80">
        <v>0</v>
      </c>
      <c r="G29" s="80">
        <v>8</v>
      </c>
      <c r="H29" s="80">
        <v>0</v>
      </c>
      <c r="I29" s="87">
        <v>4.2649834198769554E-2</v>
      </c>
    </row>
    <row r="30" spans="5:9" x14ac:dyDescent="0.25">
      <c r="E30" s="59"/>
      <c r="F30" s="59"/>
      <c r="G30" s="59"/>
      <c r="H30" s="59"/>
      <c r="I30" s="59"/>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U19"/>
  <sheetViews>
    <sheetView zoomScale="75" zoomScaleNormal="75" workbookViewId="0"/>
  </sheetViews>
  <sheetFormatPr defaultColWidth="9.140625" defaultRowHeight="15.75" x14ac:dyDescent="0.25"/>
  <cols>
    <col min="1" max="1" width="13.7109375" style="76" customWidth="1"/>
    <col min="2" max="2" width="105" style="76" customWidth="1"/>
    <col min="3" max="3" width="9.140625" style="76"/>
    <col min="4" max="4" width="21.140625" style="76" customWidth="1"/>
    <col min="5" max="5" width="23.42578125" style="76" customWidth="1"/>
    <col min="6" max="16384" width="9.140625" style="76"/>
  </cols>
  <sheetData>
    <row r="1" spans="1:21" x14ac:dyDescent="0.25">
      <c r="A1" s="113" t="s">
        <v>2</v>
      </c>
      <c r="B1" s="114" t="s">
        <v>257</v>
      </c>
      <c r="C1" s="179" t="s">
        <v>479</v>
      </c>
    </row>
    <row r="2" spans="1:21" x14ac:dyDescent="0.25">
      <c r="A2" s="113" t="s">
        <v>3</v>
      </c>
      <c r="B2" s="114" t="s">
        <v>514</v>
      </c>
    </row>
    <row r="3" spans="1:21" x14ac:dyDescent="0.25">
      <c r="A3" s="113" t="s">
        <v>4</v>
      </c>
      <c r="B3" s="115" t="s">
        <v>262</v>
      </c>
    </row>
    <row r="4" spans="1:21" x14ac:dyDescent="0.25">
      <c r="A4" s="113" t="s">
        <v>5</v>
      </c>
      <c r="B4" s="115" t="s">
        <v>261</v>
      </c>
    </row>
    <row r="5" spans="1:21" x14ac:dyDescent="0.25">
      <c r="A5" s="116" t="s">
        <v>6</v>
      </c>
      <c r="B5" s="115" t="s">
        <v>1815</v>
      </c>
    </row>
    <row r="6" spans="1:21" x14ac:dyDescent="0.25">
      <c r="A6" s="116" t="s">
        <v>7</v>
      </c>
      <c r="B6" s="115" t="s">
        <v>1888</v>
      </c>
    </row>
    <row r="16" spans="1:21" x14ac:dyDescent="0.25">
      <c r="F16" s="76">
        <v>2007</v>
      </c>
      <c r="G16" s="76">
        <v>2008</v>
      </c>
      <c r="H16" s="76">
        <v>2009</v>
      </c>
      <c r="I16" s="76">
        <v>2010</v>
      </c>
      <c r="J16" s="76">
        <v>2011</v>
      </c>
      <c r="K16" s="76">
        <v>2012</v>
      </c>
      <c r="L16" s="76">
        <v>2013</v>
      </c>
      <c r="M16" s="76">
        <v>2014</v>
      </c>
      <c r="N16" s="76">
        <v>2015</v>
      </c>
      <c r="O16" s="76">
        <v>2016</v>
      </c>
      <c r="P16" s="76">
        <v>2017</v>
      </c>
      <c r="Q16" s="76">
        <v>2018</v>
      </c>
      <c r="R16" s="76">
        <v>2019</v>
      </c>
      <c r="S16" s="76">
        <v>2020</v>
      </c>
      <c r="T16" s="76" t="s">
        <v>1671</v>
      </c>
      <c r="U16" s="76" t="s">
        <v>1762</v>
      </c>
    </row>
    <row r="17" spans="4:21" x14ac:dyDescent="0.25">
      <c r="F17" s="76">
        <v>2007</v>
      </c>
      <c r="G17" s="76">
        <v>2008</v>
      </c>
      <c r="H17" s="76">
        <v>2009</v>
      </c>
      <c r="I17" s="76">
        <v>2010</v>
      </c>
      <c r="J17" s="76">
        <v>2011</v>
      </c>
      <c r="K17" s="76">
        <v>2012</v>
      </c>
      <c r="L17" s="76">
        <v>2013</v>
      </c>
      <c r="M17" s="76">
        <v>2014</v>
      </c>
      <c r="N17" s="76">
        <v>2015</v>
      </c>
      <c r="O17" s="76">
        <v>2016</v>
      </c>
      <c r="P17" s="76">
        <v>2017</v>
      </c>
      <c r="Q17" s="76">
        <v>2018</v>
      </c>
      <c r="R17" s="76">
        <v>2019</v>
      </c>
      <c r="S17" s="76">
        <v>2020</v>
      </c>
      <c r="T17" s="76" t="s">
        <v>1672</v>
      </c>
      <c r="U17" s="76" t="s">
        <v>1763</v>
      </c>
    </row>
    <row r="18" spans="4:21" ht="96.75" customHeight="1" x14ac:dyDescent="0.25">
      <c r="D18" s="90" t="s">
        <v>263</v>
      </c>
      <c r="E18" s="90" t="s">
        <v>258</v>
      </c>
      <c r="F18" s="89">
        <v>-1.0330769230769237</v>
      </c>
      <c r="G18" s="89">
        <v>-1.4057142857142857</v>
      </c>
      <c r="H18" s="89">
        <v>-0.65736842105262916</v>
      </c>
      <c r="I18" s="89">
        <v>0.18049999999999944</v>
      </c>
      <c r="J18" s="89">
        <v>-0.44499999999999851</v>
      </c>
      <c r="K18" s="89">
        <v>-0.40799999999999859</v>
      </c>
      <c r="L18" s="89">
        <v>1.5872727272727269</v>
      </c>
      <c r="M18" s="89">
        <v>2.3309090909090902</v>
      </c>
      <c r="N18" s="89">
        <v>3.8442857142857139</v>
      </c>
      <c r="O18" s="89">
        <v>3.5744999999999996</v>
      </c>
      <c r="P18" s="89">
        <v>2.9957894736842108</v>
      </c>
      <c r="Q18" s="89">
        <v>2.7226315789473685</v>
      </c>
      <c r="R18" s="89">
        <v>2.7940909090909094</v>
      </c>
      <c r="S18" s="89">
        <v>3.5153125000000003</v>
      </c>
      <c r="T18" s="89">
        <v>2.6768421052631579</v>
      </c>
      <c r="U18" s="89">
        <v>2.39</v>
      </c>
    </row>
    <row r="19" spans="4:21" ht="81" customHeight="1" x14ac:dyDescent="0.25">
      <c r="D19" s="90" t="s">
        <v>264</v>
      </c>
      <c r="E19" s="90" t="s">
        <v>698</v>
      </c>
      <c r="F19" s="89">
        <v>1.5197571176470595</v>
      </c>
      <c r="G19" s="89">
        <v>2.5017948085937478</v>
      </c>
      <c r="H19" s="89">
        <v>4.1790915976562477</v>
      </c>
      <c r="I19" s="89">
        <v>4.3492338992248056</v>
      </c>
      <c r="J19" s="89">
        <v>4.1002149533073915</v>
      </c>
      <c r="K19" s="89">
        <v>5.3023917070312514</v>
      </c>
      <c r="L19" s="89">
        <v>5.5421356078431376</v>
      </c>
      <c r="M19" s="89">
        <v>5.8299017882352944</v>
      </c>
      <c r="N19" s="89">
        <v>6.6200721220472438</v>
      </c>
      <c r="O19" s="89">
        <v>6.5222738171206229</v>
      </c>
      <c r="P19" s="89">
        <v>5.570702968627451</v>
      </c>
      <c r="Q19" s="89">
        <v>5.2326476877470363</v>
      </c>
      <c r="R19" s="89">
        <v>5.4168351027667985</v>
      </c>
      <c r="S19" s="89">
        <v>6.1813943019607844</v>
      </c>
      <c r="T19" s="89">
        <v>5.5655922499999999</v>
      </c>
      <c r="U19" s="89">
        <v>5.5738335966850832</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I34"/>
  <sheetViews>
    <sheetView zoomScale="75" zoomScaleNormal="75" workbookViewId="0"/>
  </sheetViews>
  <sheetFormatPr defaultColWidth="9.140625" defaultRowHeight="12.75" x14ac:dyDescent="0.2"/>
  <cols>
    <col min="1" max="1" width="13.7109375" style="193" bestFit="1" customWidth="1"/>
    <col min="2" max="2" width="90.28515625" style="193" customWidth="1"/>
    <col min="3" max="5" width="7.85546875" style="193" customWidth="1"/>
    <col min="6" max="6" width="13.7109375" style="193" customWidth="1"/>
    <col min="7" max="7" width="14.5703125" style="193" customWidth="1"/>
    <col min="8" max="19" width="5.5703125" style="193" bestFit="1" customWidth="1"/>
    <col min="20" max="21" width="5.85546875" style="193" bestFit="1" customWidth="1"/>
    <col min="22" max="22" width="9.28515625" style="193" bestFit="1" customWidth="1"/>
    <col min="23" max="23" width="11.140625" style="193" bestFit="1" customWidth="1"/>
    <col min="24" max="24" width="11.7109375" style="193" bestFit="1" customWidth="1"/>
    <col min="25" max="16384" width="9.140625" style="193"/>
  </cols>
  <sheetData>
    <row r="1" spans="1:26" s="59" customFormat="1" ht="15.75" x14ac:dyDescent="0.25">
      <c r="A1" s="59" t="s">
        <v>2</v>
      </c>
      <c r="B1" s="60" t="s">
        <v>743</v>
      </c>
      <c r="C1" s="179" t="s">
        <v>479</v>
      </c>
    </row>
    <row r="2" spans="1:26" s="59" customFormat="1" ht="15.75" x14ac:dyDescent="0.25">
      <c r="A2" s="59" t="s">
        <v>3</v>
      </c>
      <c r="B2" s="60" t="s">
        <v>744</v>
      </c>
    </row>
    <row r="3" spans="1:26" s="59" customFormat="1" ht="15.75" x14ac:dyDescent="0.25">
      <c r="A3" s="59" t="s">
        <v>4</v>
      </c>
      <c r="B3" s="59" t="s">
        <v>101</v>
      </c>
    </row>
    <row r="4" spans="1:26" s="59" customFormat="1" ht="15.75" x14ac:dyDescent="0.25">
      <c r="A4" s="59" t="s">
        <v>5</v>
      </c>
      <c r="B4" s="59" t="s">
        <v>102</v>
      </c>
    </row>
    <row r="5" spans="1:26" s="59" customFormat="1" ht="15.75" x14ac:dyDescent="0.25">
      <c r="A5" s="59" t="s">
        <v>6</v>
      </c>
      <c r="B5" s="59" t="s">
        <v>1633</v>
      </c>
    </row>
    <row r="6" spans="1:26" s="59" customFormat="1" ht="15.75" x14ac:dyDescent="0.25">
      <c r="A6" s="59" t="s">
        <v>7</v>
      </c>
      <c r="B6" s="59" t="s">
        <v>1634</v>
      </c>
    </row>
    <row r="7" spans="1:26" s="59" customFormat="1" ht="15.75" x14ac:dyDescent="0.25"/>
    <row r="8" spans="1:26" s="59" customFormat="1" ht="15.75" x14ac:dyDescent="0.25">
      <c r="D8" s="196"/>
      <c r="E8" s="196"/>
      <c r="F8" s="196"/>
      <c r="G8" s="196"/>
      <c r="H8" s="196"/>
      <c r="I8" s="196"/>
      <c r="J8" s="196"/>
      <c r="K8" s="196"/>
      <c r="L8" s="196"/>
      <c r="M8" s="196"/>
    </row>
    <row r="9" spans="1:26" s="59" customFormat="1" ht="15.75" x14ac:dyDescent="0.25">
      <c r="D9" s="196"/>
      <c r="E9" s="196"/>
      <c r="F9" s="196"/>
      <c r="G9" s="196"/>
      <c r="H9" s="196"/>
      <c r="I9" s="196"/>
      <c r="J9" s="196"/>
      <c r="K9" s="196"/>
      <c r="L9" s="196"/>
      <c r="M9" s="196"/>
    </row>
    <row r="10" spans="1:26" s="59" customFormat="1" ht="15.75" x14ac:dyDescent="0.25">
      <c r="D10" s="196"/>
      <c r="E10" s="196"/>
      <c r="F10" s="196"/>
      <c r="G10" s="196"/>
      <c r="H10" s="196"/>
      <c r="I10" s="196"/>
      <c r="J10" s="196"/>
      <c r="K10" s="196"/>
      <c r="L10" s="196"/>
      <c r="M10" s="196"/>
    </row>
    <row r="11" spans="1:26" s="59" customFormat="1" ht="15.75" x14ac:dyDescent="0.25">
      <c r="D11" s="196"/>
      <c r="E11" s="196"/>
      <c r="F11" s="196"/>
      <c r="G11" s="196"/>
      <c r="H11" s="196"/>
      <c r="I11" s="196"/>
      <c r="J11" s="196"/>
      <c r="K11" s="196"/>
      <c r="L11" s="196"/>
      <c r="M11" s="196"/>
    </row>
    <row r="12" spans="1:26" s="59" customFormat="1" ht="15.75" x14ac:dyDescent="0.25">
      <c r="D12" s="196"/>
      <c r="E12" s="196"/>
      <c r="F12" s="196"/>
      <c r="G12" s="196"/>
      <c r="H12" s="197">
        <v>2007</v>
      </c>
      <c r="I12" s="197">
        <v>2008</v>
      </c>
      <c r="J12" s="197">
        <v>2009</v>
      </c>
      <c r="K12" s="197">
        <v>2010</v>
      </c>
      <c r="L12" s="197">
        <v>2011</v>
      </c>
      <c r="M12" s="197">
        <v>2012</v>
      </c>
      <c r="N12" s="194">
        <v>2013</v>
      </c>
      <c r="O12" s="194">
        <v>2014</v>
      </c>
      <c r="P12" s="194">
        <v>2015</v>
      </c>
      <c r="Q12" s="194">
        <v>2016</v>
      </c>
      <c r="R12" s="194">
        <v>2017</v>
      </c>
      <c r="S12" s="194">
        <v>2018</v>
      </c>
      <c r="T12" s="194">
        <v>2019</v>
      </c>
      <c r="U12" s="194">
        <v>2020</v>
      </c>
      <c r="V12" s="59" t="s">
        <v>1629</v>
      </c>
      <c r="W12" s="194" t="s">
        <v>1649</v>
      </c>
      <c r="X12" s="194" t="s">
        <v>521</v>
      </c>
      <c r="Y12" s="194" t="s">
        <v>1631</v>
      </c>
      <c r="Z12" s="194" t="s">
        <v>715</v>
      </c>
    </row>
    <row r="13" spans="1:26" s="59" customFormat="1" ht="15.75" x14ac:dyDescent="0.25">
      <c r="D13" s="196"/>
      <c r="E13" s="196"/>
      <c r="F13" s="196"/>
      <c r="G13" s="198"/>
      <c r="H13" s="197">
        <v>2007</v>
      </c>
      <c r="I13" s="197">
        <v>2008</v>
      </c>
      <c r="J13" s="197">
        <v>2009</v>
      </c>
      <c r="K13" s="197">
        <v>2010</v>
      </c>
      <c r="L13" s="197">
        <v>2011</v>
      </c>
      <c r="M13" s="197">
        <v>2012</v>
      </c>
      <c r="N13" s="194">
        <v>2013</v>
      </c>
      <c r="O13" s="194">
        <v>2014</v>
      </c>
      <c r="P13" s="194">
        <v>2015</v>
      </c>
      <c r="Q13" s="194">
        <v>2016</v>
      </c>
      <c r="R13" s="194">
        <v>2017</v>
      </c>
      <c r="S13" s="194">
        <v>2018</v>
      </c>
      <c r="T13" s="194">
        <v>2019</v>
      </c>
      <c r="U13" s="194">
        <v>2020</v>
      </c>
      <c r="V13" s="59" t="s">
        <v>1630</v>
      </c>
      <c r="W13" s="194" t="s">
        <v>1685</v>
      </c>
      <c r="X13" s="194" t="s">
        <v>522</v>
      </c>
      <c r="Y13" s="194" t="s">
        <v>1632</v>
      </c>
      <c r="Z13" s="194" t="s">
        <v>716</v>
      </c>
    </row>
    <row r="14" spans="1:26" s="59" customFormat="1" ht="31.5" x14ac:dyDescent="0.25">
      <c r="D14" s="196"/>
      <c r="E14" s="196"/>
      <c r="F14" s="199" t="s">
        <v>271</v>
      </c>
      <c r="G14" s="199" t="s">
        <v>506</v>
      </c>
      <c r="H14" s="200">
        <v>193.089</v>
      </c>
      <c r="I14" s="200">
        <v>248.97900000000001</v>
      </c>
      <c r="J14" s="200">
        <v>293.68900000000002</v>
      </c>
      <c r="K14" s="200">
        <v>172.56399999999999</v>
      </c>
      <c r="L14" s="200">
        <v>87.424999999999997</v>
      </c>
      <c r="M14" s="200">
        <v>22.951000000000001</v>
      </c>
      <c r="N14" s="61">
        <v>33.1</v>
      </c>
      <c r="O14" s="61">
        <v>68.19</v>
      </c>
      <c r="P14" s="61">
        <v>50.92</v>
      </c>
      <c r="Q14" s="61">
        <v>96.274000000000001</v>
      </c>
      <c r="R14" s="61">
        <v>79.92</v>
      </c>
      <c r="S14" s="61">
        <v>230.57499999999999</v>
      </c>
      <c r="T14" s="61">
        <v>70.545000000000002</v>
      </c>
      <c r="U14" s="61">
        <v>231.94900000000001</v>
      </c>
      <c r="V14" s="61">
        <v>44.454999999999998</v>
      </c>
      <c r="W14" s="61"/>
    </row>
    <row r="15" spans="1:26" s="59" customFormat="1" ht="47.25" x14ac:dyDescent="0.25">
      <c r="D15" s="196"/>
      <c r="E15" s="196"/>
      <c r="F15" s="199" t="s">
        <v>484</v>
      </c>
      <c r="G15" s="199" t="s">
        <v>507</v>
      </c>
      <c r="H15" s="196"/>
      <c r="I15" s="196"/>
      <c r="J15" s="196"/>
      <c r="K15" s="196"/>
      <c r="L15" s="196"/>
      <c r="M15" s="196"/>
      <c r="T15" s="61"/>
      <c r="U15" s="61"/>
      <c r="W15" s="61">
        <v>68.269000000000005</v>
      </c>
      <c r="X15" s="61">
        <v>287.96499999999997</v>
      </c>
      <c r="Y15" s="61">
        <v>72.594999999999999</v>
      </c>
    </row>
    <row r="16" spans="1:26" s="59" customFormat="1" ht="94.5" x14ac:dyDescent="0.25">
      <c r="F16" s="73" t="s">
        <v>508</v>
      </c>
      <c r="G16" s="73" t="s">
        <v>509</v>
      </c>
      <c r="X16" s="195"/>
      <c r="Y16" s="195"/>
      <c r="Z16" s="61">
        <v>482.11</v>
      </c>
    </row>
    <row r="17" spans="6:35" s="59" customFormat="1" ht="15.75" x14ac:dyDescent="0.25">
      <c r="F17" s="59" t="s">
        <v>720</v>
      </c>
      <c r="G17" s="59" t="s">
        <v>741</v>
      </c>
      <c r="H17" s="195"/>
      <c r="I17" s="195"/>
      <c r="J17" s="195">
        <v>120.29300000000001</v>
      </c>
      <c r="K17" s="195">
        <v>15.420999999999999</v>
      </c>
      <c r="L17" s="195">
        <v>103.867</v>
      </c>
      <c r="M17" s="195">
        <v>-20.556000000000004</v>
      </c>
      <c r="N17" s="195">
        <v>78.953000000000003</v>
      </c>
      <c r="O17" s="195">
        <v>124.93599999999999</v>
      </c>
      <c r="P17" s="195">
        <v>175.98200000000003</v>
      </c>
      <c r="Q17" s="195">
        <v>157.637</v>
      </c>
      <c r="R17" s="195">
        <v>132.88499999999999</v>
      </c>
      <c r="S17" s="195">
        <v>226.125</v>
      </c>
      <c r="T17" s="195">
        <v>128.38499999999999</v>
      </c>
      <c r="U17" s="195">
        <v>65.308000000000007</v>
      </c>
      <c r="V17" s="195">
        <v>-11.48</v>
      </c>
    </row>
    <row r="18" spans="6:35" s="59" customFormat="1" ht="47.25" x14ac:dyDescent="0.25">
      <c r="F18" s="73" t="s">
        <v>742</v>
      </c>
      <c r="G18" s="73" t="s">
        <v>539</v>
      </c>
      <c r="H18" s="59">
        <v>12.274767954755347</v>
      </c>
      <c r="I18" s="59">
        <v>16.778295066943983</v>
      </c>
      <c r="J18" s="62">
        <v>21.920765452246101</v>
      </c>
      <c r="K18" s="62">
        <v>20.53</v>
      </c>
      <c r="L18" s="62">
        <v>19.225556833430993</v>
      </c>
      <c r="M18" s="62">
        <v>20.991582731224607</v>
      </c>
      <c r="N18" s="62">
        <v>18.431093178665993</v>
      </c>
      <c r="O18" s="62">
        <v>16.191193818750037</v>
      </c>
      <c r="P18" s="62">
        <v>12.063505609621544</v>
      </c>
      <c r="Q18" s="62">
        <v>9.5000431536060042</v>
      </c>
      <c r="R18" s="62">
        <v>7.5205567486301597</v>
      </c>
      <c r="S18" s="62">
        <v>7.2902796363390809</v>
      </c>
      <c r="T18" s="62">
        <v>5.6250616022988078</v>
      </c>
      <c r="U18" s="62">
        <v>9.1243476056240258</v>
      </c>
      <c r="V18" s="62">
        <v>9.8000000000000007</v>
      </c>
      <c r="W18" s="62"/>
      <c r="X18" s="62"/>
    </row>
    <row r="19" spans="6:35" s="59" customFormat="1" ht="15.75" x14ac:dyDescent="0.25">
      <c r="U19" s="62"/>
    </row>
    <row r="20" spans="6:35" s="59" customFormat="1" ht="15.75" x14ac:dyDescent="0.25"/>
    <row r="21" spans="6:35" s="59" customFormat="1" ht="15.75" x14ac:dyDescent="0.25"/>
    <row r="22" spans="6:35" s="59" customFormat="1" ht="15.75" x14ac:dyDescent="0.25"/>
    <row r="23" spans="6:35" s="59" customFormat="1" ht="15.75" x14ac:dyDescent="0.25"/>
    <row r="24" spans="6:35" s="59" customFormat="1" ht="15.75" x14ac:dyDescent="0.25"/>
    <row r="25" spans="6:35" s="59" customFormat="1" ht="15.75" x14ac:dyDescent="0.25"/>
    <row r="26" spans="6:35" s="59" customFormat="1" ht="15.75" x14ac:dyDescent="0.25"/>
    <row r="27" spans="6:35" s="59" customFormat="1" ht="15.75" x14ac:dyDescent="0.25">
      <c r="AH27" s="61"/>
    </row>
    <row r="28" spans="6:35" s="59" customFormat="1" ht="15.75" x14ac:dyDescent="0.25">
      <c r="AH28" s="61"/>
      <c r="AI28" s="61"/>
    </row>
    <row r="29" spans="6:35" s="59" customFormat="1" ht="15.75" x14ac:dyDescent="0.25">
      <c r="AH29" s="61"/>
      <c r="AI29" s="61"/>
    </row>
    <row r="30" spans="6:35" s="59" customFormat="1" ht="15.75" x14ac:dyDescent="0.25">
      <c r="AH30" s="61"/>
      <c r="AI30" s="61"/>
    </row>
    <row r="31" spans="6:35" s="59" customFormat="1" ht="15.75" x14ac:dyDescent="0.25">
      <c r="AH31" s="61"/>
    </row>
    <row r="32" spans="6:35" s="59" customFormat="1" ht="15.75" x14ac:dyDescent="0.25"/>
    <row r="33" s="59" customFormat="1" ht="15.75" x14ac:dyDescent="0.25"/>
    <row r="34" s="59" customFormat="1" ht="15.75" x14ac:dyDescent="0.25"/>
  </sheetData>
  <phoneticPr fontId="37"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sheetPr>
    <tabColor theme="5" tint="0.79998168889431442"/>
  </sheetPr>
  <dimension ref="A1:K22"/>
  <sheetViews>
    <sheetView zoomScale="75" zoomScaleNormal="75" workbookViewId="0"/>
  </sheetViews>
  <sheetFormatPr defaultColWidth="9.140625" defaultRowHeight="15.75" x14ac:dyDescent="0.25"/>
  <cols>
    <col min="1" max="1" width="13.85546875" style="76" customWidth="1"/>
    <col min="2" max="2" width="114.140625" style="76" bestFit="1" customWidth="1"/>
    <col min="3" max="3" width="9.140625" style="76"/>
    <col min="4" max="4" width="25.28515625" style="76" bestFit="1" customWidth="1"/>
    <col min="5" max="5" width="24.85546875" style="76" bestFit="1" customWidth="1"/>
    <col min="6" max="16384" width="9.140625" style="76"/>
  </cols>
  <sheetData>
    <row r="1" spans="1:11" x14ac:dyDescent="0.25">
      <c r="A1" s="113" t="s">
        <v>2</v>
      </c>
      <c r="B1" s="114" t="s">
        <v>231</v>
      </c>
      <c r="C1" s="179" t="s">
        <v>479</v>
      </c>
    </row>
    <row r="2" spans="1:11" x14ac:dyDescent="0.25">
      <c r="A2" s="113" t="s">
        <v>3</v>
      </c>
      <c r="B2" s="114" t="s">
        <v>707</v>
      </c>
    </row>
    <row r="3" spans="1:11" x14ac:dyDescent="0.25">
      <c r="A3" s="113" t="s">
        <v>4</v>
      </c>
      <c r="B3" s="115" t="s">
        <v>259</v>
      </c>
    </row>
    <row r="4" spans="1:11" x14ac:dyDescent="0.25">
      <c r="A4" s="113" t="s">
        <v>5</v>
      </c>
      <c r="B4" s="115" t="s">
        <v>260</v>
      </c>
    </row>
    <row r="5" spans="1:11" x14ac:dyDescent="0.25">
      <c r="A5" s="116" t="s">
        <v>6</v>
      </c>
      <c r="B5" s="115"/>
    </row>
    <row r="6" spans="1:11" x14ac:dyDescent="0.25">
      <c r="A6" s="116" t="s">
        <v>7</v>
      </c>
      <c r="B6" s="115"/>
    </row>
    <row r="11" spans="1:11" x14ac:dyDescent="0.25">
      <c r="F11" s="76">
        <v>2016</v>
      </c>
      <c r="G11" s="76">
        <v>2017</v>
      </c>
      <c r="H11" s="76">
        <v>2018</v>
      </c>
      <c r="I11" s="76">
        <v>2019</v>
      </c>
      <c r="J11" s="76">
        <v>2020</v>
      </c>
      <c r="K11" s="76" t="s">
        <v>1629</v>
      </c>
    </row>
    <row r="12" spans="1:11" x14ac:dyDescent="0.25">
      <c r="F12" s="76">
        <v>2016</v>
      </c>
      <c r="G12" s="76">
        <v>2017</v>
      </c>
      <c r="H12" s="76">
        <v>2018</v>
      </c>
      <c r="I12" s="76">
        <v>2019</v>
      </c>
      <c r="J12" s="76">
        <v>2020</v>
      </c>
      <c r="K12" s="76" t="s">
        <v>1630</v>
      </c>
    </row>
    <row r="13" spans="1:11" x14ac:dyDescent="0.25">
      <c r="D13" s="76" t="s">
        <v>245</v>
      </c>
      <c r="E13" s="76" t="s">
        <v>232</v>
      </c>
      <c r="F13" s="118">
        <v>32.080231725168964</v>
      </c>
      <c r="G13" s="118">
        <v>41.375082685157729</v>
      </c>
      <c r="H13" s="118">
        <v>65.112699285321611</v>
      </c>
      <c r="I13" s="118">
        <v>74.713703199807043</v>
      </c>
      <c r="J13" s="118">
        <v>51.470214024995599</v>
      </c>
      <c r="K13" s="118">
        <v>78.194281060537506</v>
      </c>
    </row>
    <row r="14" spans="1:11" x14ac:dyDescent="0.25">
      <c r="D14" s="76" t="s">
        <v>246</v>
      </c>
      <c r="E14" s="76" t="s">
        <v>240</v>
      </c>
      <c r="F14" s="118">
        <v>0</v>
      </c>
      <c r="G14" s="118">
        <v>15.681667845167762</v>
      </c>
      <c r="H14" s="118">
        <v>13.963716327652559</v>
      </c>
      <c r="I14" s="118">
        <v>2.6400048861539158</v>
      </c>
      <c r="J14" s="118">
        <v>0</v>
      </c>
      <c r="K14" s="118">
        <v>0</v>
      </c>
    </row>
    <row r="15" spans="1:11" x14ac:dyDescent="0.25">
      <c r="D15" s="76" t="s">
        <v>247</v>
      </c>
      <c r="E15" s="76" t="s">
        <v>236</v>
      </c>
      <c r="F15" s="118">
        <v>7.8051515245896539</v>
      </c>
      <c r="G15" s="118">
        <v>11.83196094979585</v>
      </c>
      <c r="H15" s="118">
        <v>1.1929631665750413</v>
      </c>
      <c r="I15" s="118">
        <v>1.0092518679359241</v>
      </c>
      <c r="J15" s="118">
        <v>0</v>
      </c>
      <c r="K15" s="118">
        <v>8.3453986064609538</v>
      </c>
    </row>
    <row r="16" spans="1:11" x14ac:dyDescent="0.25">
      <c r="D16" s="76" t="s">
        <v>248</v>
      </c>
      <c r="E16" s="76" t="s">
        <v>235</v>
      </c>
      <c r="F16" s="118">
        <v>12.209175569190519</v>
      </c>
      <c r="G16" s="118">
        <v>6.4893592755639693</v>
      </c>
      <c r="H16" s="118">
        <v>4.5684442001099512</v>
      </c>
      <c r="I16" s="118">
        <v>3.9600073292308737</v>
      </c>
      <c r="J16" s="118">
        <v>14.271471561612813</v>
      </c>
      <c r="K16" s="118">
        <v>0</v>
      </c>
    </row>
    <row r="17" spans="4:11" x14ac:dyDescent="0.25">
      <c r="D17" s="76" t="s">
        <v>249</v>
      </c>
      <c r="E17" s="76" t="s">
        <v>239</v>
      </c>
      <c r="F17" s="118">
        <v>0</v>
      </c>
      <c r="G17" s="118">
        <v>5.6254419379119991</v>
      </c>
      <c r="H17" s="118">
        <v>0</v>
      </c>
      <c r="I17" s="118">
        <v>1.5345028400769634</v>
      </c>
      <c r="J17" s="118">
        <v>11.016721243883017</v>
      </c>
      <c r="K17" s="118">
        <v>0</v>
      </c>
    </row>
    <row r="18" spans="4:11" x14ac:dyDescent="0.25">
      <c r="D18" s="76" t="s">
        <v>250</v>
      </c>
      <c r="E18" s="76" t="s">
        <v>238</v>
      </c>
      <c r="F18" s="118">
        <v>1.6102407574672191</v>
      </c>
      <c r="G18" s="118">
        <v>4.881845760817499</v>
      </c>
      <c r="H18" s="118">
        <v>0.15393073117097306</v>
      </c>
      <c r="I18" s="118">
        <v>0</v>
      </c>
      <c r="J18" s="118">
        <v>8.7199062894359542</v>
      </c>
      <c r="K18" s="118">
        <v>6.6984888245407648</v>
      </c>
    </row>
    <row r="19" spans="4:11" x14ac:dyDescent="0.25">
      <c r="D19" s="76" t="s">
        <v>233</v>
      </c>
      <c r="E19" s="76" t="s">
        <v>233</v>
      </c>
      <c r="F19" s="118">
        <v>17.441679384557883</v>
      </c>
      <c r="G19" s="118">
        <v>9.5230492005200595</v>
      </c>
      <c r="H19" s="118">
        <v>7.2017592083562416</v>
      </c>
      <c r="I19" s="118">
        <v>0.8250015269230988</v>
      </c>
      <c r="J19" s="118">
        <v>0</v>
      </c>
      <c r="K19" s="118">
        <v>0</v>
      </c>
    </row>
    <row r="20" spans="4:11" x14ac:dyDescent="0.25">
      <c r="D20" s="76" t="s">
        <v>251</v>
      </c>
      <c r="E20" s="76" t="s">
        <v>234</v>
      </c>
      <c r="F20" s="118">
        <v>14.931323387423307</v>
      </c>
      <c r="G20" s="118">
        <v>3.5640154193563096</v>
      </c>
      <c r="H20" s="118">
        <v>2.836723474436504</v>
      </c>
      <c r="I20" s="118">
        <v>3.6850068202565076</v>
      </c>
      <c r="J20" s="118">
        <v>0.97493848369793801</v>
      </c>
      <c r="K20" s="118">
        <v>0</v>
      </c>
    </row>
    <row r="21" spans="4:11" x14ac:dyDescent="0.25">
      <c r="D21" s="76" t="s">
        <v>252</v>
      </c>
      <c r="E21" s="76" t="s">
        <v>237</v>
      </c>
      <c r="F21" s="118">
        <v>7.0389634659108609</v>
      </c>
      <c r="G21" s="118">
        <v>0</v>
      </c>
      <c r="H21" s="118">
        <v>0</v>
      </c>
      <c r="I21" s="118">
        <v>0</v>
      </c>
      <c r="J21" s="118">
        <v>0</v>
      </c>
      <c r="K21" s="118">
        <v>0</v>
      </c>
    </row>
    <row r="22" spans="4:11" x14ac:dyDescent="0.25">
      <c r="D22" s="76" t="s">
        <v>9</v>
      </c>
      <c r="E22" s="76" t="s">
        <v>244</v>
      </c>
      <c r="F22" s="118">
        <v>6.8832341856915935</v>
      </c>
      <c r="G22" s="118">
        <v>1.0275769257088112</v>
      </c>
      <c r="H22" s="118">
        <v>4.9697636063771311</v>
      </c>
      <c r="I22" s="118">
        <v>11.632521529615692</v>
      </c>
      <c r="J22" s="118">
        <v>13.546748396374664</v>
      </c>
      <c r="K22" s="118">
        <v>6.7618315084607712</v>
      </c>
    </row>
  </sheetData>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sheetPr>
    <tabColor theme="5" tint="0.79998168889431442"/>
  </sheetPr>
  <dimension ref="A1:V36"/>
  <sheetViews>
    <sheetView zoomScale="75" zoomScaleNormal="75" workbookViewId="0"/>
  </sheetViews>
  <sheetFormatPr defaultColWidth="9.140625" defaultRowHeight="15.75" x14ac:dyDescent="0.25"/>
  <cols>
    <col min="1" max="1" width="13.7109375" style="147" bestFit="1" customWidth="1"/>
    <col min="2" max="2" width="87.7109375" style="147" customWidth="1"/>
    <col min="3" max="3" width="26.28515625" style="147" customWidth="1"/>
    <col min="4" max="4" width="16.85546875" style="147" bestFit="1" customWidth="1"/>
    <col min="5" max="5" width="16" style="147" bestFit="1" customWidth="1"/>
    <col min="6" max="16384" width="9.140625" style="147"/>
  </cols>
  <sheetData>
    <row r="1" spans="1:22" x14ac:dyDescent="0.25">
      <c r="A1" s="147" t="s">
        <v>2</v>
      </c>
      <c r="B1" s="114" t="s">
        <v>293</v>
      </c>
      <c r="C1" s="179" t="s">
        <v>479</v>
      </c>
    </row>
    <row r="2" spans="1:22" x14ac:dyDescent="0.25">
      <c r="A2" s="147" t="s">
        <v>3</v>
      </c>
      <c r="B2" s="114" t="s">
        <v>476</v>
      </c>
    </row>
    <row r="3" spans="1:22" x14ac:dyDescent="0.25">
      <c r="A3" s="147" t="s">
        <v>4</v>
      </c>
      <c r="B3" s="147" t="s">
        <v>1601</v>
      </c>
    </row>
    <row r="4" spans="1:22" x14ac:dyDescent="0.25">
      <c r="A4" s="147" t="s">
        <v>5</v>
      </c>
      <c r="B4" s="147" t="s">
        <v>1607</v>
      </c>
    </row>
    <row r="5" spans="1:22" x14ac:dyDescent="0.25">
      <c r="A5" s="147" t="s">
        <v>6</v>
      </c>
    </row>
    <row r="6" spans="1:22" x14ac:dyDescent="0.25">
      <c r="A6" s="147" t="s">
        <v>7</v>
      </c>
    </row>
    <row r="7" spans="1:22" x14ac:dyDescent="0.25">
      <c r="D7" s="148"/>
      <c r="F7" s="147">
        <v>2007</v>
      </c>
      <c r="G7" s="147">
        <v>2008</v>
      </c>
      <c r="H7" s="147">
        <v>2009</v>
      </c>
      <c r="I7" s="147">
        <v>2010</v>
      </c>
      <c r="J7" s="147">
        <v>2011</v>
      </c>
      <c r="K7" s="147">
        <v>2012</v>
      </c>
      <c r="L7" s="147">
        <v>2013</v>
      </c>
      <c r="M7" s="147">
        <v>2014</v>
      </c>
      <c r="N7" s="147">
        <v>2015</v>
      </c>
      <c r="O7" s="147">
        <v>2016</v>
      </c>
      <c r="P7" s="147">
        <v>2017</v>
      </c>
      <c r="Q7" s="147">
        <v>2018</v>
      </c>
      <c r="R7" s="147">
        <v>2019</v>
      </c>
      <c r="S7" s="147" t="s">
        <v>1635</v>
      </c>
      <c r="T7" s="147">
        <v>2020</v>
      </c>
      <c r="U7" s="147" t="s">
        <v>1629</v>
      </c>
    </row>
    <row r="8" spans="1:22" x14ac:dyDescent="0.25">
      <c r="E8" s="148"/>
      <c r="F8" s="147">
        <v>2007</v>
      </c>
      <c r="G8" s="147">
        <v>2008</v>
      </c>
      <c r="H8" s="147">
        <v>2009</v>
      </c>
      <c r="I8" s="147">
        <v>2010</v>
      </c>
      <c r="J8" s="147">
        <v>2011</v>
      </c>
      <c r="K8" s="147">
        <v>2012</v>
      </c>
      <c r="L8" s="147">
        <v>2013</v>
      </c>
      <c r="M8" s="147">
        <v>2014</v>
      </c>
      <c r="N8" s="147">
        <v>2015</v>
      </c>
      <c r="O8" s="147">
        <v>2016</v>
      </c>
      <c r="P8" s="147">
        <v>2017</v>
      </c>
      <c r="Q8" s="147">
        <v>2018</v>
      </c>
      <c r="R8" s="147">
        <v>2019</v>
      </c>
      <c r="S8" s="147" t="s">
        <v>1636</v>
      </c>
      <c r="T8" s="147">
        <v>2020</v>
      </c>
      <c r="U8" s="147" t="s">
        <v>1630</v>
      </c>
    </row>
    <row r="9" spans="1:22" x14ac:dyDescent="0.25">
      <c r="D9" s="147" t="s">
        <v>289</v>
      </c>
      <c r="E9" s="147" t="s">
        <v>285</v>
      </c>
      <c r="F9" s="150">
        <v>2.71</v>
      </c>
      <c r="G9" s="150">
        <v>1.8</v>
      </c>
      <c r="H9" s="150">
        <v>0.75</v>
      </c>
      <c r="I9" s="150">
        <v>1.9</v>
      </c>
      <c r="J9" s="150">
        <v>2.6</v>
      </c>
      <c r="K9" s="150">
        <v>2.7</v>
      </c>
      <c r="L9" s="150">
        <v>3.1</v>
      </c>
      <c r="M9" s="150">
        <v>3.05</v>
      </c>
      <c r="N9" s="150">
        <v>4.0999999999999996</v>
      </c>
      <c r="O9" s="150">
        <v>4.5380000000000003</v>
      </c>
      <c r="P9" s="150">
        <v>5.03</v>
      </c>
      <c r="Q9" s="150">
        <v>7.2</v>
      </c>
      <c r="R9" s="150">
        <v>7.2149000000000001</v>
      </c>
      <c r="S9" s="150">
        <v>2.923</v>
      </c>
      <c r="T9" s="150">
        <v>5.5570000000000004</v>
      </c>
      <c r="U9" s="150">
        <v>1.891</v>
      </c>
      <c r="V9" s="248"/>
    </row>
    <row r="10" spans="1:22" x14ac:dyDescent="0.25">
      <c r="D10" s="147" t="s">
        <v>247</v>
      </c>
      <c r="E10" s="147" t="s">
        <v>236</v>
      </c>
      <c r="F10" s="150">
        <v>2.9</v>
      </c>
      <c r="G10" s="150">
        <v>1.2</v>
      </c>
      <c r="H10" s="150">
        <v>0.6</v>
      </c>
      <c r="I10" s="150">
        <v>0.85</v>
      </c>
      <c r="J10" s="150">
        <v>2.1</v>
      </c>
      <c r="K10" s="150">
        <v>0.65</v>
      </c>
      <c r="L10" s="150">
        <v>1.4</v>
      </c>
      <c r="M10" s="150">
        <v>2.0499999999999998</v>
      </c>
      <c r="N10" s="150">
        <v>2.65</v>
      </c>
      <c r="O10" s="150">
        <v>3.62</v>
      </c>
      <c r="P10" s="150">
        <v>3.54</v>
      </c>
      <c r="Q10" s="150">
        <v>2.5099999999999998</v>
      </c>
      <c r="R10" s="150">
        <v>3.1905700000000001</v>
      </c>
      <c r="S10" s="150">
        <v>0.54100000000000004</v>
      </c>
      <c r="T10" s="150">
        <v>1.3278000000000001</v>
      </c>
      <c r="U10" s="150">
        <v>0.67600000000000005</v>
      </c>
      <c r="V10" s="248"/>
    </row>
    <row r="11" spans="1:22" x14ac:dyDescent="0.25">
      <c r="D11" s="147" t="s">
        <v>290</v>
      </c>
      <c r="E11" s="147" t="s">
        <v>286</v>
      </c>
      <c r="F11" s="150">
        <v>0.58499999999999996</v>
      </c>
      <c r="G11" s="150">
        <v>0.15</v>
      </c>
      <c r="H11" s="150">
        <v>0.12</v>
      </c>
      <c r="I11" s="150">
        <v>9.5000000000000001E-2</v>
      </c>
      <c r="J11" s="150">
        <v>0.55000000000000004</v>
      </c>
      <c r="K11" s="150">
        <v>0.05</v>
      </c>
      <c r="L11" s="150">
        <v>0.3</v>
      </c>
      <c r="M11" s="150">
        <v>0.6</v>
      </c>
      <c r="N11" s="150">
        <v>0.41499999999999998</v>
      </c>
      <c r="O11" s="150">
        <v>0.88</v>
      </c>
      <c r="P11" s="150">
        <v>0.52500000000000002</v>
      </c>
      <c r="Q11" s="150">
        <v>0.81799999999999995</v>
      </c>
      <c r="R11" s="150">
        <v>0.85163999999999995</v>
      </c>
      <c r="S11" s="150">
        <v>0.44800000000000001</v>
      </c>
      <c r="T11" s="150">
        <v>0.42899999999999999</v>
      </c>
      <c r="U11" s="150">
        <v>0.4768</v>
      </c>
      <c r="V11" s="248"/>
    </row>
    <row r="12" spans="1:22" x14ac:dyDescent="0.25">
      <c r="D12" s="147" t="s">
        <v>245</v>
      </c>
      <c r="E12" s="147" t="s">
        <v>232</v>
      </c>
      <c r="F12" s="150">
        <v>1.9319999999999999</v>
      </c>
      <c r="G12" s="150">
        <v>0.40010000000000001</v>
      </c>
      <c r="H12" s="150">
        <v>0.33189999999999997</v>
      </c>
      <c r="I12" s="150">
        <v>0.24066820973782774</v>
      </c>
      <c r="J12" s="150">
        <v>0.73164000000000007</v>
      </c>
      <c r="K12" s="150">
        <v>0.15290999999999999</v>
      </c>
      <c r="L12" s="150">
        <v>0.35638999999999998</v>
      </c>
      <c r="M12" s="150">
        <v>0.61735300000000004</v>
      </c>
      <c r="N12" s="150">
        <v>0.8096383795698926</v>
      </c>
      <c r="O12" s="150">
        <v>1.671</v>
      </c>
      <c r="P12" s="150">
        <v>1.754</v>
      </c>
      <c r="Q12" s="150">
        <v>1.819</v>
      </c>
      <c r="R12" s="150">
        <v>1.8180000000000001</v>
      </c>
      <c r="S12" s="150">
        <v>0.54800000000000004</v>
      </c>
      <c r="T12" s="150">
        <v>1.0760000000000001</v>
      </c>
      <c r="U12" s="150">
        <v>0.63148571428571432</v>
      </c>
      <c r="V12" s="248"/>
    </row>
    <row r="13" spans="1:22" x14ac:dyDescent="0.25">
      <c r="D13" s="147" t="s">
        <v>291</v>
      </c>
      <c r="E13" s="147" t="s">
        <v>287</v>
      </c>
      <c r="F13" s="150">
        <v>2.25</v>
      </c>
      <c r="G13" s="150">
        <v>1.125</v>
      </c>
      <c r="H13" s="150">
        <v>0.22</v>
      </c>
      <c r="I13" s="150">
        <v>0.36</v>
      </c>
      <c r="J13" s="150">
        <v>0.28000000000000003</v>
      </c>
      <c r="K13" s="150">
        <v>0.27</v>
      </c>
      <c r="L13" s="150">
        <v>0.33</v>
      </c>
      <c r="M13" s="150">
        <v>0.95</v>
      </c>
      <c r="N13" s="150">
        <v>0.8</v>
      </c>
      <c r="O13" s="150">
        <v>0.91</v>
      </c>
      <c r="P13" s="150">
        <v>0.96299999999999997</v>
      </c>
      <c r="Q13" s="150">
        <v>0.9</v>
      </c>
      <c r="R13" s="150">
        <v>0.6865</v>
      </c>
      <c r="S13" s="150">
        <v>0.39500000000000002</v>
      </c>
      <c r="T13" s="150">
        <v>0.79849999999999999</v>
      </c>
      <c r="U13" s="150">
        <v>0.29749999999999999</v>
      </c>
      <c r="V13" s="248"/>
    </row>
    <row r="14" spans="1:22" x14ac:dyDescent="0.25">
      <c r="D14" s="147" t="s">
        <v>292</v>
      </c>
      <c r="E14" s="147" t="s">
        <v>288</v>
      </c>
      <c r="F14" s="150">
        <v>0.59399999999999997</v>
      </c>
      <c r="G14" s="150">
        <v>0.56499999999999995</v>
      </c>
      <c r="H14" s="150">
        <v>0.03</v>
      </c>
      <c r="I14" s="150">
        <v>2.5000000000000001E-2</v>
      </c>
      <c r="J14" s="150">
        <v>0.20499999999999999</v>
      </c>
      <c r="K14" s="150">
        <v>5.8999999999999997E-2</v>
      </c>
      <c r="L14" s="150">
        <v>0.11799999999999999</v>
      </c>
      <c r="M14" s="150">
        <v>0.23400000000000001</v>
      </c>
      <c r="N14" s="150">
        <v>0.21</v>
      </c>
      <c r="O14" s="150">
        <v>0.26200000000000001</v>
      </c>
      <c r="P14" s="150">
        <v>0.95699999999999996</v>
      </c>
      <c r="Q14" s="150">
        <v>0.61699999999999999</v>
      </c>
      <c r="R14" s="150">
        <v>0.22</v>
      </c>
      <c r="S14" s="150">
        <v>0.11600000000000001</v>
      </c>
      <c r="T14" s="150">
        <v>0.10199999999999999</v>
      </c>
      <c r="U14" s="150">
        <v>2.9700000000000001E-2</v>
      </c>
      <c r="V14" s="248"/>
    </row>
    <row r="15" spans="1:22" x14ac:dyDescent="0.25">
      <c r="F15" s="154"/>
      <c r="G15" s="154"/>
      <c r="H15" s="154"/>
      <c r="I15" s="154"/>
      <c r="J15" s="154"/>
      <c r="K15" s="154"/>
      <c r="L15" s="154"/>
      <c r="M15" s="154"/>
      <c r="N15" s="154"/>
      <c r="R15" s="249"/>
      <c r="S15" s="249"/>
      <c r="T15" s="249"/>
      <c r="U15" s="249"/>
    </row>
    <row r="16" spans="1:22" x14ac:dyDescent="0.25">
      <c r="F16" s="155"/>
      <c r="G16" s="155"/>
      <c r="H16" s="155"/>
      <c r="I16" s="155"/>
      <c r="J16" s="155"/>
      <c r="K16" s="155"/>
      <c r="L16" s="155"/>
      <c r="M16" s="150"/>
      <c r="N16" s="150"/>
      <c r="O16" s="150"/>
      <c r="P16" s="150"/>
      <c r="Q16" s="150"/>
      <c r="R16" s="150"/>
      <c r="S16" s="150"/>
    </row>
    <row r="17" spans="4:19" x14ac:dyDescent="0.25">
      <c r="M17" s="150"/>
      <c r="N17" s="150"/>
      <c r="O17" s="150"/>
      <c r="P17" s="150"/>
      <c r="Q17" s="150"/>
      <c r="R17" s="150"/>
      <c r="S17" s="150"/>
    </row>
    <row r="18" spans="4:19" x14ac:dyDescent="0.25">
      <c r="D18" s="148"/>
      <c r="M18" s="150"/>
      <c r="N18" s="150"/>
      <c r="O18" s="150"/>
      <c r="P18" s="150"/>
      <c r="Q18" s="150"/>
      <c r="R18" s="150"/>
      <c r="S18" s="150"/>
    </row>
    <row r="19" spans="4:19" x14ac:dyDescent="0.25">
      <c r="E19" s="148"/>
      <c r="F19" s="148"/>
      <c r="G19" s="148"/>
      <c r="M19" s="150"/>
      <c r="N19" s="150"/>
      <c r="O19" s="150"/>
      <c r="P19" s="150"/>
      <c r="Q19" s="150"/>
      <c r="R19" s="150"/>
      <c r="S19" s="150"/>
    </row>
    <row r="20" spans="4:19" x14ac:dyDescent="0.25">
      <c r="E20" s="156"/>
      <c r="F20" s="156"/>
      <c r="G20" s="156"/>
      <c r="M20" s="150"/>
      <c r="N20" s="150"/>
      <c r="O20" s="150"/>
      <c r="P20" s="150"/>
      <c r="Q20" s="150"/>
      <c r="R20" s="150"/>
      <c r="S20" s="150"/>
    </row>
    <row r="21" spans="4:19" x14ac:dyDescent="0.25">
      <c r="E21" s="156"/>
      <c r="F21" s="156"/>
      <c r="G21" s="156"/>
      <c r="M21" s="150"/>
      <c r="N21" s="150"/>
      <c r="O21" s="150"/>
      <c r="P21" s="150"/>
      <c r="Q21" s="150"/>
      <c r="R21" s="150"/>
      <c r="S21" s="150"/>
    </row>
    <row r="22" spans="4:19" x14ac:dyDescent="0.25">
      <c r="E22" s="156"/>
      <c r="F22" s="156"/>
      <c r="G22" s="156"/>
    </row>
    <row r="23" spans="4:19" x14ac:dyDescent="0.25">
      <c r="E23" s="156"/>
      <c r="F23" s="156"/>
      <c r="G23" s="156"/>
    </row>
    <row r="24" spans="4:19" x14ac:dyDescent="0.25">
      <c r="E24" s="156"/>
      <c r="F24" s="156"/>
      <c r="G24" s="156"/>
    </row>
    <row r="25" spans="4:19" x14ac:dyDescent="0.25">
      <c r="E25" s="156"/>
      <c r="F25" s="156"/>
      <c r="G25" s="156"/>
    </row>
    <row r="29" spans="4:19" x14ac:dyDescent="0.25">
      <c r="D29" s="148"/>
    </row>
    <row r="30" spans="4:19" x14ac:dyDescent="0.25">
      <c r="E30" s="148"/>
      <c r="F30" s="148"/>
      <c r="G30" s="148"/>
    </row>
    <row r="31" spans="4:19" x14ac:dyDescent="0.25">
      <c r="E31" s="149"/>
      <c r="F31" s="149"/>
      <c r="G31" s="149"/>
    </row>
    <row r="32" spans="4:19" x14ac:dyDescent="0.25">
      <c r="E32" s="149"/>
      <c r="F32" s="149"/>
      <c r="G32" s="149"/>
    </row>
    <row r="33" spans="5:7" x14ac:dyDescent="0.25">
      <c r="E33" s="149"/>
      <c r="F33" s="149"/>
      <c r="G33" s="149"/>
    </row>
    <row r="34" spans="5:7" x14ac:dyDescent="0.25">
      <c r="E34" s="149"/>
      <c r="F34" s="149"/>
      <c r="G34" s="149"/>
    </row>
    <row r="35" spans="5:7" x14ac:dyDescent="0.25">
      <c r="E35" s="149"/>
      <c r="F35" s="149"/>
      <c r="G35" s="149"/>
    </row>
    <row r="36" spans="5:7" x14ac:dyDescent="0.25">
      <c r="E36" s="149"/>
      <c r="F36" s="149"/>
      <c r="G36" s="149"/>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D23"/>
  <sheetViews>
    <sheetView zoomScale="75" zoomScaleNormal="75" workbookViewId="0"/>
  </sheetViews>
  <sheetFormatPr defaultColWidth="9.140625" defaultRowHeight="15.75" x14ac:dyDescent="0.25"/>
  <cols>
    <col min="1" max="1" width="12.5703125" style="121" bestFit="1" customWidth="1"/>
    <col min="2" max="2" width="112" style="121" bestFit="1" customWidth="1"/>
    <col min="3" max="3" width="17.28515625" style="121" customWidth="1"/>
    <col min="4" max="4" width="49" style="121" bestFit="1" customWidth="1"/>
    <col min="5" max="5" width="53.140625" style="121" bestFit="1" customWidth="1"/>
    <col min="6" max="6" width="8.85546875" style="121" bestFit="1" customWidth="1"/>
    <col min="7" max="9" width="4.42578125" style="121" bestFit="1" customWidth="1"/>
    <col min="10" max="10" width="8.85546875" style="121" bestFit="1" customWidth="1"/>
    <col min="11" max="13" width="4.42578125" style="121" bestFit="1" customWidth="1"/>
    <col min="14" max="14" width="8.85546875" style="121" bestFit="1" customWidth="1"/>
    <col min="15" max="17" width="4.42578125" style="121" bestFit="1" customWidth="1"/>
    <col min="18" max="18" width="8.85546875" style="121" bestFit="1" customWidth="1"/>
    <col min="19" max="21" width="4.42578125" style="121" bestFit="1" customWidth="1"/>
    <col min="22" max="22" width="8.85546875" style="121" bestFit="1" customWidth="1"/>
    <col min="23" max="25" width="4.42578125" style="121" bestFit="1" customWidth="1"/>
    <col min="26" max="26" width="8.85546875" style="121" bestFit="1" customWidth="1"/>
    <col min="27" max="29" width="4.42578125" style="121" bestFit="1" customWidth="1"/>
    <col min="30" max="30" width="8.85546875" style="121" bestFit="1" customWidth="1"/>
    <col min="31" max="33" width="4.42578125" style="121" bestFit="1" customWidth="1"/>
    <col min="34" max="34" width="8.85546875" style="121" bestFit="1" customWidth="1"/>
    <col min="35" max="37" width="4.42578125" style="121" bestFit="1" customWidth="1"/>
    <col min="38" max="38" width="8.85546875" style="121" bestFit="1" customWidth="1"/>
    <col min="39" max="41" width="4.42578125" style="121" bestFit="1" customWidth="1"/>
    <col min="42" max="42" width="8.85546875" style="121" bestFit="1" customWidth="1"/>
    <col min="43" max="45" width="4.42578125" style="121" bestFit="1" customWidth="1"/>
    <col min="46" max="46" width="9.140625" style="121"/>
    <col min="47" max="49" width="4.7109375" style="121" bestFit="1" customWidth="1"/>
    <col min="50" max="50" width="9.140625" style="121" bestFit="1" customWidth="1"/>
    <col min="51" max="53" width="4.7109375" style="121" bestFit="1" customWidth="1"/>
    <col min="54" max="54" width="9.140625" style="121"/>
    <col min="55" max="55" width="4.7109375" style="121" bestFit="1" customWidth="1"/>
    <col min="56" max="56" width="4.85546875" style="121" customWidth="1"/>
    <col min="57" max="16384" width="9.140625" style="121"/>
  </cols>
  <sheetData>
    <row r="1" spans="1:56" x14ac:dyDescent="0.25">
      <c r="A1" s="113" t="s">
        <v>2</v>
      </c>
      <c r="B1" s="114" t="s">
        <v>1600</v>
      </c>
      <c r="C1" s="179" t="s">
        <v>479</v>
      </c>
      <c r="AJ1" s="122"/>
    </row>
    <row r="2" spans="1:56" x14ac:dyDescent="0.25">
      <c r="A2" s="113" t="s">
        <v>3</v>
      </c>
      <c r="B2" s="114" t="s">
        <v>708</v>
      </c>
    </row>
    <row r="3" spans="1:56" x14ac:dyDescent="0.25">
      <c r="A3" s="113" t="s">
        <v>4</v>
      </c>
      <c r="B3" s="115" t="s">
        <v>268</v>
      </c>
    </row>
    <row r="4" spans="1:56" x14ac:dyDescent="0.25">
      <c r="A4" s="113" t="s">
        <v>5</v>
      </c>
      <c r="B4" s="115" t="s">
        <v>425</v>
      </c>
    </row>
    <row r="5" spans="1:56" x14ac:dyDescent="0.25">
      <c r="A5" s="116" t="s">
        <v>6</v>
      </c>
      <c r="B5" s="115"/>
    </row>
    <row r="6" spans="1:56" x14ac:dyDescent="0.25">
      <c r="A6" s="116" t="s">
        <v>7</v>
      </c>
      <c r="B6" s="115"/>
    </row>
    <row r="9" spans="1:56" x14ac:dyDescent="0.25">
      <c r="AI9" s="123"/>
      <c r="AJ9" s="123"/>
    </row>
    <row r="10" spans="1:56" x14ac:dyDescent="0.25">
      <c r="AI10" s="123"/>
      <c r="AJ10" s="123"/>
    </row>
    <row r="11" spans="1:56" x14ac:dyDescent="0.25">
      <c r="AI11" s="124"/>
      <c r="AJ11" s="124"/>
    </row>
    <row r="12" spans="1:56" x14ac:dyDescent="0.25">
      <c r="AI12" s="123"/>
      <c r="AJ12" s="123"/>
    </row>
    <row r="16" spans="1:56" x14ac:dyDescent="0.25">
      <c r="F16" s="121" t="s">
        <v>79</v>
      </c>
      <c r="G16" s="121" t="s">
        <v>61</v>
      </c>
      <c r="H16" s="121" t="s">
        <v>63</v>
      </c>
      <c r="I16" s="121" t="s">
        <v>65</v>
      </c>
      <c r="J16" s="121" t="s">
        <v>81</v>
      </c>
      <c r="K16" s="121" t="s">
        <v>61</v>
      </c>
      <c r="L16" s="121" t="s">
        <v>63</v>
      </c>
      <c r="M16" s="121" t="s">
        <v>65</v>
      </c>
      <c r="N16" s="121" t="s">
        <v>83</v>
      </c>
      <c r="O16" s="121" t="s">
        <v>61</v>
      </c>
      <c r="P16" s="121" t="s">
        <v>63</v>
      </c>
      <c r="Q16" s="121" t="s">
        <v>65</v>
      </c>
      <c r="R16" s="121" t="s">
        <v>85</v>
      </c>
      <c r="S16" s="121" t="s">
        <v>61</v>
      </c>
      <c r="T16" s="121" t="s">
        <v>63</v>
      </c>
      <c r="U16" s="121" t="s">
        <v>65</v>
      </c>
      <c r="V16" s="121" t="s">
        <v>87</v>
      </c>
      <c r="W16" s="121" t="s">
        <v>61</v>
      </c>
      <c r="X16" s="121" t="s">
        <v>63</v>
      </c>
      <c r="Y16" s="121" t="s">
        <v>65</v>
      </c>
      <c r="Z16" s="121" t="s">
        <v>89</v>
      </c>
      <c r="AA16" s="121" t="s">
        <v>61</v>
      </c>
      <c r="AB16" s="121" t="s">
        <v>63</v>
      </c>
      <c r="AC16" s="121" t="s">
        <v>65</v>
      </c>
      <c r="AD16" s="121" t="s">
        <v>91</v>
      </c>
      <c r="AE16" s="121" t="s">
        <v>61</v>
      </c>
      <c r="AF16" s="121" t="s">
        <v>63</v>
      </c>
      <c r="AG16" s="121" t="s">
        <v>65</v>
      </c>
      <c r="AH16" s="121" t="s">
        <v>93</v>
      </c>
      <c r="AI16" s="121" t="s">
        <v>61</v>
      </c>
      <c r="AJ16" s="121" t="s">
        <v>63</v>
      </c>
      <c r="AK16" s="121" t="s">
        <v>65</v>
      </c>
      <c r="AL16" s="121" t="s">
        <v>95</v>
      </c>
      <c r="AM16" s="121" t="s">
        <v>61</v>
      </c>
      <c r="AN16" s="121" t="s">
        <v>63</v>
      </c>
      <c r="AO16" s="121" t="s">
        <v>65</v>
      </c>
      <c r="AP16" s="121" t="s">
        <v>97</v>
      </c>
      <c r="AQ16" s="121" t="s">
        <v>61</v>
      </c>
      <c r="AR16" s="121" t="s">
        <v>63</v>
      </c>
      <c r="AS16" s="121" t="s">
        <v>65</v>
      </c>
      <c r="AT16" s="121" t="s">
        <v>480</v>
      </c>
      <c r="AU16" s="121" t="s">
        <v>61</v>
      </c>
      <c r="AV16" s="121" t="s">
        <v>63</v>
      </c>
      <c r="AW16" s="121" t="s">
        <v>65</v>
      </c>
      <c r="AX16" s="121" t="s">
        <v>602</v>
      </c>
      <c r="AY16" s="121" t="s">
        <v>61</v>
      </c>
      <c r="AZ16" s="121" t="s">
        <v>63</v>
      </c>
      <c r="BA16" s="121" t="s">
        <v>65</v>
      </c>
      <c r="BB16" s="121" t="s">
        <v>772</v>
      </c>
      <c r="BC16" s="121" t="s">
        <v>61</v>
      </c>
      <c r="BD16" s="121" t="s">
        <v>63</v>
      </c>
    </row>
    <row r="17" spans="4:56" x14ac:dyDescent="0.25">
      <c r="F17" s="121" t="s">
        <v>80</v>
      </c>
      <c r="G17" s="121" t="s">
        <v>62</v>
      </c>
      <c r="H17" s="121" t="s">
        <v>64</v>
      </c>
      <c r="I17" s="121" t="s">
        <v>66</v>
      </c>
      <c r="J17" s="121" t="s">
        <v>82</v>
      </c>
      <c r="K17" s="121" t="s">
        <v>62</v>
      </c>
      <c r="L17" s="121" t="s">
        <v>64</v>
      </c>
      <c r="M17" s="121" t="s">
        <v>66</v>
      </c>
      <c r="N17" s="121" t="s">
        <v>84</v>
      </c>
      <c r="O17" s="121" t="s">
        <v>62</v>
      </c>
      <c r="P17" s="121" t="s">
        <v>64</v>
      </c>
      <c r="Q17" s="121" t="s">
        <v>66</v>
      </c>
      <c r="R17" s="121" t="s">
        <v>86</v>
      </c>
      <c r="S17" s="121" t="s">
        <v>62</v>
      </c>
      <c r="T17" s="121" t="s">
        <v>64</v>
      </c>
      <c r="U17" s="121" t="s">
        <v>66</v>
      </c>
      <c r="V17" s="121" t="s">
        <v>88</v>
      </c>
      <c r="W17" s="121" t="s">
        <v>62</v>
      </c>
      <c r="X17" s="121" t="s">
        <v>64</v>
      </c>
      <c r="Y17" s="121" t="s">
        <v>66</v>
      </c>
      <c r="Z17" s="121" t="s">
        <v>90</v>
      </c>
      <c r="AA17" s="121" t="s">
        <v>62</v>
      </c>
      <c r="AB17" s="121" t="s">
        <v>64</v>
      </c>
      <c r="AC17" s="121" t="s">
        <v>66</v>
      </c>
      <c r="AD17" s="121" t="s">
        <v>92</v>
      </c>
      <c r="AE17" s="121" t="s">
        <v>62</v>
      </c>
      <c r="AF17" s="121" t="s">
        <v>64</v>
      </c>
      <c r="AG17" s="121" t="s">
        <v>66</v>
      </c>
      <c r="AH17" s="121" t="s">
        <v>94</v>
      </c>
      <c r="AI17" s="121" t="s">
        <v>62</v>
      </c>
      <c r="AJ17" s="121" t="s">
        <v>64</v>
      </c>
      <c r="AK17" s="121" t="s">
        <v>66</v>
      </c>
      <c r="AL17" s="121" t="s">
        <v>96</v>
      </c>
      <c r="AM17" s="121" t="s">
        <v>62</v>
      </c>
      <c r="AN17" s="121" t="s">
        <v>64</v>
      </c>
      <c r="AO17" s="121" t="s">
        <v>66</v>
      </c>
      <c r="AP17" s="121" t="s">
        <v>98</v>
      </c>
      <c r="AQ17" s="121" t="s">
        <v>62</v>
      </c>
      <c r="AR17" s="121" t="s">
        <v>64</v>
      </c>
      <c r="AS17" s="121" t="s">
        <v>66</v>
      </c>
      <c r="AT17" s="121" t="s">
        <v>221</v>
      </c>
      <c r="AU17" s="121" t="s">
        <v>62</v>
      </c>
      <c r="AV17" s="121" t="s">
        <v>64</v>
      </c>
      <c r="AW17" s="121" t="s">
        <v>66</v>
      </c>
      <c r="AX17" s="121" t="s">
        <v>603</v>
      </c>
      <c r="AY17" s="121" t="s">
        <v>62</v>
      </c>
      <c r="AZ17" s="121" t="s">
        <v>64</v>
      </c>
      <c r="BA17" s="121" t="s">
        <v>66</v>
      </c>
      <c r="BB17" s="121" t="s">
        <v>773</v>
      </c>
      <c r="BC17" s="121" t="s">
        <v>62</v>
      </c>
      <c r="BD17" s="121" t="s">
        <v>64</v>
      </c>
    </row>
    <row r="18" spans="4:56" x14ac:dyDescent="0.25">
      <c r="D18" s="121" t="s">
        <v>269</v>
      </c>
      <c r="E18" s="121" t="s">
        <v>266</v>
      </c>
      <c r="F18" s="123">
        <v>224.230647723</v>
      </c>
      <c r="G18" s="123">
        <v>208.03181690900001</v>
      </c>
      <c r="H18" s="123">
        <v>203.36691531700001</v>
      </c>
      <c r="I18" s="123">
        <v>218.871941424</v>
      </c>
      <c r="J18" s="123">
        <v>218.56122190100001</v>
      </c>
      <c r="K18" s="123">
        <v>230.91050502600001</v>
      </c>
      <c r="L18" s="123">
        <v>229.10940828400001</v>
      </c>
      <c r="M18" s="123">
        <v>230.66634732200001</v>
      </c>
      <c r="N18" s="123">
        <v>232.30535613000001</v>
      </c>
      <c r="O18" s="123">
        <v>241.01158264</v>
      </c>
      <c r="P18" s="123">
        <v>252.76741270400001</v>
      </c>
      <c r="Q18" s="123">
        <v>270.301087419</v>
      </c>
      <c r="R18" s="123">
        <v>258.24887090700003</v>
      </c>
      <c r="S18" s="123">
        <v>253.96633379799999</v>
      </c>
      <c r="T18" s="123">
        <v>227.30216166299999</v>
      </c>
      <c r="U18" s="123">
        <v>254.078665253</v>
      </c>
      <c r="V18" s="123">
        <v>259.27682392700001</v>
      </c>
      <c r="W18" s="123">
        <v>251.58689410299999</v>
      </c>
      <c r="X18" s="123">
        <v>253.10921743700001</v>
      </c>
      <c r="Y18" s="123">
        <v>249.34446591099999</v>
      </c>
      <c r="Z18" s="123">
        <v>248.45810347899996</v>
      </c>
      <c r="AA18" s="123">
        <v>248.23387030699999</v>
      </c>
      <c r="AB18" s="123">
        <v>260.67491814000005</v>
      </c>
      <c r="AC18" s="123">
        <v>261.54186698900003</v>
      </c>
      <c r="AD18" s="123">
        <v>262.35002299299998</v>
      </c>
      <c r="AE18" s="123">
        <v>277.3195741028</v>
      </c>
      <c r="AF18" s="123">
        <v>289.12378672624999</v>
      </c>
      <c r="AG18" s="123">
        <v>283.77594177970002</v>
      </c>
      <c r="AH18" s="123">
        <v>308.70164149024998</v>
      </c>
      <c r="AI18" s="123">
        <v>320.90979389879999</v>
      </c>
      <c r="AJ18" s="123">
        <v>315.22906462825</v>
      </c>
      <c r="AK18" s="123">
        <v>339.55479105879994</v>
      </c>
      <c r="AL18" s="123">
        <v>370.75840564024998</v>
      </c>
      <c r="AM18" s="123">
        <v>424.06168168320005</v>
      </c>
      <c r="AN18" s="123">
        <v>481.97769327206896</v>
      </c>
      <c r="AO18" s="123">
        <v>525.9355749800219</v>
      </c>
      <c r="AP18" s="123">
        <v>541.84141531499995</v>
      </c>
      <c r="AQ18" s="123">
        <v>563.374557403366</v>
      </c>
      <c r="AR18" s="123">
        <v>586.60470487845021</v>
      </c>
      <c r="AS18" s="123">
        <v>752.00810127633304</v>
      </c>
      <c r="AT18" s="123">
        <v>756.46447396600001</v>
      </c>
      <c r="AU18" s="123">
        <v>782.38090591800005</v>
      </c>
      <c r="AV18" s="191">
        <v>884.378730861603</v>
      </c>
      <c r="AW18" s="191">
        <v>871.97433224790598</v>
      </c>
      <c r="AX18" s="123">
        <v>957.15282557900002</v>
      </c>
      <c r="AY18" s="123">
        <v>951.35946905900005</v>
      </c>
      <c r="AZ18" s="123">
        <v>955.55489226700001</v>
      </c>
      <c r="BA18" s="123">
        <v>964.25906858300004</v>
      </c>
      <c r="BB18" s="123">
        <v>959.23766411199995</v>
      </c>
      <c r="BC18" s="123">
        <v>931.00960066599998</v>
      </c>
      <c r="BD18" s="255">
        <v>958.68168390799997</v>
      </c>
    </row>
    <row r="19" spans="4:56" x14ac:dyDescent="0.25">
      <c r="D19" s="121" t="s">
        <v>270</v>
      </c>
      <c r="E19" s="121" t="s">
        <v>267</v>
      </c>
      <c r="F19" s="123">
        <v>9.1527441039999999</v>
      </c>
      <c r="G19" s="123">
        <v>-5.4346145540000004</v>
      </c>
      <c r="H19" s="123">
        <v>4.7109448059999997</v>
      </c>
      <c r="I19" s="123">
        <v>13.128107803000001</v>
      </c>
      <c r="J19" s="123">
        <v>48.948007773</v>
      </c>
      <c r="K19" s="123">
        <v>77.257383520000005</v>
      </c>
      <c r="L19" s="123">
        <v>102.04665475199999</v>
      </c>
      <c r="M19" s="123">
        <v>112.0246283</v>
      </c>
      <c r="N19" s="123">
        <v>114.99052113400001</v>
      </c>
      <c r="O19" s="123">
        <v>94.977509909999995</v>
      </c>
      <c r="P19" s="123">
        <v>100.400217277</v>
      </c>
      <c r="Q19" s="123">
        <v>68.554416343</v>
      </c>
      <c r="R19" s="123">
        <v>59.633665782000001</v>
      </c>
      <c r="S19" s="123">
        <v>46.685100657</v>
      </c>
      <c r="T19" s="123">
        <v>61.891225730000002</v>
      </c>
      <c r="U19" s="123">
        <v>58.907402320999999</v>
      </c>
      <c r="V19" s="123">
        <v>66.082591745000002</v>
      </c>
      <c r="W19" s="123">
        <v>87.840772240999996</v>
      </c>
      <c r="X19" s="123">
        <v>111.89138697200001</v>
      </c>
      <c r="Y19" s="123">
        <v>138.66837118999999</v>
      </c>
      <c r="Z19" s="123">
        <v>158.28728009900004</v>
      </c>
      <c r="AA19" s="123">
        <v>172.84031530199999</v>
      </c>
      <c r="AB19" s="123">
        <v>169.01141433199996</v>
      </c>
      <c r="AC19" s="123">
        <v>182.050171285</v>
      </c>
      <c r="AD19" s="123">
        <v>180.78018460300001</v>
      </c>
      <c r="AE19" s="123">
        <v>185.53173353620002</v>
      </c>
      <c r="AF19" s="123">
        <v>194.35213347675</v>
      </c>
      <c r="AG19" s="123">
        <v>249.7274316923</v>
      </c>
      <c r="AH19" s="123">
        <v>275.88728812674998</v>
      </c>
      <c r="AI19" s="123">
        <v>312.22389086320004</v>
      </c>
      <c r="AJ19" s="123">
        <v>348.73859962475001</v>
      </c>
      <c r="AK19" s="123">
        <v>401.35316202267006</v>
      </c>
      <c r="AL19" s="123">
        <v>470.13986344336502</v>
      </c>
      <c r="AM19" s="123">
        <v>497.990761469875</v>
      </c>
      <c r="AN19" s="123">
        <v>462.19173935202798</v>
      </c>
      <c r="AO19" s="123">
        <v>479.50137861469426</v>
      </c>
      <c r="AP19" s="123">
        <v>532.22040912628836</v>
      </c>
      <c r="AQ19" s="123">
        <v>603.30022939635251</v>
      </c>
      <c r="AR19" s="123">
        <v>679.22881149530645</v>
      </c>
      <c r="AS19" s="123">
        <v>663.58313680042704</v>
      </c>
      <c r="AT19" s="123">
        <v>660.05352579800001</v>
      </c>
      <c r="AU19" s="123">
        <v>599.77593950799996</v>
      </c>
      <c r="AV19" s="191">
        <v>497.88352262173902</v>
      </c>
      <c r="AW19" s="191">
        <v>510.098840594801</v>
      </c>
      <c r="AX19" s="123">
        <v>468.531083372789</v>
      </c>
      <c r="AY19" s="123">
        <v>449.42690498222601</v>
      </c>
      <c r="AZ19" s="123">
        <v>459.27093680298901</v>
      </c>
      <c r="BA19" s="123">
        <v>531.40207734689602</v>
      </c>
      <c r="BB19" s="123">
        <v>533.09539896860895</v>
      </c>
      <c r="BC19" s="123">
        <v>530.18303525199997</v>
      </c>
      <c r="BD19" s="255">
        <v>530.84585392807014</v>
      </c>
    </row>
    <row r="20" spans="4:56" x14ac:dyDescent="0.25">
      <c r="D20" s="121" t="s">
        <v>483</v>
      </c>
      <c r="E20" s="121" t="s">
        <v>540</v>
      </c>
      <c r="F20" s="191">
        <v>3.9217632550240125</v>
      </c>
      <c r="G20" s="191">
        <v>-2.6824726555094389</v>
      </c>
      <c r="H20" s="191">
        <v>2.2640298219211039</v>
      </c>
      <c r="I20" s="191">
        <v>5.6586659557795302</v>
      </c>
      <c r="J20" s="191">
        <v>18.297689329317894</v>
      </c>
      <c r="K20" s="191">
        <v>25.069900658539201</v>
      </c>
      <c r="L20" s="191">
        <v>30.815275980891975</v>
      </c>
      <c r="M20" s="191">
        <v>32.689693125612692</v>
      </c>
      <c r="N20" s="191">
        <v>33.110246525209668</v>
      </c>
      <c r="O20" s="191">
        <v>28.26803369989339</v>
      </c>
      <c r="P20" s="191">
        <v>28.428487990929806</v>
      </c>
      <c r="Q20" s="191">
        <v>20.231165078301391</v>
      </c>
      <c r="R20" s="191">
        <v>18.759654557665282</v>
      </c>
      <c r="S20" s="191">
        <v>15.527982010672092</v>
      </c>
      <c r="T20" s="191">
        <v>21.401328117469291</v>
      </c>
      <c r="U20" s="191">
        <v>18.821094107351087</v>
      </c>
      <c r="V20" s="191">
        <v>20.310643725651055</v>
      </c>
      <c r="W20" s="191">
        <v>25.879084397314845</v>
      </c>
      <c r="X20" s="191">
        <v>30.655123750595365</v>
      </c>
      <c r="Y20" s="191">
        <v>35.738088519453939</v>
      </c>
      <c r="Z20" s="191">
        <v>38.915568925847658</v>
      </c>
      <c r="AA20" s="191">
        <v>41.047473630334494</v>
      </c>
      <c r="AB20" s="191">
        <v>39.333672392992256</v>
      </c>
      <c r="AC20" s="191">
        <v>41.039999724375214</v>
      </c>
      <c r="AD20" s="191">
        <v>40.796177174140333</v>
      </c>
      <c r="AE20" s="191">
        <v>40.084521848408635</v>
      </c>
      <c r="AF20" s="191">
        <v>40.198927258910054</v>
      </c>
      <c r="AG20" s="191">
        <v>46.808969560415811</v>
      </c>
      <c r="AH20" s="191">
        <v>47.193382246820967</v>
      </c>
      <c r="AI20" s="191">
        <v>49.314054579258006</v>
      </c>
      <c r="AJ20" s="191">
        <v>52.523431245270061</v>
      </c>
      <c r="AK20" s="191">
        <v>54.170448616919806</v>
      </c>
      <c r="AL20" s="191">
        <v>55.909243808494089</v>
      </c>
      <c r="AM20" s="191">
        <v>54.008941158155011</v>
      </c>
      <c r="AN20" s="191">
        <v>48.952203214996558</v>
      </c>
      <c r="AO20" s="191">
        <v>47.69084495058032</v>
      </c>
      <c r="AP20" s="191">
        <v>49.552120465983585</v>
      </c>
      <c r="AQ20" s="191">
        <v>51.711088318901012</v>
      </c>
      <c r="AR20" s="191">
        <v>53.658621193812174</v>
      </c>
      <c r="AS20" s="191">
        <v>46.876747958823152</v>
      </c>
      <c r="AT20" s="191">
        <v>44.660907888301452</v>
      </c>
      <c r="AU20" s="191">
        <v>41.029136936708518</v>
      </c>
      <c r="AV20" s="191">
        <v>35.44287643113784</v>
      </c>
      <c r="AW20" s="191">
        <v>35.870104355513234</v>
      </c>
      <c r="AX20" s="191">
        <v>34.074931593025056</v>
      </c>
      <c r="AY20" s="191">
        <v>32.786372469245926</v>
      </c>
      <c r="AZ20" s="191">
        <v>32.074396504855237</v>
      </c>
      <c r="BA20" s="191">
        <v>34.945593623456979</v>
      </c>
      <c r="BB20" s="191">
        <v>34.94492116748431</v>
      </c>
      <c r="BC20" s="191">
        <v>35.025754711402826</v>
      </c>
      <c r="BD20" s="256">
        <v>34.862138699057319</v>
      </c>
    </row>
    <row r="21" spans="4:56" x14ac:dyDescent="0.25">
      <c r="AV21" s="191"/>
    </row>
    <row r="22" spans="4:56" x14ac:dyDescent="0.25">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row>
    <row r="23" spans="4:56" x14ac:dyDescent="0.25">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sheetPr>
    <tabColor theme="5" tint="0.79998168889431442"/>
  </sheetPr>
  <dimension ref="A1:I64"/>
  <sheetViews>
    <sheetView zoomScale="75" zoomScaleNormal="75" workbookViewId="0"/>
  </sheetViews>
  <sheetFormatPr defaultColWidth="9.140625" defaultRowHeight="15.75" x14ac:dyDescent="0.25"/>
  <cols>
    <col min="1" max="1" width="9.140625" style="147"/>
    <col min="2" max="2" width="142.85546875" style="147" bestFit="1" customWidth="1"/>
    <col min="3" max="3" width="10.28515625" style="147" customWidth="1"/>
    <col min="4" max="5" width="9.140625" style="147"/>
    <col min="6" max="6" width="17.42578125" style="147" bestFit="1" customWidth="1"/>
    <col min="7" max="7" width="17.28515625" style="147" bestFit="1" customWidth="1"/>
    <col min="8" max="8" width="16.5703125" style="147" customWidth="1"/>
    <col min="9" max="9" width="17.5703125" style="147" customWidth="1"/>
    <col min="10" max="16384" width="9.140625" style="147"/>
  </cols>
  <sheetData>
    <row r="1" spans="1:9" x14ac:dyDescent="0.25">
      <c r="A1" s="147" t="s">
        <v>2</v>
      </c>
      <c r="B1" s="114" t="s">
        <v>1814</v>
      </c>
      <c r="C1" s="179" t="s">
        <v>479</v>
      </c>
    </row>
    <row r="2" spans="1:9" x14ac:dyDescent="0.25">
      <c r="A2" s="147" t="s">
        <v>3</v>
      </c>
      <c r="B2" s="114" t="s">
        <v>611</v>
      </c>
    </row>
    <row r="3" spans="1:9" x14ac:dyDescent="0.25">
      <c r="A3" s="147" t="s">
        <v>4</v>
      </c>
      <c r="B3" s="147" t="s">
        <v>268</v>
      </c>
    </row>
    <row r="4" spans="1:9" x14ac:dyDescent="0.25">
      <c r="A4" s="147" t="s">
        <v>5</v>
      </c>
      <c r="B4" s="147" t="s">
        <v>425</v>
      </c>
    </row>
    <row r="5" spans="1:9" x14ac:dyDescent="0.25">
      <c r="A5" s="147" t="s">
        <v>6</v>
      </c>
    </row>
    <row r="6" spans="1:9" x14ac:dyDescent="0.25">
      <c r="A6" s="147" t="s">
        <v>7</v>
      </c>
    </row>
    <row r="7" spans="1:9" ht="47.25" x14ac:dyDescent="0.25">
      <c r="F7" s="151" t="s">
        <v>298</v>
      </c>
      <c r="G7" s="151" t="s">
        <v>299</v>
      </c>
      <c r="H7" s="151" t="s">
        <v>300</v>
      </c>
      <c r="I7" s="151" t="s">
        <v>709</v>
      </c>
    </row>
    <row r="8" spans="1:9" ht="31.5" x14ac:dyDescent="0.25">
      <c r="F8" s="151" t="s">
        <v>301</v>
      </c>
      <c r="G8" s="151" t="s">
        <v>302</v>
      </c>
      <c r="H8" s="151" t="s">
        <v>303</v>
      </c>
      <c r="I8" s="151" t="s">
        <v>543</v>
      </c>
    </row>
    <row r="9" spans="1:9" x14ac:dyDescent="0.25">
      <c r="D9" s="147" t="s">
        <v>77</v>
      </c>
      <c r="E9" s="147" t="s">
        <v>78</v>
      </c>
      <c r="F9" s="149">
        <v>29.673999999999999</v>
      </c>
      <c r="G9" s="149">
        <v>876.24900000000002</v>
      </c>
      <c r="H9" s="149">
        <v>285.86099999999999</v>
      </c>
      <c r="I9" s="149">
        <v>97.510119283360069</v>
      </c>
    </row>
    <row r="10" spans="1:9" x14ac:dyDescent="0.25">
      <c r="D10" s="147" t="s">
        <v>61</v>
      </c>
      <c r="E10" s="147" t="s">
        <v>62</v>
      </c>
      <c r="F10" s="149">
        <v>43.247</v>
      </c>
      <c r="G10" s="149">
        <v>874.23099999999999</v>
      </c>
      <c r="H10" s="149">
        <v>269.27581299999997</v>
      </c>
      <c r="I10" s="149">
        <v>96.355857505890327</v>
      </c>
    </row>
    <row r="11" spans="1:9" x14ac:dyDescent="0.25">
      <c r="D11" s="147" t="s">
        <v>63</v>
      </c>
      <c r="E11" s="147" t="s">
        <v>64</v>
      </c>
      <c r="F11" s="149">
        <v>48.216000000000001</v>
      </c>
      <c r="G11" s="149">
        <v>908.03300000000002</v>
      </c>
      <c r="H11" s="149">
        <v>310.30381299999999</v>
      </c>
      <c r="I11" s="149">
        <v>96.193131505839531</v>
      </c>
    </row>
    <row r="12" spans="1:9" x14ac:dyDescent="0.25">
      <c r="D12" s="147" t="s">
        <v>65</v>
      </c>
      <c r="E12" s="147" t="s">
        <v>66</v>
      </c>
      <c r="F12" s="149">
        <v>32.923178</v>
      </c>
      <c r="G12" s="149">
        <v>1060.26</v>
      </c>
      <c r="H12" s="149">
        <v>353.22890899999999</v>
      </c>
      <c r="I12" s="149">
        <v>97.723803728141817</v>
      </c>
    </row>
    <row r="13" spans="1:9" x14ac:dyDescent="0.25">
      <c r="D13" s="147" t="s">
        <v>79</v>
      </c>
      <c r="E13" s="147" t="s">
        <v>80</v>
      </c>
      <c r="F13" s="149">
        <v>30.975000000000001</v>
      </c>
      <c r="G13" s="149">
        <v>1281.723</v>
      </c>
      <c r="H13" s="149">
        <v>387.26799999999997</v>
      </c>
      <c r="I13" s="149">
        <v>98.177904734565274</v>
      </c>
    </row>
    <row r="14" spans="1:9" x14ac:dyDescent="0.25">
      <c r="D14" s="147" t="s">
        <v>61</v>
      </c>
      <c r="E14" s="147" t="s">
        <v>62</v>
      </c>
      <c r="F14" s="149">
        <v>46.713622999999998</v>
      </c>
      <c r="G14" s="149">
        <v>1145.002</v>
      </c>
      <c r="H14" s="149">
        <v>320.56200000000001</v>
      </c>
      <c r="I14" s="149">
        <v>96.911041842480529</v>
      </c>
    </row>
    <row r="15" spans="1:9" x14ac:dyDescent="0.25">
      <c r="D15" s="147" t="s">
        <v>63</v>
      </c>
      <c r="E15" s="147" t="s">
        <v>64</v>
      </c>
      <c r="F15" s="149">
        <v>49.278622999999996</v>
      </c>
      <c r="G15" s="149">
        <v>1158.9829999999999</v>
      </c>
      <c r="H15" s="149">
        <v>312.315</v>
      </c>
      <c r="I15" s="149">
        <v>96.759214744287178</v>
      </c>
    </row>
    <row r="16" spans="1:9" x14ac:dyDescent="0.25">
      <c r="D16" s="147" t="s">
        <v>65</v>
      </c>
      <c r="E16" s="147" t="s">
        <v>66</v>
      </c>
      <c r="F16" s="149">
        <v>54.701712000000001</v>
      </c>
      <c r="G16" s="149">
        <v>1183.607927</v>
      </c>
      <c r="H16" s="149">
        <v>313.486625</v>
      </c>
      <c r="I16" s="149">
        <v>96.474942409063559</v>
      </c>
    </row>
    <row r="17" spans="4:9" x14ac:dyDescent="0.25">
      <c r="D17" s="147" t="s">
        <v>81</v>
      </c>
      <c r="E17" s="147" t="s">
        <v>82</v>
      </c>
      <c r="F17" s="149">
        <v>58.178357000000005</v>
      </c>
      <c r="G17" s="149">
        <v>1243.518</v>
      </c>
      <c r="H17" s="149">
        <v>332.05500000000001</v>
      </c>
      <c r="I17" s="149">
        <v>96.438971159795656</v>
      </c>
    </row>
    <row r="18" spans="4:9" x14ac:dyDescent="0.25">
      <c r="D18" s="147" t="s">
        <v>61</v>
      </c>
      <c r="E18" s="147" t="s">
        <v>62</v>
      </c>
      <c r="F18" s="149">
        <v>60.716009999999997</v>
      </c>
      <c r="G18" s="149">
        <v>1313.7873959999999</v>
      </c>
      <c r="H18" s="149">
        <v>343.34543199999996</v>
      </c>
      <c r="I18" s="149">
        <v>96.465579004571282</v>
      </c>
    </row>
    <row r="19" spans="4:9" x14ac:dyDescent="0.25">
      <c r="D19" s="147" t="s">
        <v>63</v>
      </c>
      <c r="E19" s="147" t="s">
        <v>64</v>
      </c>
      <c r="F19" s="149">
        <v>63.471356</v>
      </c>
      <c r="G19" s="149">
        <v>1256.903</v>
      </c>
      <c r="H19" s="149">
        <v>328.49299999999999</v>
      </c>
      <c r="I19" s="149">
        <v>96.150608733380736</v>
      </c>
    </row>
    <row r="20" spans="4:9" x14ac:dyDescent="0.25">
      <c r="D20" s="147" t="s">
        <v>65</v>
      </c>
      <c r="E20" s="147" t="s">
        <v>66</v>
      </c>
      <c r="F20" s="149">
        <v>64.799914999999999</v>
      </c>
      <c r="G20" s="149">
        <v>1267.9216750000001</v>
      </c>
      <c r="H20" s="149">
        <v>335.08893</v>
      </c>
      <c r="I20" s="149">
        <v>96.114671647472278</v>
      </c>
    </row>
    <row r="21" spans="4:9" x14ac:dyDescent="0.25">
      <c r="D21" s="147" t="s">
        <v>83</v>
      </c>
      <c r="E21" s="147" t="s">
        <v>84</v>
      </c>
      <c r="F21" s="149">
        <v>81.008875999999987</v>
      </c>
      <c r="G21" s="149">
        <v>1388.5342599999999</v>
      </c>
      <c r="H21" s="149">
        <v>311.37635599999999</v>
      </c>
      <c r="I21" s="149">
        <v>95.451289271418688</v>
      </c>
    </row>
    <row r="22" spans="4:9" x14ac:dyDescent="0.25">
      <c r="D22" s="147" t="s">
        <v>61</v>
      </c>
      <c r="E22" s="147" t="s">
        <v>62</v>
      </c>
      <c r="F22" s="149">
        <v>68.265362999999994</v>
      </c>
      <c r="G22" s="149">
        <v>1291.188097</v>
      </c>
      <c r="H22" s="149">
        <v>317.513398</v>
      </c>
      <c r="I22" s="149">
        <v>95.929236008789388</v>
      </c>
    </row>
    <row r="23" spans="4:9" x14ac:dyDescent="0.25">
      <c r="D23" s="147" t="s">
        <v>63</v>
      </c>
      <c r="E23" s="147" t="s">
        <v>64</v>
      </c>
      <c r="F23" s="149">
        <v>72.485192999999995</v>
      </c>
      <c r="G23" s="149">
        <v>1367.451178</v>
      </c>
      <c r="H23" s="149">
        <v>344.82474099999996</v>
      </c>
      <c r="I23" s="149">
        <v>95.938661341697824</v>
      </c>
    </row>
    <row r="24" spans="4:9" x14ac:dyDescent="0.25">
      <c r="D24" s="147" t="s">
        <v>65</v>
      </c>
      <c r="E24" s="147" t="s">
        <v>66</v>
      </c>
      <c r="F24" s="149">
        <v>79.975850000000008</v>
      </c>
      <c r="G24" s="149">
        <v>1460.62032</v>
      </c>
      <c r="H24" s="149">
        <v>371.904651</v>
      </c>
      <c r="I24" s="149">
        <v>95.8182580042929</v>
      </c>
    </row>
    <row r="25" spans="4:9" x14ac:dyDescent="0.25">
      <c r="D25" s="147" t="s">
        <v>85</v>
      </c>
      <c r="E25" s="147" t="s">
        <v>86</v>
      </c>
      <c r="F25" s="149">
        <v>132.64002600000001</v>
      </c>
      <c r="G25" s="149">
        <v>1366.5442849999999</v>
      </c>
      <c r="H25" s="149">
        <v>334.00959600000004</v>
      </c>
      <c r="I25" s="149">
        <v>92.764539228855298</v>
      </c>
    </row>
    <row r="26" spans="4:9" x14ac:dyDescent="0.25">
      <c r="D26" s="147" t="s">
        <v>61</v>
      </c>
      <c r="E26" s="147" t="s">
        <v>62</v>
      </c>
      <c r="F26" s="149">
        <v>86.398383999999993</v>
      </c>
      <c r="G26" s="149">
        <v>1362.6723549999999</v>
      </c>
      <c r="H26" s="149">
        <v>300.61102</v>
      </c>
      <c r="I26" s="149">
        <v>95.062051509905459</v>
      </c>
    </row>
    <row r="27" spans="4:9" x14ac:dyDescent="0.25">
      <c r="D27" s="147" t="s">
        <v>63</v>
      </c>
      <c r="E27" s="147" t="s">
        <v>64</v>
      </c>
      <c r="F27" s="149">
        <v>85.581705999999997</v>
      </c>
      <c r="G27" s="149">
        <v>1336.451622</v>
      </c>
      <c r="H27" s="149">
        <v>289.668522</v>
      </c>
      <c r="I27" s="149">
        <v>95.000197844034588</v>
      </c>
    </row>
    <row r="28" spans="4:9" x14ac:dyDescent="0.25">
      <c r="D28" s="147" t="s">
        <v>65</v>
      </c>
      <c r="E28" s="147" t="s">
        <v>66</v>
      </c>
      <c r="F28" s="149">
        <v>84.860143000000008</v>
      </c>
      <c r="G28" s="149">
        <v>1375.96281</v>
      </c>
      <c r="H28" s="149">
        <v>301.09680300000002</v>
      </c>
      <c r="I28" s="149">
        <v>95.183654493286667</v>
      </c>
    </row>
    <row r="29" spans="4:9" x14ac:dyDescent="0.25">
      <c r="D29" s="147" t="s">
        <v>87</v>
      </c>
      <c r="E29" s="147" t="s">
        <v>88</v>
      </c>
      <c r="F29" s="149">
        <v>93.834311</v>
      </c>
      <c r="G29" s="149">
        <v>1366.501716</v>
      </c>
      <c r="H29" s="149">
        <v>276.61011200000002</v>
      </c>
      <c r="I29" s="149">
        <v>94.597742043168793</v>
      </c>
    </row>
    <row r="30" spans="4:9" x14ac:dyDescent="0.25">
      <c r="D30" s="147" t="s">
        <v>61</v>
      </c>
      <c r="E30" s="147" t="s">
        <v>62</v>
      </c>
      <c r="F30" s="149">
        <v>98.391757999999996</v>
      </c>
      <c r="G30" s="149">
        <v>1300.0315280000002</v>
      </c>
      <c r="H30" s="149">
        <v>262.77372600000001</v>
      </c>
      <c r="I30" s="149">
        <v>94.077056647149831</v>
      </c>
    </row>
    <row r="31" spans="4:9" x14ac:dyDescent="0.25">
      <c r="D31" s="147" t="s">
        <v>63</v>
      </c>
      <c r="E31" s="147" t="s">
        <v>64</v>
      </c>
      <c r="F31" s="149">
        <v>129.81203299999999</v>
      </c>
      <c r="G31" s="149">
        <v>1251.6331889999999</v>
      </c>
      <c r="H31" s="149">
        <v>249.89103299999999</v>
      </c>
      <c r="I31" s="149">
        <v>92.042594982969973</v>
      </c>
    </row>
    <row r="32" spans="4:9" x14ac:dyDescent="0.25">
      <c r="D32" s="147" t="s">
        <v>65</v>
      </c>
      <c r="E32" s="147" t="s">
        <v>66</v>
      </c>
      <c r="F32" s="149">
        <v>142.542451</v>
      </c>
      <c r="G32" s="149">
        <v>1194.0468940000001</v>
      </c>
      <c r="H32" s="149">
        <v>247.423</v>
      </c>
      <c r="I32" s="149">
        <v>91.001178024278602</v>
      </c>
    </row>
    <row r="33" spans="4:9" x14ac:dyDescent="0.25">
      <c r="D33" s="147" t="s">
        <v>89</v>
      </c>
      <c r="E33" s="147" t="s">
        <v>90</v>
      </c>
      <c r="F33" s="149">
        <v>142.205039</v>
      </c>
      <c r="G33" s="149">
        <v>1213.3042810000002</v>
      </c>
      <c r="H33" s="149">
        <v>249.346</v>
      </c>
      <c r="I33" s="149">
        <v>91.139074206390148</v>
      </c>
    </row>
    <row r="34" spans="4:9" x14ac:dyDescent="0.25">
      <c r="D34" s="147" t="s">
        <v>61</v>
      </c>
      <c r="E34" s="147" t="s">
        <v>62</v>
      </c>
      <c r="F34" s="149">
        <v>140.61383099999998</v>
      </c>
      <c r="G34" s="149">
        <v>1205.9321369999998</v>
      </c>
      <c r="H34" s="149">
        <v>251.66200000000001</v>
      </c>
      <c r="I34" s="149">
        <v>91.201781381683119</v>
      </c>
    </row>
    <row r="35" spans="4:9" x14ac:dyDescent="0.25">
      <c r="D35" s="147" t="s">
        <v>63</v>
      </c>
      <c r="E35" s="147" t="s">
        <v>64</v>
      </c>
      <c r="F35" s="149">
        <v>182.65305500000002</v>
      </c>
      <c r="G35" s="149">
        <v>1127.7304059999999</v>
      </c>
      <c r="H35" s="149">
        <v>250.52600000000001</v>
      </c>
      <c r="I35" s="149">
        <v>88.298292786118239</v>
      </c>
    </row>
    <row r="36" spans="4:9" x14ac:dyDescent="0.25">
      <c r="D36" s="147" t="s">
        <v>65</v>
      </c>
      <c r="E36" s="147" t="s">
        <v>66</v>
      </c>
      <c r="F36" s="149">
        <v>211.27717100000001</v>
      </c>
      <c r="G36" s="149">
        <v>1074.4563149999999</v>
      </c>
      <c r="H36" s="149">
        <v>216.62799999999999</v>
      </c>
      <c r="I36" s="149">
        <v>85.936994992961374</v>
      </c>
    </row>
    <row r="37" spans="4:9" x14ac:dyDescent="0.25">
      <c r="D37" s="147" t="s">
        <v>91</v>
      </c>
      <c r="E37" s="147" t="s">
        <v>92</v>
      </c>
      <c r="F37" s="149">
        <v>237.95033000000001</v>
      </c>
      <c r="G37" s="149">
        <v>981.18696900000009</v>
      </c>
      <c r="H37" s="149">
        <v>230.86199999999999</v>
      </c>
      <c r="I37" s="149">
        <v>83.589624480225353</v>
      </c>
    </row>
    <row r="38" spans="4:9" x14ac:dyDescent="0.25">
      <c r="D38" s="147" t="s">
        <v>61</v>
      </c>
      <c r="E38" s="147" t="s">
        <v>62</v>
      </c>
      <c r="F38" s="149">
        <v>201.32385300000001</v>
      </c>
      <c r="G38" s="149">
        <v>946.445829</v>
      </c>
      <c r="H38" s="149">
        <v>236.399</v>
      </c>
      <c r="I38" s="149">
        <v>85.455251544262296</v>
      </c>
    </row>
    <row r="39" spans="4:9" x14ac:dyDescent="0.25">
      <c r="D39" s="147" t="s">
        <v>63</v>
      </c>
      <c r="E39" s="147" t="s">
        <v>64</v>
      </c>
      <c r="F39" s="149">
        <v>201.378795</v>
      </c>
      <c r="G39" s="149">
        <v>923.13110199999994</v>
      </c>
      <c r="H39" s="149">
        <v>217.06100000000001</v>
      </c>
      <c r="I39" s="149">
        <v>84.989328894185164</v>
      </c>
    </row>
    <row r="40" spans="4:9" x14ac:dyDescent="0.25">
      <c r="D40" s="147" t="s">
        <v>65</v>
      </c>
      <c r="E40" s="147" t="s">
        <v>66</v>
      </c>
      <c r="F40" s="149">
        <v>164.78133</v>
      </c>
      <c r="G40" s="149">
        <v>814.32016899999996</v>
      </c>
      <c r="H40" s="149">
        <v>180.81</v>
      </c>
      <c r="I40" s="149">
        <v>85.793629070660671</v>
      </c>
    </row>
    <row r="41" spans="4:9" x14ac:dyDescent="0.25">
      <c r="D41" s="147" t="s">
        <v>93</v>
      </c>
      <c r="E41" s="147" t="s">
        <v>94</v>
      </c>
      <c r="F41" s="149">
        <v>147.24252300000001</v>
      </c>
      <c r="G41" s="149">
        <v>767.37566600000014</v>
      </c>
      <c r="H41" s="149">
        <v>126.66</v>
      </c>
      <c r="I41" s="149">
        <v>85.859444233494841</v>
      </c>
    </row>
    <row r="42" spans="4:9" x14ac:dyDescent="0.25">
      <c r="D42" s="147" t="s">
        <v>61</v>
      </c>
      <c r="E42" s="147" t="s">
        <v>62</v>
      </c>
      <c r="F42" s="149">
        <v>143.64820900000001</v>
      </c>
      <c r="G42" s="149">
        <v>772.04299099999992</v>
      </c>
      <c r="H42" s="149">
        <v>91.775999999999996</v>
      </c>
      <c r="I42" s="149">
        <v>85.741649058152959</v>
      </c>
    </row>
    <row r="43" spans="4:9" x14ac:dyDescent="0.25">
      <c r="D43" s="147" t="s">
        <v>63</v>
      </c>
      <c r="E43" s="147" t="s">
        <v>64</v>
      </c>
      <c r="F43" s="149">
        <v>168.52188800000002</v>
      </c>
      <c r="G43" s="149">
        <v>727.7655749999999</v>
      </c>
      <c r="H43" s="149">
        <v>78.116</v>
      </c>
      <c r="I43" s="149">
        <v>82.705122221019849</v>
      </c>
    </row>
    <row r="44" spans="4:9" x14ac:dyDescent="0.25">
      <c r="D44" s="147" t="s">
        <v>65</v>
      </c>
      <c r="E44" s="147" t="s">
        <v>66</v>
      </c>
      <c r="F44" s="149">
        <v>155.15201500000001</v>
      </c>
      <c r="G44" s="149">
        <v>711.37317599999994</v>
      </c>
      <c r="H44" s="149">
        <v>77.647000000000006</v>
      </c>
      <c r="I44" s="149">
        <v>83.567402590445496</v>
      </c>
    </row>
    <row r="45" spans="4:9" x14ac:dyDescent="0.25">
      <c r="D45" s="147" t="s">
        <v>95</v>
      </c>
      <c r="E45" s="147" t="s">
        <v>96</v>
      </c>
      <c r="F45" s="149">
        <v>151.63780200000002</v>
      </c>
      <c r="G45" s="149">
        <v>723.29330600000003</v>
      </c>
      <c r="H45" s="149">
        <v>79.412000000000006</v>
      </c>
      <c r="I45" s="149">
        <v>84.110766795625054</v>
      </c>
    </row>
    <row r="46" spans="4:9" x14ac:dyDescent="0.25">
      <c r="D46" s="147" t="s">
        <v>61</v>
      </c>
      <c r="E46" s="147" t="s">
        <v>62</v>
      </c>
      <c r="F46" s="149">
        <v>164.30227299999999</v>
      </c>
      <c r="G46" s="149">
        <v>725.53807900000004</v>
      </c>
      <c r="H46" s="149">
        <v>57.723999999999997</v>
      </c>
      <c r="I46" s="149">
        <v>82.660568366337202</v>
      </c>
    </row>
    <row r="47" spans="4:9" x14ac:dyDescent="0.25">
      <c r="D47" s="147" t="s">
        <v>63</v>
      </c>
      <c r="E47" s="147" t="s">
        <v>64</v>
      </c>
      <c r="F47" s="149">
        <v>161.90822999999997</v>
      </c>
      <c r="G47" s="149">
        <v>716.77335199999993</v>
      </c>
      <c r="H47" s="149">
        <v>53.293999999999997</v>
      </c>
      <c r="I47" s="149">
        <v>82.62741716338229</v>
      </c>
    </row>
    <row r="48" spans="4:9" x14ac:dyDescent="0.25">
      <c r="D48" s="147" t="s">
        <v>65</v>
      </c>
      <c r="E48" s="147" t="s">
        <v>66</v>
      </c>
      <c r="F48" s="149">
        <v>170.40348500000002</v>
      </c>
      <c r="G48" s="149">
        <v>719.62193800000011</v>
      </c>
      <c r="H48" s="149">
        <v>47.481999999999999</v>
      </c>
      <c r="I48" s="149">
        <v>81.82377218361502</v>
      </c>
    </row>
    <row r="49" spans="4:9" x14ac:dyDescent="0.25">
      <c r="D49" s="147" t="s">
        <v>97</v>
      </c>
      <c r="E49" s="147" t="s">
        <v>98</v>
      </c>
      <c r="F49" s="149">
        <v>188.910505</v>
      </c>
      <c r="G49" s="149">
        <v>734.41221899999994</v>
      </c>
      <c r="H49" s="149">
        <v>39.369999999999997</v>
      </c>
      <c r="I49" s="149">
        <v>80.376863739545627</v>
      </c>
    </row>
    <row r="50" spans="4:9" x14ac:dyDescent="0.25">
      <c r="D50" s="147" t="s">
        <v>61</v>
      </c>
      <c r="E50" s="147" t="s">
        <v>62</v>
      </c>
      <c r="F50" s="149">
        <v>183.41014199999998</v>
      </c>
      <c r="G50" s="149">
        <v>822.18816000000004</v>
      </c>
      <c r="H50" s="149">
        <v>38.709000000000003</v>
      </c>
      <c r="I50" s="149">
        <v>82.437148371102737</v>
      </c>
    </row>
    <row r="51" spans="4:9" x14ac:dyDescent="0.25">
      <c r="D51" s="147" t="s">
        <v>63</v>
      </c>
      <c r="E51" s="147" t="s">
        <v>64</v>
      </c>
      <c r="F51" s="149">
        <v>196.54820699999999</v>
      </c>
      <c r="G51" s="149">
        <v>816.71882499999992</v>
      </c>
      <c r="H51" s="149">
        <v>40.74</v>
      </c>
      <c r="I51" s="149">
        <v>81.352286936165328</v>
      </c>
    </row>
    <row r="52" spans="4:9" x14ac:dyDescent="0.25">
      <c r="D52" s="147" t="s">
        <v>65</v>
      </c>
      <c r="E52" s="147" t="s">
        <v>66</v>
      </c>
      <c r="F52" s="149">
        <v>205.255854</v>
      </c>
      <c r="G52" s="149">
        <v>788.80775399999993</v>
      </c>
      <c r="H52" s="149">
        <v>35.164000000000001</v>
      </c>
      <c r="I52" s="149">
        <v>80.057292244729609</v>
      </c>
    </row>
    <row r="53" spans="4:9" x14ac:dyDescent="0.25">
      <c r="D53" s="147" t="s">
        <v>480</v>
      </c>
      <c r="E53" s="147" t="s">
        <v>221</v>
      </c>
      <c r="F53" s="149">
        <v>193.86460099999999</v>
      </c>
      <c r="G53" s="149">
        <v>800.12510000000009</v>
      </c>
      <c r="H53" s="149">
        <v>33.853999999999999</v>
      </c>
      <c r="I53" s="149">
        <v>81.138708072892115</v>
      </c>
    </row>
    <row r="54" spans="4:9" x14ac:dyDescent="0.25">
      <c r="D54" s="147" t="s">
        <v>61</v>
      </c>
      <c r="E54" s="147" t="s">
        <v>62</v>
      </c>
      <c r="F54" s="149">
        <v>194.22995799999998</v>
      </c>
      <c r="G54" s="149">
        <v>821.9355599999999</v>
      </c>
      <c r="H54" s="149">
        <v>32.305</v>
      </c>
      <c r="I54" s="149">
        <v>81.474924219089957</v>
      </c>
    </row>
    <row r="55" spans="4:9" x14ac:dyDescent="0.25">
      <c r="D55" s="147" t="s">
        <v>63</v>
      </c>
      <c r="E55" s="147" t="s">
        <v>64</v>
      </c>
      <c r="F55" s="149">
        <v>190.966532</v>
      </c>
      <c r="G55" s="149">
        <v>913.19072124315949</v>
      </c>
      <c r="H55" s="149">
        <v>32.524000000000001</v>
      </c>
      <c r="I55" s="149">
        <v>83.199640932307318</v>
      </c>
    </row>
    <row r="56" spans="4:9" x14ac:dyDescent="0.25">
      <c r="D56" s="147" t="s">
        <v>65</v>
      </c>
      <c r="E56" s="147" t="s">
        <v>66</v>
      </c>
      <c r="F56" s="149">
        <v>211.17349299999998</v>
      </c>
      <c r="G56" s="149">
        <v>1092.4547395398702</v>
      </c>
      <c r="H56" s="149">
        <v>17.312000000000001</v>
      </c>
      <c r="I56" s="149">
        <v>84.013395322666412</v>
      </c>
    </row>
    <row r="57" spans="4:9" x14ac:dyDescent="0.25">
      <c r="D57" s="147" t="s">
        <v>602</v>
      </c>
      <c r="E57" s="147" t="s">
        <v>603</v>
      </c>
      <c r="F57" s="149">
        <v>207.98005300000003</v>
      </c>
      <c r="G57" s="149">
        <v>1195.58847942084</v>
      </c>
      <c r="H57" s="149">
        <v>17.902999999999999</v>
      </c>
      <c r="I57" s="149">
        <v>85.368679691685472</v>
      </c>
    </row>
    <row r="58" spans="4:9" x14ac:dyDescent="0.25">
      <c r="D58" s="147" t="s">
        <v>61</v>
      </c>
      <c r="E58" s="147" t="s">
        <v>62</v>
      </c>
      <c r="F58" s="149">
        <v>218.72380200000001</v>
      </c>
      <c r="G58" s="149">
        <v>1186.0657039999999</v>
      </c>
      <c r="H58" s="149">
        <v>17.449000000000002</v>
      </c>
      <c r="I58" s="149">
        <v>84.621158752398458</v>
      </c>
    </row>
    <row r="59" spans="4:9" x14ac:dyDescent="0.25">
      <c r="D59" s="147" t="s">
        <v>63</v>
      </c>
      <c r="E59" s="147" t="s">
        <v>64</v>
      </c>
      <c r="F59" s="149">
        <v>236.311599</v>
      </c>
      <c r="G59" s="149">
        <v>1211.5621820000001</v>
      </c>
      <c r="H59" s="149">
        <v>17.411999999999999</v>
      </c>
      <c r="I59" s="149">
        <v>83.872661424536133</v>
      </c>
    </row>
    <row r="60" spans="4:9" x14ac:dyDescent="0.25">
      <c r="D60" s="147" t="s">
        <v>65</v>
      </c>
      <c r="E60" s="147" t="s">
        <v>66</v>
      </c>
      <c r="F60" s="149">
        <v>233.206931</v>
      </c>
      <c r="G60" s="149">
        <v>1210.7902479999998</v>
      </c>
      <c r="H60" s="149">
        <v>15.645</v>
      </c>
      <c r="I60" s="149">
        <v>84.023006846803383</v>
      </c>
    </row>
    <row r="61" spans="4:9" x14ac:dyDescent="0.25">
      <c r="D61" s="147" t="s">
        <v>772</v>
      </c>
      <c r="E61" s="147" t="s">
        <v>773</v>
      </c>
      <c r="F61" s="149">
        <v>262.26400000000001</v>
      </c>
      <c r="G61" s="149">
        <v>1273.491</v>
      </c>
      <c r="H61" s="149">
        <v>21.003</v>
      </c>
      <c r="I61" s="149">
        <v>83.153194009601989</v>
      </c>
    </row>
    <row r="62" spans="4:9" x14ac:dyDescent="0.25">
      <c r="D62" s="147" t="s">
        <v>61</v>
      </c>
      <c r="E62" s="147" t="s">
        <v>62</v>
      </c>
      <c r="F62" s="149">
        <v>351.52499999999998</v>
      </c>
      <c r="G62" s="149">
        <v>1302.9960000000001</v>
      </c>
      <c r="H62" s="149">
        <v>19.984000000000002</v>
      </c>
      <c r="I62" s="149">
        <v>79.007229002003569</v>
      </c>
    </row>
    <row r="64" spans="4:9" x14ac:dyDescent="0.25">
      <c r="F64" s="149"/>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sheetPr>
    <tabColor theme="5" tint="0.79998168889431442"/>
  </sheetPr>
  <dimension ref="A1:S32"/>
  <sheetViews>
    <sheetView showGridLines="0" zoomScale="75" zoomScaleNormal="75" workbookViewId="0"/>
  </sheetViews>
  <sheetFormatPr defaultColWidth="9.140625" defaultRowHeight="15.75" x14ac:dyDescent="0.25"/>
  <cols>
    <col min="1" max="1" width="13.140625" style="71" bestFit="1" customWidth="1"/>
    <col min="2" max="2" width="143.5703125" style="71" bestFit="1" customWidth="1"/>
    <col min="3" max="3" width="13.28515625" style="71" customWidth="1"/>
    <col min="4" max="4" width="42.140625" style="71" customWidth="1"/>
    <col min="5" max="5" width="41.5703125" style="71" customWidth="1"/>
    <col min="6" max="19" width="11.5703125" style="71" bestFit="1" customWidth="1"/>
    <col min="20" max="16384" width="9.140625" style="71"/>
  </cols>
  <sheetData>
    <row r="1" spans="1:19" x14ac:dyDescent="0.25">
      <c r="A1" s="47" t="s">
        <v>2</v>
      </c>
      <c r="B1" s="70" t="s">
        <v>557</v>
      </c>
      <c r="C1" s="179" t="s">
        <v>479</v>
      </c>
    </row>
    <row r="2" spans="1:19" x14ac:dyDescent="0.25">
      <c r="A2" s="47" t="s">
        <v>3</v>
      </c>
      <c r="B2" s="70" t="s">
        <v>606</v>
      </c>
    </row>
    <row r="3" spans="1:19" x14ac:dyDescent="0.25">
      <c r="A3" s="47" t="s">
        <v>4</v>
      </c>
      <c r="B3" s="71" t="s">
        <v>268</v>
      </c>
    </row>
    <row r="4" spans="1:19" x14ac:dyDescent="0.25">
      <c r="A4" s="47" t="s">
        <v>5</v>
      </c>
      <c r="B4" s="71" t="s">
        <v>425</v>
      </c>
    </row>
    <row r="5" spans="1:19" x14ac:dyDescent="0.25">
      <c r="A5" s="51" t="s">
        <v>6</v>
      </c>
    </row>
    <row r="6" spans="1:19" x14ac:dyDescent="0.25">
      <c r="A6" s="51" t="s">
        <v>7</v>
      </c>
    </row>
    <row r="10" spans="1:19" x14ac:dyDescent="0.25">
      <c r="F10" s="71">
        <v>2008</v>
      </c>
      <c r="G10" s="71">
        <v>2009</v>
      </c>
      <c r="H10" s="71">
        <v>2010</v>
      </c>
      <c r="I10" s="71">
        <v>2011</v>
      </c>
      <c r="J10" s="71">
        <v>2012</v>
      </c>
      <c r="K10" s="71">
        <v>2013</v>
      </c>
      <c r="L10" s="71">
        <v>2014</v>
      </c>
      <c r="M10" s="71">
        <v>2015</v>
      </c>
      <c r="N10" s="71">
        <v>2016</v>
      </c>
      <c r="O10" s="71">
        <v>2017</v>
      </c>
      <c r="P10" s="71">
        <v>2018</v>
      </c>
      <c r="Q10" s="71">
        <v>2019</v>
      </c>
      <c r="R10" s="71">
        <v>2020</v>
      </c>
      <c r="S10" s="71" t="s">
        <v>1709</v>
      </c>
    </row>
    <row r="11" spans="1:19" x14ac:dyDescent="0.25">
      <c r="F11" s="71">
        <v>2008</v>
      </c>
      <c r="G11" s="71">
        <v>2009</v>
      </c>
      <c r="H11" s="71">
        <v>2010</v>
      </c>
      <c r="I11" s="71">
        <v>2011</v>
      </c>
      <c r="J11" s="71">
        <v>2012</v>
      </c>
      <c r="K11" s="71">
        <v>2013</v>
      </c>
      <c r="L11" s="71">
        <v>2014</v>
      </c>
      <c r="M11" s="71">
        <v>2015</v>
      </c>
      <c r="N11" s="71">
        <v>2016</v>
      </c>
      <c r="O11" s="71">
        <v>2017</v>
      </c>
      <c r="P11" s="71">
        <v>2018</v>
      </c>
      <c r="Q11" s="71">
        <v>2019</v>
      </c>
      <c r="R11" s="71">
        <v>2020</v>
      </c>
      <c r="S11" s="71" t="s">
        <v>1710</v>
      </c>
    </row>
    <row r="12" spans="1:19" x14ac:dyDescent="0.25">
      <c r="F12" s="120">
        <v>39813</v>
      </c>
      <c r="G12" s="120">
        <v>40178</v>
      </c>
      <c r="H12" s="120">
        <v>40543</v>
      </c>
      <c r="I12" s="120">
        <v>40908</v>
      </c>
      <c r="J12" s="120">
        <v>41274</v>
      </c>
      <c r="K12" s="120">
        <v>41639</v>
      </c>
      <c r="L12" s="120">
        <v>42004</v>
      </c>
      <c r="M12" s="120">
        <v>42369</v>
      </c>
      <c r="N12" s="120">
        <v>42735</v>
      </c>
      <c r="O12" s="120">
        <v>43100</v>
      </c>
      <c r="P12" s="120">
        <v>43465</v>
      </c>
      <c r="Q12" s="120">
        <v>43830</v>
      </c>
      <c r="R12" s="120">
        <v>44196</v>
      </c>
      <c r="S12" s="120">
        <v>44377</v>
      </c>
    </row>
    <row r="13" spans="1:19" ht="31.5" x14ac:dyDescent="0.25">
      <c r="D13" s="119" t="s">
        <v>556</v>
      </c>
      <c r="E13" s="119" t="s">
        <v>554</v>
      </c>
      <c r="F13" s="235">
        <v>66.231168675782342</v>
      </c>
      <c r="G13" s="235">
        <v>65.025893506655905</v>
      </c>
      <c r="H13" s="235">
        <v>70.294698643273534</v>
      </c>
      <c r="I13" s="235">
        <v>58.226955051535491</v>
      </c>
      <c r="J13" s="235">
        <v>51.850956347297107</v>
      </c>
      <c r="K13" s="235">
        <v>48.616979112554375</v>
      </c>
      <c r="L13" s="235">
        <v>35.82752795802022</v>
      </c>
      <c r="M13" s="235">
        <v>30.356251841101905</v>
      </c>
      <c r="N13" s="235">
        <v>22.303850393843341</v>
      </c>
      <c r="O13" s="235">
        <v>21.425538065417012</v>
      </c>
      <c r="P13" s="235">
        <v>20.58432850030249</v>
      </c>
      <c r="Q13" s="235">
        <v>22.025622628650382</v>
      </c>
      <c r="R13" s="235">
        <v>22.160373676383916</v>
      </c>
      <c r="S13" s="235">
        <v>25.769184839707727</v>
      </c>
    </row>
    <row r="14" spans="1:19" ht="31.5" x14ac:dyDescent="0.25">
      <c r="D14" s="119" t="s">
        <v>555</v>
      </c>
      <c r="E14" s="119" t="s">
        <v>553</v>
      </c>
      <c r="F14" s="192">
        <v>28.733110053816919</v>
      </c>
      <c r="G14" s="192">
        <v>18.827586779982735</v>
      </c>
      <c r="H14" s="192">
        <v>14.333090244764954</v>
      </c>
      <c r="I14" s="192">
        <v>6.3319129572764501</v>
      </c>
      <c r="J14" s="192">
        <v>5.5275837816913924</v>
      </c>
      <c r="K14" s="192">
        <v>6.3067093776717194</v>
      </c>
      <c r="L14" s="192">
        <v>4.0345043897208086</v>
      </c>
      <c r="M14" s="192">
        <v>5.6408457339893063</v>
      </c>
      <c r="N14" s="192">
        <v>7.4026982572783675</v>
      </c>
      <c r="O14" s="192">
        <v>7.6409488104900198</v>
      </c>
      <c r="P14" s="192">
        <v>9.3690595730391948</v>
      </c>
      <c r="Q14" s="192">
        <v>8.0363810898603187</v>
      </c>
      <c r="R14" s="192">
        <v>5.2961693646999208</v>
      </c>
      <c r="S14" s="192">
        <v>5.952465718378579</v>
      </c>
    </row>
    <row r="15" spans="1:19" x14ac:dyDescent="0.25">
      <c r="F15" s="205"/>
      <c r="G15" s="205"/>
      <c r="H15" s="205"/>
    </row>
    <row r="16" spans="1:19" x14ac:dyDescent="0.25">
      <c r="F16" s="205"/>
      <c r="G16" s="205"/>
      <c r="H16" s="205"/>
    </row>
    <row r="17" spans="3:8" x14ac:dyDescent="0.25">
      <c r="F17" s="205"/>
      <c r="G17" s="205"/>
      <c r="H17" s="205"/>
    </row>
    <row r="18" spans="3:8" x14ac:dyDescent="0.25">
      <c r="F18" s="205"/>
      <c r="G18" s="205"/>
      <c r="H18" s="205"/>
    </row>
    <row r="19" spans="3:8" x14ac:dyDescent="0.25">
      <c r="F19" s="205"/>
      <c r="G19" s="205"/>
      <c r="H19" s="205"/>
    </row>
    <row r="20" spans="3:8" x14ac:dyDescent="0.25">
      <c r="F20" s="205"/>
      <c r="G20" s="205"/>
      <c r="H20" s="205"/>
    </row>
    <row r="21" spans="3:8" x14ac:dyDescent="0.25">
      <c r="F21" s="205"/>
      <c r="G21" s="205"/>
      <c r="H21" s="205"/>
    </row>
    <row r="22" spans="3:8" x14ac:dyDescent="0.25">
      <c r="F22" s="205"/>
      <c r="G22" s="205"/>
      <c r="H22" s="205"/>
    </row>
    <row r="23" spans="3:8" x14ac:dyDescent="0.25">
      <c r="F23" s="205"/>
      <c r="G23" s="205"/>
      <c r="H23" s="205"/>
    </row>
    <row r="24" spans="3:8" x14ac:dyDescent="0.25">
      <c r="F24" s="205"/>
      <c r="G24" s="205"/>
      <c r="H24" s="205"/>
    </row>
    <row r="25" spans="3:8" x14ac:dyDescent="0.25">
      <c r="F25" s="205"/>
      <c r="G25" s="205"/>
      <c r="H25" s="205"/>
    </row>
    <row r="26" spans="3:8" x14ac:dyDescent="0.25">
      <c r="F26" s="205"/>
      <c r="G26" s="205"/>
      <c r="H26" s="205"/>
    </row>
    <row r="27" spans="3:8" x14ac:dyDescent="0.25">
      <c r="F27" s="205"/>
      <c r="G27" s="205"/>
      <c r="H27" s="205"/>
    </row>
    <row r="28" spans="3:8" x14ac:dyDescent="0.25">
      <c r="C28" s="232"/>
    </row>
    <row r="29" spans="3:8" x14ac:dyDescent="0.25">
      <c r="C29" s="232"/>
    </row>
    <row r="30" spans="3:8" x14ac:dyDescent="0.25">
      <c r="C30" s="232"/>
    </row>
    <row r="31" spans="3:8" x14ac:dyDescent="0.25">
      <c r="C31" s="232"/>
    </row>
    <row r="32" spans="3:8" x14ac:dyDescent="0.25">
      <c r="C32" s="232"/>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7763-5430-4460-87E2-A174F78C5732}">
  <sheetPr>
    <tabColor theme="5" tint="0.79998168889431442"/>
  </sheetPr>
  <dimension ref="A1:AU32"/>
  <sheetViews>
    <sheetView showGridLines="0" zoomScale="75" zoomScaleNormal="75" workbookViewId="0"/>
  </sheetViews>
  <sheetFormatPr defaultColWidth="9.140625" defaultRowHeight="15.75" x14ac:dyDescent="0.25"/>
  <cols>
    <col min="1" max="1" width="13.140625" style="71" bestFit="1" customWidth="1"/>
    <col min="2" max="2" width="93.5703125" style="71" customWidth="1"/>
    <col min="3" max="3" width="13.28515625" style="71" customWidth="1"/>
    <col min="4" max="4" width="23.85546875" style="71" customWidth="1"/>
    <col min="5" max="5" width="32.7109375" style="71" customWidth="1"/>
    <col min="6" max="6" width="8.7109375" style="71" bestFit="1" customWidth="1"/>
    <col min="7" max="7" width="5.28515625" style="71" bestFit="1" customWidth="1"/>
    <col min="8" max="9" width="4.140625" style="71" bestFit="1" customWidth="1"/>
    <col min="10" max="10" width="8.7109375" style="71" bestFit="1" customWidth="1"/>
    <col min="11" max="13" width="4.140625" style="71" bestFit="1" customWidth="1"/>
    <col min="14" max="14" width="8.7109375" style="71" bestFit="1" customWidth="1"/>
    <col min="15" max="17" width="4.140625" style="71" bestFit="1" customWidth="1"/>
    <col min="18" max="18" width="8.7109375" style="71" bestFit="1" customWidth="1"/>
    <col min="19" max="21" width="4.140625" style="71" bestFit="1" customWidth="1"/>
    <col min="22" max="22" width="8.7109375" style="71" bestFit="1" customWidth="1"/>
    <col min="23" max="25" width="4.140625" style="71" bestFit="1" customWidth="1"/>
    <col min="26" max="26" width="8.7109375" style="71" bestFit="1" customWidth="1"/>
    <col min="27" max="28" width="4.140625" style="71" bestFit="1" customWidth="1"/>
    <col min="29" max="29" width="5.28515625" style="71" bestFit="1" customWidth="1"/>
    <col min="30" max="30" width="8.7109375" style="71" bestFit="1" customWidth="1"/>
    <col min="31" max="31" width="5.28515625" style="71" bestFit="1" customWidth="1"/>
    <col min="32" max="32" width="4.140625" style="71" bestFit="1" customWidth="1"/>
    <col min="33" max="33" width="5.28515625" style="71" bestFit="1" customWidth="1"/>
    <col min="34" max="34" width="8.7109375" style="71" bestFit="1" customWidth="1"/>
    <col min="35" max="37" width="5.28515625" style="71" bestFit="1" customWidth="1"/>
    <col min="38" max="38" width="8.7109375" style="71" bestFit="1" customWidth="1"/>
    <col min="39" max="41" width="5.28515625" style="71" bestFit="1" customWidth="1"/>
    <col min="42" max="16384" width="9.140625" style="71"/>
  </cols>
  <sheetData>
    <row r="1" spans="1:47" x14ac:dyDescent="0.25">
      <c r="A1" s="47" t="s">
        <v>2</v>
      </c>
      <c r="B1" s="70" t="s">
        <v>604</v>
      </c>
      <c r="C1" s="179" t="s">
        <v>479</v>
      </c>
    </row>
    <row r="2" spans="1:47" x14ac:dyDescent="0.25">
      <c r="A2" s="47" t="s">
        <v>3</v>
      </c>
      <c r="B2" s="70" t="s">
        <v>607</v>
      </c>
    </row>
    <row r="3" spans="1:47" x14ac:dyDescent="0.25">
      <c r="A3" s="47" t="s">
        <v>4</v>
      </c>
      <c r="B3" s="71" t="s">
        <v>558</v>
      </c>
    </row>
    <row r="4" spans="1:47" x14ac:dyDescent="0.25">
      <c r="A4" s="47" t="s">
        <v>5</v>
      </c>
      <c r="B4" s="71" t="s">
        <v>559</v>
      </c>
    </row>
    <row r="5" spans="1:47" x14ac:dyDescent="0.25">
      <c r="A5" s="51" t="s">
        <v>6</v>
      </c>
    </row>
    <row r="6" spans="1:47" x14ac:dyDescent="0.25">
      <c r="A6" s="51" t="s">
        <v>7</v>
      </c>
    </row>
    <row r="11" spans="1:47" x14ac:dyDescent="0.25">
      <c r="F11" s="71" t="s">
        <v>83</v>
      </c>
      <c r="G11" s="71" t="s">
        <v>61</v>
      </c>
      <c r="H11" s="71" t="s">
        <v>63</v>
      </c>
      <c r="I11" s="71" t="s">
        <v>65</v>
      </c>
      <c r="J11" s="71" t="s">
        <v>85</v>
      </c>
      <c r="K11" s="71" t="s">
        <v>61</v>
      </c>
      <c r="L11" s="71" t="s">
        <v>63</v>
      </c>
      <c r="M11" s="71" t="s">
        <v>65</v>
      </c>
      <c r="N11" s="71" t="s">
        <v>87</v>
      </c>
      <c r="O11" s="71" t="s">
        <v>61</v>
      </c>
      <c r="P11" s="71" t="s">
        <v>63</v>
      </c>
      <c r="Q11" s="71" t="s">
        <v>65</v>
      </c>
      <c r="R11" s="71" t="s">
        <v>89</v>
      </c>
      <c r="S11" s="71" t="s">
        <v>61</v>
      </c>
      <c r="T11" s="71" t="s">
        <v>63</v>
      </c>
      <c r="U11" s="71" t="s">
        <v>65</v>
      </c>
      <c r="V11" s="71" t="s">
        <v>91</v>
      </c>
      <c r="W11" s="71" t="s">
        <v>61</v>
      </c>
      <c r="X11" s="71" t="s">
        <v>63</v>
      </c>
      <c r="Y11" s="71" t="s">
        <v>65</v>
      </c>
      <c r="Z11" s="71" t="s">
        <v>93</v>
      </c>
      <c r="AA11" s="71" t="s">
        <v>61</v>
      </c>
      <c r="AB11" s="71" t="s">
        <v>63</v>
      </c>
      <c r="AC11" s="71" t="s">
        <v>65</v>
      </c>
      <c r="AD11" s="71" t="s">
        <v>95</v>
      </c>
      <c r="AE11" s="71" t="s">
        <v>61</v>
      </c>
      <c r="AF11" s="71" t="s">
        <v>63</v>
      </c>
      <c r="AG11" s="71" t="s">
        <v>65</v>
      </c>
      <c r="AH11" s="71" t="s">
        <v>97</v>
      </c>
      <c r="AI11" s="71" t="s">
        <v>61</v>
      </c>
      <c r="AJ11" s="71" t="s">
        <v>63</v>
      </c>
      <c r="AK11" s="71" t="s">
        <v>65</v>
      </c>
      <c r="AL11" s="71" t="s">
        <v>480</v>
      </c>
      <c r="AM11" s="71" t="s">
        <v>61</v>
      </c>
      <c r="AN11" s="71" t="s">
        <v>63</v>
      </c>
      <c r="AO11" s="71" t="s">
        <v>65</v>
      </c>
      <c r="AP11" s="71" t="s">
        <v>602</v>
      </c>
      <c r="AQ11" s="71" t="s">
        <v>61</v>
      </c>
      <c r="AR11" s="71" t="s">
        <v>63</v>
      </c>
      <c r="AS11" s="71" t="s">
        <v>65</v>
      </c>
      <c r="AT11" s="71" t="s">
        <v>772</v>
      </c>
      <c r="AU11" s="71" t="s">
        <v>61</v>
      </c>
    </row>
    <row r="12" spans="1:47" x14ac:dyDescent="0.25">
      <c r="F12" s="120" t="s">
        <v>84</v>
      </c>
      <c r="G12" s="120" t="s">
        <v>62</v>
      </c>
      <c r="H12" s="120" t="s">
        <v>64</v>
      </c>
      <c r="I12" s="120" t="s">
        <v>66</v>
      </c>
      <c r="J12" s="120" t="s">
        <v>86</v>
      </c>
      <c r="K12" s="120" t="s">
        <v>62</v>
      </c>
      <c r="L12" s="120" t="s">
        <v>64</v>
      </c>
      <c r="M12" s="120" t="s">
        <v>66</v>
      </c>
      <c r="N12" s="120" t="s">
        <v>88</v>
      </c>
      <c r="O12" s="120" t="s">
        <v>62</v>
      </c>
      <c r="P12" s="120" t="s">
        <v>64</v>
      </c>
      <c r="Q12" s="120" t="s">
        <v>66</v>
      </c>
      <c r="R12" s="71" t="s">
        <v>90</v>
      </c>
      <c r="S12" s="71" t="s">
        <v>62</v>
      </c>
      <c r="T12" s="71" t="s">
        <v>64</v>
      </c>
      <c r="U12" s="71" t="s">
        <v>66</v>
      </c>
      <c r="V12" s="71" t="s">
        <v>92</v>
      </c>
      <c r="W12" s="71" t="s">
        <v>62</v>
      </c>
      <c r="X12" s="71" t="s">
        <v>64</v>
      </c>
      <c r="Y12" s="71" t="s">
        <v>66</v>
      </c>
      <c r="Z12" s="71" t="s">
        <v>94</v>
      </c>
      <c r="AA12" s="71" t="s">
        <v>62</v>
      </c>
      <c r="AB12" s="71" t="s">
        <v>64</v>
      </c>
      <c r="AC12" s="71" t="s">
        <v>66</v>
      </c>
      <c r="AD12" s="71" t="s">
        <v>96</v>
      </c>
      <c r="AE12" s="71" t="s">
        <v>62</v>
      </c>
      <c r="AF12" s="71" t="s">
        <v>64</v>
      </c>
      <c r="AG12" s="71" t="s">
        <v>66</v>
      </c>
      <c r="AH12" s="71" t="s">
        <v>98</v>
      </c>
      <c r="AI12" s="71" t="s">
        <v>62</v>
      </c>
      <c r="AJ12" s="71" t="s">
        <v>64</v>
      </c>
      <c r="AK12" s="71" t="s">
        <v>66</v>
      </c>
      <c r="AL12" s="71" t="s">
        <v>221</v>
      </c>
      <c r="AM12" s="71" t="s">
        <v>62</v>
      </c>
      <c r="AN12" s="71" t="s">
        <v>64</v>
      </c>
      <c r="AO12" s="71" t="s">
        <v>66</v>
      </c>
      <c r="AP12" s="71" t="s">
        <v>603</v>
      </c>
      <c r="AQ12" s="71" t="s">
        <v>62</v>
      </c>
      <c r="AR12" s="71" t="s">
        <v>64</v>
      </c>
      <c r="AS12" s="71" t="s">
        <v>66</v>
      </c>
      <c r="AT12" s="71" t="s">
        <v>773</v>
      </c>
      <c r="AU12" s="71" t="s">
        <v>62</v>
      </c>
    </row>
    <row r="13" spans="1:47" x14ac:dyDescent="0.25">
      <c r="D13" s="119" t="s">
        <v>563</v>
      </c>
      <c r="E13" s="119" t="s">
        <v>560</v>
      </c>
      <c r="F13" s="192">
        <v>2.9431639999999999</v>
      </c>
      <c r="G13" s="192">
        <v>6.7536139999999998</v>
      </c>
      <c r="H13" s="192">
        <v>4.6574620000000007</v>
      </c>
      <c r="I13" s="192">
        <v>2.0462509999999998</v>
      </c>
      <c r="J13" s="192">
        <v>1.742494</v>
      </c>
      <c r="K13" s="192">
        <v>2.2888859999999998</v>
      </c>
      <c r="L13" s="192">
        <v>2.7838919999999998</v>
      </c>
      <c r="M13" s="192">
        <v>3.4536119999999997</v>
      </c>
      <c r="N13" s="192">
        <v>2.3418010000000002</v>
      </c>
      <c r="O13" s="192">
        <v>1.1207240000000001</v>
      </c>
      <c r="P13" s="192">
        <v>1.731074</v>
      </c>
      <c r="Q13" s="192">
        <v>0.73819499999999993</v>
      </c>
      <c r="R13" s="192">
        <v>0.87767099999999998</v>
      </c>
      <c r="S13" s="192">
        <v>1.400892</v>
      </c>
      <c r="T13" s="192">
        <v>1.2253299999999998</v>
      </c>
      <c r="U13" s="192">
        <v>1.9576789999999999</v>
      </c>
      <c r="V13" s="192">
        <v>2.0958730000000001</v>
      </c>
      <c r="W13" s="192">
        <v>2.5819119999999995</v>
      </c>
      <c r="X13" s="192">
        <v>1.6507159999999999</v>
      </c>
      <c r="Y13" s="192">
        <v>3.0243370000000001</v>
      </c>
      <c r="Z13" s="192">
        <v>3.002246</v>
      </c>
      <c r="AA13" s="192">
        <v>4.7193509999999996</v>
      </c>
      <c r="AB13" s="192">
        <v>4.2970110000000004</v>
      </c>
      <c r="AC13" s="192">
        <v>5.1291960000000003</v>
      </c>
      <c r="AD13" s="192">
        <v>4.6453659999999992</v>
      </c>
      <c r="AE13" s="192">
        <v>8.6833169999999988</v>
      </c>
      <c r="AF13" s="192">
        <v>9.3530489999999986</v>
      </c>
      <c r="AG13" s="192">
        <v>18.466018999999999</v>
      </c>
      <c r="AH13" s="192">
        <v>12.060701</v>
      </c>
      <c r="AI13" s="192">
        <v>16.150648</v>
      </c>
      <c r="AJ13" s="192">
        <v>17.194379999999999</v>
      </c>
      <c r="AK13" s="192">
        <v>35.694150999999998</v>
      </c>
      <c r="AL13" s="192">
        <v>26.157708</v>
      </c>
      <c r="AM13" s="192">
        <v>56.478000000000002</v>
      </c>
      <c r="AN13" s="192">
        <v>40.253637000000005</v>
      </c>
      <c r="AO13" s="192">
        <v>28.298120000000001</v>
      </c>
      <c r="AP13" s="192">
        <v>20.294805</v>
      </c>
      <c r="AQ13" s="192">
        <v>21.251318668</v>
      </c>
      <c r="AR13" s="192">
        <v>15.992543415</v>
      </c>
      <c r="AS13" s="192">
        <v>17.088447731999999</v>
      </c>
      <c r="AT13" s="192">
        <v>9.0560000000000009</v>
      </c>
      <c r="AU13" s="192">
        <v>11.401999999999999</v>
      </c>
    </row>
    <row r="14" spans="1:47" x14ac:dyDescent="0.25">
      <c r="D14" s="119" t="s">
        <v>564</v>
      </c>
      <c r="E14" s="119" t="s">
        <v>561</v>
      </c>
      <c r="F14" s="192">
        <v>2.1600000000000006</v>
      </c>
      <c r="G14" s="192">
        <v>17.775882000000003</v>
      </c>
      <c r="H14" s="192">
        <v>0.75729699999999944</v>
      </c>
      <c r="I14" s="192">
        <v>0.32450999999999991</v>
      </c>
      <c r="J14" s="192">
        <v>3.7674960000000004</v>
      </c>
      <c r="K14" s="192">
        <v>3.4141300000000001</v>
      </c>
      <c r="L14" s="192">
        <v>1.7080000000000002</v>
      </c>
      <c r="M14" s="192">
        <v>0.72293300000000005</v>
      </c>
      <c r="N14" s="192">
        <v>1.3479999999999999</v>
      </c>
      <c r="O14" s="192">
        <v>1.7482059999999997</v>
      </c>
      <c r="P14" s="192">
        <v>1.2962530000000001</v>
      </c>
      <c r="Q14" s="192">
        <v>2.8105379999999998</v>
      </c>
      <c r="R14" s="192">
        <v>0.25699999999999995</v>
      </c>
      <c r="S14" s="192">
        <v>0</v>
      </c>
      <c r="T14" s="192">
        <v>-8.6736173798840355E-17</v>
      </c>
      <c r="U14" s="192">
        <v>0.21099999999999997</v>
      </c>
      <c r="V14" s="192">
        <v>2.4000000000000146E-2</v>
      </c>
      <c r="W14" s="192">
        <v>-1.8041124150158794E-16</v>
      </c>
      <c r="X14" s="192">
        <v>2.8000000000000025E-2</v>
      </c>
      <c r="Y14" s="192">
        <v>-8.6736173798840355E-17</v>
      </c>
      <c r="Z14" s="192">
        <v>0</v>
      </c>
      <c r="AA14" s="192">
        <v>1.9999999999994675E-3</v>
      </c>
      <c r="AB14" s="192">
        <v>0</v>
      </c>
      <c r="AC14" s="192">
        <v>7.6950000000002849E-3</v>
      </c>
      <c r="AD14" s="192">
        <v>0</v>
      </c>
      <c r="AE14" s="192">
        <v>3.330000000000001</v>
      </c>
      <c r="AF14" s="192">
        <v>1.7170000000000001</v>
      </c>
      <c r="AG14" s="192">
        <v>1.6999999999997795E-2</v>
      </c>
      <c r="AH14" s="192">
        <v>0.25100000000000011</v>
      </c>
      <c r="AI14" s="192">
        <v>0.80900000000000039</v>
      </c>
      <c r="AJ14" s="192">
        <v>6.3294000000001516E-2</v>
      </c>
      <c r="AK14" s="192">
        <v>0.592665000000002</v>
      </c>
      <c r="AL14" s="192">
        <v>3.3281999999998924E-2</v>
      </c>
      <c r="AM14" s="192">
        <v>0.28500700000000234</v>
      </c>
      <c r="AN14" s="192">
        <v>2.5267999999999236E-2</v>
      </c>
      <c r="AO14" s="192">
        <v>0.42999999999999661</v>
      </c>
      <c r="AP14" s="192">
        <v>0.31399999999999867</v>
      </c>
      <c r="AQ14" s="192">
        <v>0.31100000000000116</v>
      </c>
      <c r="AR14" s="192">
        <v>0.41200000000000248</v>
      </c>
      <c r="AS14" s="192">
        <v>3.299999999999953E-2</v>
      </c>
      <c r="AT14" s="192">
        <v>7.7715611723760958E-16</v>
      </c>
      <c r="AU14" s="192">
        <v>0</v>
      </c>
    </row>
    <row r="15" spans="1:47" ht="31.5" x14ac:dyDescent="0.25">
      <c r="D15" s="119" t="s">
        <v>710</v>
      </c>
      <c r="E15" s="119" t="s">
        <v>562</v>
      </c>
      <c r="F15" s="192">
        <v>2.3980000000000001</v>
      </c>
      <c r="G15" s="192">
        <v>3.4790000000000001</v>
      </c>
      <c r="H15" s="192">
        <v>2.992</v>
      </c>
      <c r="I15" s="192">
        <v>3.6190000000000002</v>
      </c>
      <c r="J15" s="192">
        <v>2.1459999999999999</v>
      </c>
      <c r="K15" s="192">
        <v>2.742</v>
      </c>
      <c r="L15" s="192">
        <v>2.9060000000000001</v>
      </c>
      <c r="M15" s="192">
        <v>2.806</v>
      </c>
      <c r="N15" s="192">
        <v>1.383</v>
      </c>
      <c r="O15" s="192">
        <v>2.0179999999999998</v>
      </c>
      <c r="P15" s="192">
        <v>1.9259999999999999</v>
      </c>
      <c r="Q15" s="192">
        <v>2.2090000000000001</v>
      </c>
      <c r="R15" s="192">
        <v>1.6539999999999999</v>
      </c>
      <c r="S15" s="192">
        <v>2.355</v>
      </c>
      <c r="T15" s="192">
        <v>2.9380000000000002</v>
      </c>
      <c r="U15" s="192">
        <v>2.6859999999999999</v>
      </c>
      <c r="V15" s="192">
        <v>2.3809999999999998</v>
      </c>
      <c r="W15" s="192">
        <v>3.2</v>
      </c>
      <c r="X15" s="192">
        <v>3.0350000000000001</v>
      </c>
      <c r="Y15" s="192">
        <v>3.899</v>
      </c>
      <c r="Z15" s="192">
        <v>5.0490000000000004</v>
      </c>
      <c r="AA15" s="192">
        <v>9.09</v>
      </c>
      <c r="AB15" s="192">
        <v>7.2750000000000004</v>
      </c>
      <c r="AC15" s="192">
        <v>10.145</v>
      </c>
      <c r="AD15" s="192">
        <v>9.5250000000000004</v>
      </c>
      <c r="AE15" s="192">
        <v>10.298</v>
      </c>
      <c r="AF15" s="192">
        <v>8.5879999999999992</v>
      </c>
      <c r="AG15" s="192">
        <v>9.5860000000000003</v>
      </c>
      <c r="AH15" s="192">
        <v>9.85</v>
      </c>
      <c r="AI15" s="192">
        <v>8.2159999999999993</v>
      </c>
      <c r="AJ15" s="192">
        <v>8.5890000000000004</v>
      </c>
      <c r="AK15" s="192">
        <v>10.064</v>
      </c>
      <c r="AL15" s="192">
        <v>9.6389999999999993</v>
      </c>
      <c r="AM15" s="192">
        <v>8.5879999999999992</v>
      </c>
      <c r="AN15" s="192">
        <v>9.1609999999999996</v>
      </c>
      <c r="AO15" s="192">
        <v>7.7350000000000003</v>
      </c>
      <c r="AP15" s="192">
        <v>7.032</v>
      </c>
      <c r="AQ15" s="192">
        <v>5.4429999999999996</v>
      </c>
      <c r="AR15" s="192">
        <v>4.8029999999999999</v>
      </c>
      <c r="AS15" s="192">
        <v>5.2779999999999996</v>
      </c>
      <c r="AT15" s="192">
        <v>6.9459999999999997</v>
      </c>
      <c r="AU15" s="192">
        <v>8.3279999999999994</v>
      </c>
    </row>
    <row r="16" spans="1:47" x14ac:dyDescent="0.25">
      <c r="F16" s="205"/>
      <c r="G16" s="205"/>
      <c r="H16" s="205"/>
    </row>
    <row r="17" spans="3:45" x14ac:dyDescent="0.25">
      <c r="F17" s="205"/>
      <c r="G17" s="205"/>
      <c r="H17" s="205"/>
    </row>
    <row r="18" spans="3:45" x14ac:dyDescent="0.25">
      <c r="F18" s="205"/>
      <c r="G18" s="205"/>
      <c r="H18" s="205"/>
    </row>
    <row r="19" spans="3:45" x14ac:dyDescent="0.25">
      <c r="F19" s="205"/>
      <c r="G19" s="205"/>
      <c r="H19" s="205"/>
      <c r="AK19" s="45"/>
      <c r="AL19" s="45"/>
      <c r="AM19" s="45"/>
      <c r="AN19" s="45"/>
      <c r="AO19" s="45"/>
      <c r="AP19" s="45"/>
      <c r="AQ19" s="45"/>
      <c r="AR19" s="45"/>
      <c r="AS19" s="45"/>
    </row>
    <row r="20" spans="3:45" x14ac:dyDescent="0.25">
      <c r="F20" s="205"/>
      <c r="G20" s="205"/>
      <c r="H20" s="205"/>
      <c r="AK20" s="45"/>
      <c r="AL20" s="45"/>
      <c r="AM20" s="45"/>
      <c r="AN20" s="45"/>
      <c r="AO20" s="45"/>
      <c r="AP20" s="45"/>
      <c r="AQ20" s="45"/>
      <c r="AR20" s="45"/>
      <c r="AS20" s="45"/>
    </row>
    <row r="21" spans="3:45" x14ac:dyDescent="0.25">
      <c r="F21" s="205"/>
      <c r="G21" s="205"/>
      <c r="H21" s="205"/>
      <c r="AK21" s="45"/>
      <c r="AL21" s="45"/>
      <c r="AM21" s="45"/>
      <c r="AN21" s="45"/>
      <c r="AO21" s="45"/>
      <c r="AP21" s="45"/>
      <c r="AQ21" s="45"/>
      <c r="AR21" s="45"/>
      <c r="AS21" s="45"/>
    </row>
    <row r="22" spans="3:45" x14ac:dyDescent="0.25">
      <c r="F22" s="205"/>
      <c r="G22" s="205"/>
      <c r="H22" s="205"/>
      <c r="AK22" s="45"/>
      <c r="AL22" s="45"/>
      <c r="AM22" s="45"/>
      <c r="AN22" s="45"/>
      <c r="AO22" s="45"/>
      <c r="AP22" s="45"/>
      <c r="AQ22" s="45"/>
      <c r="AR22" s="45"/>
      <c r="AS22" s="45"/>
    </row>
    <row r="23" spans="3:45" x14ac:dyDescent="0.25">
      <c r="F23" s="205"/>
      <c r="G23" s="205"/>
      <c r="H23" s="205"/>
      <c r="AK23" s="45"/>
      <c r="AL23" s="45"/>
      <c r="AM23" s="45"/>
      <c r="AN23" s="45"/>
      <c r="AO23" s="45"/>
      <c r="AP23" s="45"/>
      <c r="AQ23" s="45"/>
      <c r="AR23" s="45"/>
      <c r="AS23" s="45"/>
    </row>
    <row r="24" spans="3:45" x14ac:dyDescent="0.25">
      <c r="F24" s="205"/>
      <c r="G24" s="205"/>
      <c r="H24" s="205"/>
      <c r="AK24" s="45"/>
      <c r="AL24" s="45"/>
      <c r="AM24" s="45"/>
      <c r="AN24" s="45"/>
      <c r="AO24" s="45"/>
      <c r="AP24" s="45"/>
      <c r="AQ24" s="45"/>
      <c r="AR24" s="45"/>
      <c r="AS24" s="45"/>
    </row>
    <row r="25" spans="3:45" x14ac:dyDescent="0.25">
      <c r="F25" s="205"/>
      <c r="G25" s="205"/>
      <c r="H25" s="205"/>
    </row>
    <row r="26" spans="3:45" x14ac:dyDescent="0.25">
      <c r="F26" s="205"/>
      <c r="G26" s="205"/>
      <c r="H26" s="205"/>
    </row>
    <row r="27" spans="3:45" x14ac:dyDescent="0.25">
      <c r="F27" s="205"/>
      <c r="G27" s="205"/>
      <c r="H27" s="205"/>
    </row>
    <row r="28" spans="3:45" x14ac:dyDescent="0.25">
      <c r="C28" s="232"/>
    </row>
    <row r="29" spans="3:45" x14ac:dyDescent="0.25">
      <c r="C29" s="232"/>
    </row>
    <row r="30" spans="3:45" x14ac:dyDescent="0.25">
      <c r="C30" s="232"/>
    </row>
    <row r="31" spans="3:45" x14ac:dyDescent="0.25">
      <c r="C31" s="232"/>
    </row>
    <row r="32" spans="3:45" x14ac:dyDescent="0.25">
      <c r="C32" s="232"/>
    </row>
  </sheetData>
  <hyperlinks>
    <hyperlink ref="C1" location="Jegyzék_index!A1" display="Vissza a jegyzékre / Return to the Index" xr:uid="{E929B91E-31BD-4A31-982C-125BB2E4878F}"/>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K19"/>
  <sheetViews>
    <sheetView showGridLines="0" zoomScale="75" zoomScaleNormal="75" workbookViewId="0"/>
  </sheetViews>
  <sheetFormatPr defaultColWidth="9.140625" defaultRowHeight="15.75" x14ac:dyDescent="0.25"/>
  <cols>
    <col min="1" max="1" width="13.7109375" style="71" bestFit="1" customWidth="1"/>
    <col min="2" max="2" width="98.7109375" style="71" customWidth="1"/>
    <col min="3" max="4" width="9.140625" style="71"/>
    <col min="5" max="5" width="36.85546875" style="71" customWidth="1"/>
    <col min="6" max="6" width="35.85546875" style="71" bestFit="1" customWidth="1"/>
    <col min="7" max="7" width="8.85546875" style="71" bestFit="1" customWidth="1"/>
    <col min="8" max="8" width="5" style="71" bestFit="1" customWidth="1"/>
    <col min="9" max="9" width="6.85546875" style="71" bestFit="1" customWidth="1"/>
    <col min="10" max="10" width="5" style="71" bestFit="1" customWidth="1"/>
    <col min="11" max="11" width="8.85546875" style="71" bestFit="1" customWidth="1"/>
    <col min="12" max="12" width="6.85546875" style="71" bestFit="1" customWidth="1"/>
    <col min="13" max="14" width="5" style="71" bestFit="1" customWidth="1"/>
    <col min="15" max="15" width="8.85546875" style="71" bestFit="1" customWidth="1"/>
    <col min="16" max="18" width="6.85546875" style="71" bestFit="1" customWidth="1"/>
    <col min="19" max="19" width="8.85546875" style="71" bestFit="1" customWidth="1"/>
    <col min="20" max="22" width="6.85546875" style="71" bestFit="1" customWidth="1"/>
    <col min="23" max="23" width="8.85546875" style="71" bestFit="1" customWidth="1"/>
    <col min="24" max="24" width="5" style="71" bestFit="1" customWidth="1"/>
    <col min="25" max="26" width="6.85546875" style="71" bestFit="1" customWidth="1"/>
    <col min="27" max="27" width="9.140625" style="71" bestFit="1" customWidth="1"/>
    <col min="28" max="28" width="6.85546875" style="71" customWidth="1"/>
    <col min="29" max="29" width="13.5703125" style="71" bestFit="1" customWidth="1"/>
    <col min="30" max="16384" width="9.140625" style="71"/>
  </cols>
  <sheetData>
    <row r="1" spans="1:37" x14ac:dyDescent="0.25">
      <c r="A1" s="47" t="s">
        <v>2</v>
      </c>
      <c r="B1" s="70" t="s">
        <v>511</v>
      </c>
      <c r="C1" s="179" t="s">
        <v>479</v>
      </c>
    </row>
    <row r="2" spans="1:37" x14ac:dyDescent="0.25">
      <c r="A2" s="47" t="s">
        <v>3</v>
      </c>
      <c r="B2" s="70" t="s">
        <v>712</v>
      </c>
    </row>
    <row r="3" spans="1:37" x14ac:dyDescent="0.25">
      <c r="A3" s="47" t="s">
        <v>4</v>
      </c>
      <c r="B3" s="71" t="s">
        <v>424</v>
      </c>
    </row>
    <row r="4" spans="1:37" x14ac:dyDescent="0.25">
      <c r="A4" s="47" t="s">
        <v>5</v>
      </c>
      <c r="B4" s="71" t="s">
        <v>612</v>
      </c>
    </row>
    <row r="5" spans="1:37" x14ac:dyDescent="0.25">
      <c r="A5" s="51" t="s">
        <v>6</v>
      </c>
      <c r="B5" s="71" t="s">
        <v>392</v>
      </c>
    </row>
    <row r="6" spans="1:37" x14ac:dyDescent="0.25">
      <c r="A6" s="51" t="s">
        <v>7</v>
      </c>
      <c r="B6" s="71" t="s">
        <v>478</v>
      </c>
    </row>
    <row r="10" spans="1:37" x14ac:dyDescent="0.25">
      <c r="E10" s="145"/>
      <c r="F10" s="145"/>
      <c r="G10" s="145"/>
    </row>
    <row r="11" spans="1:37" x14ac:dyDescent="0.25">
      <c r="E11" s="145"/>
      <c r="F11" s="145"/>
      <c r="G11" s="145"/>
    </row>
    <row r="12" spans="1:37" x14ac:dyDescent="0.25">
      <c r="G12" s="71" t="s">
        <v>89</v>
      </c>
      <c r="H12" s="71" t="s">
        <v>61</v>
      </c>
      <c r="I12" s="71" t="s">
        <v>63</v>
      </c>
      <c r="J12" s="71" t="s">
        <v>65</v>
      </c>
      <c r="K12" s="71" t="s">
        <v>91</v>
      </c>
      <c r="L12" s="71" t="s">
        <v>61</v>
      </c>
      <c r="M12" s="71" t="s">
        <v>63</v>
      </c>
      <c r="N12" s="71" t="s">
        <v>65</v>
      </c>
      <c r="O12" s="71" t="s">
        <v>93</v>
      </c>
      <c r="P12" s="71" t="s">
        <v>61</v>
      </c>
      <c r="Q12" s="71" t="s">
        <v>63</v>
      </c>
      <c r="R12" s="71" t="s">
        <v>65</v>
      </c>
      <c r="S12" s="71" t="s">
        <v>95</v>
      </c>
      <c r="T12" s="71" t="s">
        <v>61</v>
      </c>
      <c r="U12" s="71" t="s">
        <v>63</v>
      </c>
      <c r="V12" s="71" t="s">
        <v>65</v>
      </c>
      <c r="W12" s="71" t="s">
        <v>97</v>
      </c>
      <c r="X12" s="71" t="s">
        <v>61</v>
      </c>
      <c r="Y12" s="71" t="s">
        <v>63</v>
      </c>
      <c r="Z12" s="71" t="s">
        <v>65</v>
      </c>
      <c r="AA12" s="71" t="s">
        <v>480</v>
      </c>
      <c r="AB12" s="71" t="s">
        <v>61</v>
      </c>
      <c r="AC12" s="71" t="s">
        <v>63</v>
      </c>
      <c r="AD12" s="71" t="s">
        <v>65</v>
      </c>
      <c r="AE12" s="71" t="s">
        <v>602</v>
      </c>
      <c r="AF12" s="71" t="s">
        <v>61</v>
      </c>
      <c r="AG12" s="71" t="s">
        <v>63</v>
      </c>
      <c r="AH12" s="71" t="s">
        <v>65</v>
      </c>
      <c r="AI12" s="71" t="s">
        <v>772</v>
      </c>
      <c r="AJ12" s="71" t="s">
        <v>61</v>
      </c>
      <c r="AK12" s="71" t="s">
        <v>1649</v>
      </c>
    </row>
    <row r="13" spans="1:37" s="131" customFormat="1" x14ac:dyDescent="0.25">
      <c r="E13" s="71"/>
      <c r="F13" s="71"/>
      <c r="G13" s="71" t="s">
        <v>90</v>
      </c>
      <c r="H13" s="71" t="s">
        <v>62</v>
      </c>
      <c r="I13" s="71" t="s">
        <v>64</v>
      </c>
      <c r="J13" s="71" t="s">
        <v>66</v>
      </c>
      <c r="K13" s="71" t="s">
        <v>92</v>
      </c>
      <c r="L13" s="71" t="s">
        <v>62</v>
      </c>
      <c r="M13" s="71" t="s">
        <v>64</v>
      </c>
      <c r="N13" s="71" t="s">
        <v>66</v>
      </c>
      <c r="O13" s="71" t="s">
        <v>94</v>
      </c>
      <c r="P13" s="71" t="s">
        <v>62</v>
      </c>
      <c r="Q13" s="71" t="s">
        <v>64</v>
      </c>
      <c r="R13" s="71" t="s">
        <v>66</v>
      </c>
      <c r="S13" s="71" t="s">
        <v>96</v>
      </c>
      <c r="T13" s="71" t="s">
        <v>62</v>
      </c>
      <c r="U13" s="71" t="s">
        <v>64</v>
      </c>
      <c r="V13" s="71" t="s">
        <v>66</v>
      </c>
      <c r="W13" s="71" t="s">
        <v>98</v>
      </c>
      <c r="X13" s="71" t="s">
        <v>62</v>
      </c>
      <c r="Y13" s="71" t="s">
        <v>64</v>
      </c>
      <c r="Z13" s="71" t="s">
        <v>66</v>
      </c>
      <c r="AA13" s="71" t="s">
        <v>221</v>
      </c>
      <c r="AB13" s="71" t="s">
        <v>62</v>
      </c>
      <c r="AC13" s="71" t="s">
        <v>64</v>
      </c>
      <c r="AD13" s="71" t="s">
        <v>66</v>
      </c>
      <c r="AE13" s="71" t="s">
        <v>603</v>
      </c>
      <c r="AF13" s="71" t="s">
        <v>62</v>
      </c>
      <c r="AG13" s="71" t="s">
        <v>64</v>
      </c>
      <c r="AH13" s="71" t="s">
        <v>66</v>
      </c>
      <c r="AI13" s="71" t="s">
        <v>773</v>
      </c>
      <c r="AJ13" s="71" t="s">
        <v>62</v>
      </c>
      <c r="AK13" s="71" t="s">
        <v>1650</v>
      </c>
    </row>
    <row r="14" spans="1:37" x14ac:dyDescent="0.25">
      <c r="E14" s="71" t="s">
        <v>411</v>
      </c>
      <c r="F14" s="71" t="s">
        <v>412</v>
      </c>
      <c r="G14" s="173">
        <v>-9.2643879528850448</v>
      </c>
      <c r="H14" s="173">
        <v>0</v>
      </c>
      <c r="I14" s="173">
        <v>0</v>
      </c>
      <c r="J14" s="173">
        <v>0</v>
      </c>
      <c r="K14" s="173">
        <v>0</v>
      </c>
      <c r="L14" s="173">
        <v>0</v>
      </c>
      <c r="M14" s="173">
        <v>0</v>
      </c>
      <c r="N14" s="173">
        <v>0</v>
      </c>
      <c r="O14" s="173">
        <v>0</v>
      </c>
      <c r="P14" s="173">
        <v>0</v>
      </c>
      <c r="Q14" s="173">
        <v>0</v>
      </c>
      <c r="R14" s="173">
        <v>0</v>
      </c>
      <c r="S14" s="173">
        <v>0</v>
      </c>
      <c r="T14" s="173">
        <v>0</v>
      </c>
      <c r="U14" s="173">
        <v>0</v>
      </c>
      <c r="V14" s="173">
        <v>0</v>
      </c>
      <c r="W14" s="173">
        <v>0</v>
      </c>
      <c r="X14" s="204">
        <v>2.7196567760221133</v>
      </c>
      <c r="Y14" s="204">
        <v>0</v>
      </c>
      <c r="Z14" s="204">
        <v>0</v>
      </c>
      <c r="AA14" s="204">
        <v>0</v>
      </c>
      <c r="AB14" s="204">
        <v>0</v>
      </c>
      <c r="AC14" s="204">
        <v>23.405477983359997</v>
      </c>
      <c r="AD14" s="204">
        <v>57.856529962780158</v>
      </c>
      <c r="AE14" s="204">
        <v>47.98713772529765</v>
      </c>
      <c r="AF14" s="204">
        <v>21.762491796537788</v>
      </c>
      <c r="AG14" s="204">
        <v>0</v>
      </c>
      <c r="AH14" s="204">
        <v>-19.036865776782566</v>
      </c>
      <c r="AI14" s="204">
        <v>0</v>
      </c>
      <c r="AJ14" s="204">
        <v>0</v>
      </c>
      <c r="AK14" s="204">
        <v>0</v>
      </c>
    </row>
    <row r="15" spans="1:37" x14ac:dyDescent="0.25">
      <c r="E15" s="71" t="s">
        <v>413</v>
      </c>
      <c r="F15" s="71" t="s">
        <v>414</v>
      </c>
      <c r="G15" s="173">
        <v>0</v>
      </c>
      <c r="H15" s="173">
        <v>0</v>
      </c>
      <c r="I15" s="173">
        <v>0</v>
      </c>
      <c r="J15" s="173">
        <v>0</v>
      </c>
      <c r="K15" s="173">
        <v>0</v>
      </c>
      <c r="L15" s="173">
        <v>0</v>
      </c>
      <c r="M15" s="173">
        <v>0</v>
      </c>
      <c r="N15" s="173">
        <v>0</v>
      </c>
      <c r="O15" s="173">
        <v>0</v>
      </c>
      <c r="P15" s="173">
        <v>-12.168809225022974</v>
      </c>
      <c r="Q15" s="173">
        <v>-12.702664073229389</v>
      </c>
      <c r="R15" s="173">
        <v>-13.607030543230087</v>
      </c>
      <c r="S15" s="173">
        <v>-11.648080403703499</v>
      </c>
      <c r="T15" s="173">
        <v>-13.680466037118135</v>
      </c>
      <c r="U15" s="173">
        <v>-13.265026100715277</v>
      </c>
      <c r="V15" s="173">
        <v>-11.56646948836544</v>
      </c>
      <c r="W15" s="173">
        <v>0</v>
      </c>
      <c r="X15" s="204">
        <v>0</v>
      </c>
      <c r="Y15" s="204">
        <v>0</v>
      </c>
      <c r="Z15" s="204">
        <v>0</v>
      </c>
      <c r="AA15" s="204">
        <v>0</v>
      </c>
      <c r="AB15" s="204">
        <v>-16.552886367068385</v>
      </c>
      <c r="AC15" s="204">
        <v>-15.934162582947382</v>
      </c>
      <c r="AD15" s="204">
        <v>4.2338902361826252</v>
      </c>
      <c r="AE15" s="204">
        <v>33.777429162994679</v>
      </c>
      <c r="AF15" s="204">
        <v>-0.85103405036621238</v>
      </c>
      <c r="AG15" s="204">
        <v>10.261335969278857</v>
      </c>
      <c r="AH15" s="204">
        <v>0</v>
      </c>
      <c r="AI15" s="204">
        <v>0</v>
      </c>
      <c r="AJ15" s="204">
        <v>0</v>
      </c>
      <c r="AK15" s="204">
        <v>0</v>
      </c>
    </row>
    <row r="16" spans="1:37" x14ac:dyDescent="0.25">
      <c r="E16" s="71" t="s">
        <v>415</v>
      </c>
      <c r="F16" s="71" t="s">
        <v>713</v>
      </c>
      <c r="G16" s="173">
        <v>7.2587719298245617</v>
      </c>
      <c r="H16" s="173">
        <v>0</v>
      </c>
      <c r="I16" s="173">
        <v>-9.4987716403643621</v>
      </c>
      <c r="J16" s="173">
        <v>0</v>
      </c>
      <c r="K16" s="173">
        <v>-20.768972023161076</v>
      </c>
      <c r="L16" s="173">
        <v>11.946586338100037</v>
      </c>
      <c r="M16" s="173">
        <v>0</v>
      </c>
      <c r="N16" s="173">
        <v>0</v>
      </c>
      <c r="O16" s="173">
        <v>-35.666387974132782</v>
      </c>
      <c r="P16" s="173">
        <v>-23.142396964516863</v>
      </c>
      <c r="Q16" s="173">
        <v>0</v>
      </c>
      <c r="R16" s="173">
        <v>-13.607030543230087</v>
      </c>
      <c r="S16" s="173">
        <v>0</v>
      </c>
      <c r="T16" s="173">
        <v>-13.680466037118135</v>
      </c>
      <c r="U16" s="173">
        <v>-13.265026100715277</v>
      </c>
      <c r="V16" s="173">
        <v>-11.56646948836544</v>
      </c>
      <c r="W16" s="173">
        <v>0</v>
      </c>
      <c r="X16" s="204">
        <v>2.7196567760221133</v>
      </c>
      <c r="Y16" s="204">
        <v>-18.042593298707605</v>
      </c>
      <c r="Z16" s="204">
        <v>-16.279924294666166</v>
      </c>
      <c r="AA16" s="204">
        <v>-11.947273254849691</v>
      </c>
      <c r="AB16" s="204">
        <v>9.276022377765079</v>
      </c>
      <c r="AC16" s="204">
        <v>-15.934162582947382</v>
      </c>
      <c r="AD16" s="204">
        <v>-0.6658102444184737</v>
      </c>
      <c r="AE16" s="204">
        <v>47.98713772529765</v>
      </c>
      <c r="AF16" s="204">
        <v>100</v>
      </c>
      <c r="AG16" s="204">
        <v>74.644149481028904</v>
      </c>
      <c r="AH16" s="204">
        <v>60.892684155750963</v>
      </c>
      <c r="AI16" s="204">
        <v>35.048321667762117</v>
      </c>
      <c r="AJ16" s="204">
        <v>-2.3096031819559353</v>
      </c>
      <c r="AK16" s="204">
        <v>17.31169946658585</v>
      </c>
    </row>
    <row r="17" spans="5:37" x14ac:dyDescent="0.25">
      <c r="E17" s="71" t="s">
        <v>416</v>
      </c>
      <c r="F17" s="71" t="s">
        <v>417</v>
      </c>
      <c r="G17" s="173">
        <v>0</v>
      </c>
      <c r="H17" s="173">
        <v>0</v>
      </c>
      <c r="I17" s="173">
        <v>0</v>
      </c>
      <c r="J17" s="173">
        <v>0</v>
      </c>
      <c r="K17" s="173">
        <v>-20.768972023161076</v>
      </c>
      <c r="L17" s="173">
        <v>0</v>
      </c>
      <c r="M17" s="173">
        <v>0</v>
      </c>
      <c r="N17" s="173">
        <v>0</v>
      </c>
      <c r="O17" s="173">
        <v>0</v>
      </c>
      <c r="P17" s="173">
        <v>0</v>
      </c>
      <c r="Q17" s="173">
        <v>0</v>
      </c>
      <c r="R17" s="173">
        <v>0</v>
      </c>
      <c r="S17" s="173">
        <v>0</v>
      </c>
      <c r="T17" s="173">
        <v>0</v>
      </c>
      <c r="U17" s="173">
        <v>0</v>
      </c>
      <c r="V17" s="173">
        <v>0</v>
      </c>
      <c r="W17" s="173">
        <v>0</v>
      </c>
      <c r="X17" s="204">
        <v>2.7196567760221133</v>
      </c>
      <c r="Y17" s="204">
        <v>0</v>
      </c>
      <c r="Z17" s="204">
        <v>3.1198499899757253</v>
      </c>
      <c r="AA17" s="204">
        <v>5.7167386676004783</v>
      </c>
      <c r="AB17" s="204">
        <v>40.093325315430519</v>
      </c>
      <c r="AC17" s="204">
        <v>7.5990145268998806</v>
      </c>
      <c r="AD17" s="204">
        <v>32.220166082928529</v>
      </c>
      <c r="AE17" s="204">
        <v>31.502826428063756</v>
      </c>
      <c r="AF17" s="204">
        <v>18.351225967760918</v>
      </c>
      <c r="AG17" s="204">
        <v>3.0919795891404784</v>
      </c>
      <c r="AH17" s="204">
        <v>2.8921648254984165</v>
      </c>
      <c r="AI17" s="204">
        <v>3.0677010361052224</v>
      </c>
      <c r="AJ17" s="204">
        <v>0</v>
      </c>
      <c r="AK17" s="204">
        <v>0</v>
      </c>
    </row>
    <row r="18" spans="5:37" x14ac:dyDescent="0.25">
      <c r="E18" s="71" t="s">
        <v>418</v>
      </c>
      <c r="F18" s="71" t="s">
        <v>419</v>
      </c>
      <c r="G18" s="173">
        <v>0</v>
      </c>
      <c r="H18" s="173">
        <v>0</v>
      </c>
      <c r="I18" s="173">
        <v>-21.003133225342921</v>
      </c>
      <c r="J18" s="173">
        <v>0</v>
      </c>
      <c r="K18" s="173">
        <v>0</v>
      </c>
      <c r="L18" s="173">
        <v>-18.719905926476567</v>
      </c>
      <c r="M18" s="173">
        <v>0</v>
      </c>
      <c r="N18" s="173">
        <v>0</v>
      </c>
      <c r="O18" s="173">
        <v>-23.866680523735141</v>
      </c>
      <c r="P18" s="173">
        <v>-32.718002430757984</v>
      </c>
      <c r="Q18" s="173">
        <v>-45.198723167142063</v>
      </c>
      <c r="R18" s="173">
        <v>-42.446473958557704</v>
      </c>
      <c r="S18" s="173">
        <v>-51.388966709853548</v>
      </c>
      <c r="T18" s="173">
        <v>-22.303401145094213</v>
      </c>
      <c r="U18" s="173">
        <v>-23.373657983972702</v>
      </c>
      <c r="V18" s="173">
        <v>-24.892688150606588</v>
      </c>
      <c r="W18" s="173">
        <v>-19.8833679718018</v>
      </c>
      <c r="X18" s="204">
        <v>0</v>
      </c>
      <c r="Y18" s="204">
        <v>-21.947836094230542</v>
      </c>
      <c r="Z18" s="204">
        <v>0</v>
      </c>
      <c r="AA18" s="204">
        <v>0</v>
      </c>
      <c r="AB18" s="204">
        <v>-19.767483851485267</v>
      </c>
      <c r="AC18" s="204">
        <v>-39.339640566307374</v>
      </c>
      <c r="AD18" s="204">
        <v>-24.845199785540139</v>
      </c>
      <c r="AE18" s="204">
        <v>0</v>
      </c>
      <c r="AF18" s="204">
        <v>0</v>
      </c>
      <c r="AG18" s="204">
        <v>0</v>
      </c>
      <c r="AH18" s="204">
        <v>0</v>
      </c>
      <c r="AI18" s="204">
        <v>-19.450879629236589</v>
      </c>
      <c r="AJ18" s="204">
        <v>-24.395885315172862</v>
      </c>
      <c r="AK18" s="204">
        <v>-31.941724857539011</v>
      </c>
    </row>
    <row r="19" spans="5:37" x14ac:dyDescent="0.25">
      <c r="E19" s="71" t="s">
        <v>420</v>
      </c>
      <c r="F19" s="71" t="s">
        <v>421</v>
      </c>
      <c r="G19" s="173">
        <v>7.2587719298245617</v>
      </c>
      <c r="H19" s="173">
        <v>0</v>
      </c>
      <c r="I19" s="173">
        <v>0</v>
      </c>
      <c r="J19" s="173">
        <v>0</v>
      </c>
      <c r="K19" s="173">
        <v>-20.768972023161076</v>
      </c>
      <c r="L19" s="173">
        <v>-10.380464203107637</v>
      </c>
      <c r="M19" s="173">
        <v>0</v>
      </c>
      <c r="N19" s="173">
        <v>0</v>
      </c>
      <c r="O19" s="173">
        <v>-16.687891765954113</v>
      </c>
      <c r="P19" s="173">
        <v>-22.29696748120115</v>
      </c>
      <c r="Q19" s="173">
        <v>0</v>
      </c>
      <c r="R19" s="173">
        <v>0</v>
      </c>
      <c r="S19" s="173">
        <v>0</v>
      </c>
      <c r="T19" s="173">
        <v>0</v>
      </c>
      <c r="U19" s="173">
        <v>0</v>
      </c>
      <c r="V19" s="173">
        <v>0</v>
      </c>
      <c r="W19" s="173">
        <v>0</v>
      </c>
      <c r="X19" s="204">
        <v>0</v>
      </c>
      <c r="Y19" s="204">
        <v>-20.299304733111025</v>
      </c>
      <c r="Z19" s="204">
        <v>-21.105348353989459</v>
      </c>
      <c r="AA19" s="204">
        <v>0</v>
      </c>
      <c r="AB19" s="204">
        <v>0</v>
      </c>
      <c r="AC19" s="204">
        <v>0</v>
      </c>
      <c r="AD19" s="204">
        <v>-4.8997004806010995</v>
      </c>
      <c r="AE19" s="204">
        <v>21.731325525515654</v>
      </c>
      <c r="AF19" s="204">
        <v>45.284892447363553</v>
      </c>
      <c r="AG19" s="204">
        <v>32.525582229197724</v>
      </c>
      <c r="AH19" s="204">
        <v>45.258936951842443</v>
      </c>
      <c r="AI19" s="204">
        <v>13.407823917143851</v>
      </c>
      <c r="AJ19" s="204">
        <v>12.320422208997222</v>
      </c>
      <c r="AK19" s="204">
        <v>-31.941724857539011</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57"/>
  <sheetViews>
    <sheetView zoomScale="75" zoomScaleNormal="75" workbookViewId="0"/>
  </sheetViews>
  <sheetFormatPr defaultColWidth="9.140625" defaultRowHeight="15.75" x14ac:dyDescent="0.25"/>
  <cols>
    <col min="1" max="1" width="13.7109375" style="45" bestFit="1" customWidth="1"/>
    <col min="2" max="2" width="62" style="45" customWidth="1"/>
    <col min="3" max="3" width="22.5703125" style="45" customWidth="1"/>
    <col min="4" max="7" width="9.140625" style="45"/>
    <col min="8" max="8" width="13.5703125" style="45" customWidth="1"/>
    <col min="9" max="9" width="13" style="45" customWidth="1"/>
    <col min="10" max="10" width="14" style="45" customWidth="1"/>
    <col min="11" max="11" width="12.42578125" style="45" customWidth="1"/>
    <col min="12" max="12" width="12.7109375" style="45" customWidth="1"/>
    <col min="13" max="16384" width="9.140625" style="45"/>
  </cols>
  <sheetData>
    <row r="1" spans="1:12" x14ac:dyDescent="0.25">
      <c r="A1" s="206" t="s">
        <v>2</v>
      </c>
      <c r="B1" s="46" t="s">
        <v>578</v>
      </c>
      <c r="C1" s="183" t="s">
        <v>479</v>
      </c>
    </row>
    <row r="2" spans="1:12" x14ac:dyDescent="0.25">
      <c r="A2" s="206" t="s">
        <v>3</v>
      </c>
      <c r="B2" s="46" t="s">
        <v>579</v>
      </c>
    </row>
    <row r="3" spans="1:12" x14ac:dyDescent="0.25">
      <c r="A3" s="206" t="s">
        <v>4</v>
      </c>
      <c r="B3" s="45" t="s">
        <v>565</v>
      </c>
    </row>
    <row r="4" spans="1:12" x14ac:dyDescent="0.25">
      <c r="A4" s="206" t="s">
        <v>5</v>
      </c>
      <c r="B4" s="45" t="s">
        <v>580</v>
      </c>
    </row>
    <row r="5" spans="1:12" x14ac:dyDescent="0.25">
      <c r="A5" s="207" t="s">
        <v>6</v>
      </c>
      <c r="B5" s="45" t="s">
        <v>1689</v>
      </c>
    </row>
    <row r="6" spans="1:12" x14ac:dyDescent="0.25">
      <c r="A6" s="207" t="s">
        <v>7</v>
      </c>
      <c r="B6" s="45" t="s">
        <v>1690</v>
      </c>
    </row>
    <row r="8" spans="1:12" ht="31.5" x14ac:dyDescent="0.25">
      <c r="H8" s="153" t="s">
        <v>582</v>
      </c>
      <c r="I8" s="153" t="s">
        <v>583</v>
      </c>
      <c r="J8" s="153" t="s">
        <v>584</v>
      </c>
      <c r="K8" s="153" t="s">
        <v>585</v>
      </c>
      <c r="L8" s="153" t="s">
        <v>586</v>
      </c>
    </row>
    <row r="9" spans="1:12" ht="31.5" x14ac:dyDescent="0.25">
      <c r="H9" s="153" t="s">
        <v>573</v>
      </c>
      <c r="I9" s="153" t="s">
        <v>574</v>
      </c>
      <c r="J9" s="153" t="s">
        <v>575</v>
      </c>
      <c r="K9" s="153" t="s">
        <v>576</v>
      </c>
      <c r="L9" s="153" t="s">
        <v>577</v>
      </c>
    </row>
    <row r="10" spans="1:12" x14ac:dyDescent="0.25">
      <c r="F10" s="149" t="s">
        <v>91</v>
      </c>
      <c r="G10" s="147" t="s">
        <v>92</v>
      </c>
      <c r="H10" s="184">
        <v>0</v>
      </c>
      <c r="I10" s="184">
        <v>45.454545454545453</v>
      </c>
      <c r="J10" s="184">
        <v>45.454545454545453</v>
      </c>
      <c r="K10" s="184">
        <v>0</v>
      </c>
      <c r="L10" s="184">
        <v>9.0909090909090917</v>
      </c>
    </row>
    <row r="11" spans="1:12" x14ac:dyDescent="0.25">
      <c r="F11" s="149" t="s">
        <v>61</v>
      </c>
      <c r="G11" s="147" t="s">
        <v>62</v>
      </c>
      <c r="H11" s="184">
        <v>5.2631578947368416</v>
      </c>
      <c r="I11" s="184">
        <v>26.315789473684209</v>
      </c>
      <c r="J11" s="184">
        <v>57.894736842105267</v>
      </c>
      <c r="K11" s="184">
        <v>5.2631578947368416</v>
      </c>
      <c r="L11" s="184">
        <v>5.2631578947368416</v>
      </c>
    </row>
    <row r="12" spans="1:12" x14ac:dyDescent="0.25">
      <c r="F12" s="149" t="s">
        <v>63</v>
      </c>
      <c r="G12" s="147" t="s">
        <v>64</v>
      </c>
      <c r="H12" s="184">
        <v>11.76470588235294</v>
      </c>
      <c r="I12" s="184">
        <v>35.294117647058826</v>
      </c>
      <c r="J12" s="184">
        <v>47.058823529411761</v>
      </c>
      <c r="K12" s="184">
        <v>0</v>
      </c>
      <c r="L12" s="184">
        <v>5.8823529411764701</v>
      </c>
    </row>
    <row r="13" spans="1:12" x14ac:dyDescent="0.25">
      <c r="F13" s="149" t="s">
        <v>65</v>
      </c>
      <c r="G13" s="147" t="s">
        <v>66</v>
      </c>
      <c r="H13" s="184">
        <v>6.25</v>
      </c>
      <c r="I13" s="184">
        <v>31.25</v>
      </c>
      <c r="J13" s="184">
        <v>50</v>
      </c>
      <c r="K13" s="184">
        <v>6.25</v>
      </c>
      <c r="L13" s="184">
        <v>6.25</v>
      </c>
    </row>
    <row r="14" spans="1:12" x14ac:dyDescent="0.25">
      <c r="F14" s="149" t="s">
        <v>93</v>
      </c>
      <c r="G14" s="147" t="s">
        <v>94</v>
      </c>
      <c r="H14" s="184">
        <v>4.5454545454545459</v>
      </c>
      <c r="I14" s="184">
        <v>54.54545454545454</v>
      </c>
      <c r="J14" s="184">
        <v>31.818181818181817</v>
      </c>
      <c r="K14" s="184">
        <v>9.0909090909090917</v>
      </c>
      <c r="L14" s="184">
        <v>0</v>
      </c>
    </row>
    <row r="15" spans="1:12" x14ac:dyDescent="0.25">
      <c r="F15" s="149" t="s">
        <v>61</v>
      </c>
      <c r="G15" s="147" t="s">
        <v>62</v>
      </c>
      <c r="H15" s="184">
        <v>0</v>
      </c>
      <c r="I15" s="184">
        <v>36</v>
      </c>
      <c r="J15" s="184">
        <v>56.000000000000007</v>
      </c>
      <c r="K15" s="184">
        <v>8</v>
      </c>
      <c r="L15" s="184">
        <v>0</v>
      </c>
    </row>
    <row r="16" spans="1:12" x14ac:dyDescent="0.25">
      <c r="F16" s="149" t="s">
        <v>63</v>
      </c>
      <c r="G16" s="147" t="s">
        <v>64</v>
      </c>
      <c r="H16" s="184">
        <v>0</v>
      </c>
      <c r="I16" s="184">
        <v>35</v>
      </c>
      <c r="J16" s="184">
        <v>55.000000000000007</v>
      </c>
      <c r="K16" s="184">
        <v>10</v>
      </c>
      <c r="L16" s="184">
        <v>0</v>
      </c>
    </row>
    <row r="17" spans="6:12" x14ac:dyDescent="0.25">
      <c r="F17" s="149" t="s">
        <v>65</v>
      </c>
      <c r="G17" s="147" t="s">
        <v>66</v>
      </c>
      <c r="H17" s="184">
        <v>7.1428571428571423</v>
      </c>
      <c r="I17" s="184">
        <v>28.571428571428569</v>
      </c>
      <c r="J17" s="184">
        <v>57.142857142857139</v>
      </c>
      <c r="K17" s="184">
        <v>7.1428571428571423</v>
      </c>
      <c r="L17" s="184">
        <v>0</v>
      </c>
    </row>
    <row r="18" spans="6:12" x14ac:dyDescent="0.25">
      <c r="F18" s="149" t="s">
        <v>95</v>
      </c>
      <c r="G18" s="147" t="s">
        <v>96</v>
      </c>
      <c r="H18" s="184">
        <v>0</v>
      </c>
      <c r="I18" s="184">
        <v>33.333333333333329</v>
      </c>
      <c r="J18" s="184">
        <v>62.5</v>
      </c>
      <c r="K18" s="184">
        <v>4.1666666666666661</v>
      </c>
      <c r="L18" s="184">
        <v>0</v>
      </c>
    </row>
    <row r="19" spans="6:12" x14ac:dyDescent="0.25">
      <c r="F19" s="149" t="s">
        <v>61</v>
      </c>
      <c r="G19" s="147" t="s">
        <v>62</v>
      </c>
      <c r="H19" s="184">
        <v>0</v>
      </c>
      <c r="I19" s="184">
        <v>31.578947368421051</v>
      </c>
      <c r="J19" s="184">
        <v>63.157894736842103</v>
      </c>
      <c r="K19" s="184">
        <v>5.2631578947368416</v>
      </c>
      <c r="L19" s="184">
        <v>0</v>
      </c>
    </row>
    <row r="20" spans="6:12" x14ac:dyDescent="0.25">
      <c r="F20" s="149" t="s">
        <v>63</v>
      </c>
      <c r="G20" s="147" t="s">
        <v>64</v>
      </c>
      <c r="H20" s="184">
        <v>5.8823529411764701</v>
      </c>
      <c r="I20" s="184">
        <v>17.647058823529413</v>
      </c>
      <c r="J20" s="184">
        <v>64.705882352941174</v>
      </c>
      <c r="K20" s="184">
        <v>11.76470588235294</v>
      </c>
      <c r="L20" s="184">
        <v>0</v>
      </c>
    </row>
    <row r="21" spans="6:12" x14ac:dyDescent="0.25">
      <c r="F21" s="149" t="s">
        <v>65</v>
      </c>
      <c r="G21" s="147" t="s">
        <v>66</v>
      </c>
      <c r="H21" s="184">
        <v>0</v>
      </c>
      <c r="I21" s="184">
        <v>14.285714285714285</v>
      </c>
      <c r="J21" s="184">
        <v>71.428571428571431</v>
      </c>
      <c r="K21" s="184">
        <v>14.285714285714285</v>
      </c>
      <c r="L21" s="184">
        <v>0</v>
      </c>
    </row>
    <row r="22" spans="6:12" x14ac:dyDescent="0.25">
      <c r="F22" s="149" t="s">
        <v>97</v>
      </c>
      <c r="G22" s="147" t="s">
        <v>98</v>
      </c>
      <c r="H22" s="184">
        <v>0</v>
      </c>
      <c r="I22" s="184">
        <v>8</v>
      </c>
      <c r="J22" s="184">
        <v>76</v>
      </c>
      <c r="K22" s="184">
        <v>16</v>
      </c>
      <c r="L22" s="184">
        <v>0</v>
      </c>
    </row>
    <row r="23" spans="6:12" x14ac:dyDescent="0.25">
      <c r="F23" s="149" t="s">
        <v>61</v>
      </c>
      <c r="G23" s="147" t="s">
        <v>62</v>
      </c>
      <c r="H23" s="184">
        <v>4</v>
      </c>
      <c r="I23" s="184">
        <v>8</v>
      </c>
      <c r="J23" s="184">
        <v>64</v>
      </c>
      <c r="K23" s="184">
        <v>20</v>
      </c>
      <c r="L23" s="184">
        <v>4</v>
      </c>
    </row>
    <row r="24" spans="6:12" x14ac:dyDescent="0.25">
      <c r="F24" s="149" t="s">
        <v>63</v>
      </c>
      <c r="G24" s="147" t="s">
        <v>64</v>
      </c>
      <c r="H24" s="184">
        <v>11.111111111111111</v>
      </c>
      <c r="I24" s="184">
        <v>0</v>
      </c>
      <c r="J24" s="184">
        <v>66.666666666666657</v>
      </c>
      <c r="K24" s="184">
        <v>16.666666666666664</v>
      </c>
      <c r="L24" s="184">
        <v>5.5555555555555554</v>
      </c>
    </row>
    <row r="25" spans="6:12" x14ac:dyDescent="0.25">
      <c r="F25" s="149" t="s">
        <v>65</v>
      </c>
      <c r="G25" s="147" t="s">
        <v>66</v>
      </c>
      <c r="H25" s="184">
        <v>5.2631578947368416</v>
      </c>
      <c r="I25" s="184">
        <v>5.2631578947368416</v>
      </c>
      <c r="J25" s="184">
        <v>57.894736842105267</v>
      </c>
      <c r="K25" s="184">
        <v>21.052631578947366</v>
      </c>
      <c r="L25" s="184">
        <v>10.526315789473683</v>
      </c>
    </row>
    <row r="26" spans="6:12" x14ac:dyDescent="0.25">
      <c r="F26" s="149" t="s">
        <v>480</v>
      </c>
      <c r="G26" s="147" t="s">
        <v>221</v>
      </c>
      <c r="H26" s="184">
        <v>0</v>
      </c>
      <c r="I26" s="184">
        <v>8.3333333333333321</v>
      </c>
      <c r="J26" s="184">
        <v>50</v>
      </c>
      <c r="K26" s="184">
        <v>33.333333333333329</v>
      </c>
      <c r="L26" s="184">
        <v>8.3333333333333321</v>
      </c>
    </row>
    <row r="27" spans="6:12" x14ac:dyDescent="0.25">
      <c r="F27" s="149" t="s">
        <v>61</v>
      </c>
      <c r="G27" s="147" t="s">
        <v>62</v>
      </c>
      <c r="H27" s="184">
        <v>8.695652173913043</v>
      </c>
      <c r="I27" s="184">
        <v>8.695652173913043</v>
      </c>
      <c r="J27" s="184">
        <v>43.478260869565219</v>
      </c>
      <c r="K27" s="184">
        <v>30.434782608695656</v>
      </c>
      <c r="L27" s="184">
        <v>8.695652173913043</v>
      </c>
    </row>
    <row r="28" spans="6:12" x14ac:dyDescent="0.25">
      <c r="F28" s="149" t="s">
        <v>63</v>
      </c>
      <c r="G28" s="147" t="s">
        <v>64</v>
      </c>
      <c r="H28" s="184">
        <v>5.2631578947368416</v>
      </c>
      <c r="I28" s="184">
        <v>26.315789473684209</v>
      </c>
      <c r="J28" s="184">
        <v>47.368421052631575</v>
      </c>
      <c r="K28" s="184">
        <v>15.789473684210526</v>
      </c>
      <c r="L28" s="184">
        <v>5.2631578947368416</v>
      </c>
    </row>
    <row r="29" spans="6:12" x14ac:dyDescent="0.25">
      <c r="F29" s="149" t="s">
        <v>65</v>
      </c>
      <c r="G29" s="147" t="s">
        <v>66</v>
      </c>
      <c r="H29" s="184">
        <v>3.7037037037037033</v>
      </c>
      <c r="I29" s="184">
        <v>11.111111111111111</v>
      </c>
      <c r="J29" s="184">
        <v>51.851851851851848</v>
      </c>
      <c r="K29" s="184">
        <v>33.333333333333329</v>
      </c>
      <c r="L29" s="184">
        <v>0</v>
      </c>
    </row>
    <row r="30" spans="6:12" x14ac:dyDescent="0.25">
      <c r="F30" s="149" t="s">
        <v>602</v>
      </c>
      <c r="G30" s="147" t="s">
        <v>603</v>
      </c>
      <c r="H30" s="184">
        <v>6.25</v>
      </c>
      <c r="I30" s="184">
        <v>12.5</v>
      </c>
      <c r="J30" s="184">
        <v>56.25</v>
      </c>
      <c r="K30" s="184">
        <v>25</v>
      </c>
      <c r="L30" s="184">
        <v>0</v>
      </c>
    </row>
    <row r="31" spans="6:12" x14ac:dyDescent="0.25">
      <c r="F31" s="149" t="s">
        <v>61</v>
      </c>
      <c r="G31" s="147" t="s">
        <v>62</v>
      </c>
      <c r="H31" s="184">
        <v>8.3333333333333321</v>
      </c>
      <c r="I31" s="184">
        <v>0</v>
      </c>
      <c r="J31" s="184">
        <v>41.666666666666671</v>
      </c>
      <c r="K31" s="184">
        <v>50</v>
      </c>
      <c r="L31" s="184">
        <v>0</v>
      </c>
    </row>
    <row r="32" spans="6:12" x14ac:dyDescent="0.25">
      <c r="F32" s="149" t="s">
        <v>63</v>
      </c>
      <c r="G32" s="147" t="s">
        <v>64</v>
      </c>
      <c r="H32" s="184">
        <v>14.285714285714285</v>
      </c>
      <c r="I32" s="184">
        <v>0</v>
      </c>
      <c r="J32" s="184">
        <v>50</v>
      </c>
      <c r="K32" s="184">
        <v>35.714285714285715</v>
      </c>
      <c r="L32" s="184">
        <v>0</v>
      </c>
    </row>
    <row r="33" spans="6:12" x14ac:dyDescent="0.25">
      <c r="F33" s="149" t="s">
        <v>65</v>
      </c>
      <c r="G33" s="147" t="s">
        <v>66</v>
      </c>
      <c r="H33" s="184">
        <v>4.5454545454545459</v>
      </c>
      <c r="I33" s="184">
        <v>4.5454545454545459</v>
      </c>
      <c r="J33" s="184">
        <v>50</v>
      </c>
      <c r="K33" s="184">
        <v>36.363636363636367</v>
      </c>
      <c r="L33" s="184">
        <v>4.5454545454545459</v>
      </c>
    </row>
    <row r="34" spans="6:12" x14ac:dyDescent="0.25">
      <c r="F34" s="149" t="s">
        <v>772</v>
      </c>
      <c r="G34" s="147" t="s">
        <v>773</v>
      </c>
      <c r="H34" s="184">
        <v>17.647058823529413</v>
      </c>
      <c r="I34" s="184">
        <v>5.8823529411764701</v>
      </c>
      <c r="J34" s="184">
        <v>47.058823529411761</v>
      </c>
      <c r="K34" s="184">
        <v>29.411764705882355</v>
      </c>
      <c r="L34" s="184">
        <v>0</v>
      </c>
    </row>
    <row r="35" spans="6:12" x14ac:dyDescent="0.25">
      <c r="F35" s="149" t="s">
        <v>61</v>
      </c>
      <c r="G35" s="147" t="s">
        <v>62</v>
      </c>
      <c r="H35" s="184">
        <v>8.3333333333333321</v>
      </c>
      <c r="I35" s="184">
        <v>16.666666666666664</v>
      </c>
      <c r="J35" s="184">
        <v>41.666666666666671</v>
      </c>
      <c r="K35" s="184">
        <v>33.333333333333329</v>
      </c>
      <c r="L35" s="45">
        <v>0</v>
      </c>
    </row>
    <row r="36" spans="6:12" x14ac:dyDescent="0.25">
      <c r="F36" s="149"/>
      <c r="G36" s="147"/>
      <c r="H36" s="184"/>
      <c r="I36" s="184"/>
    </row>
    <row r="37" spans="6:12" x14ac:dyDescent="0.25">
      <c r="F37" s="149"/>
      <c r="G37" s="147"/>
      <c r="H37" s="184"/>
      <c r="I37" s="184"/>
    </row>
    <row r="38" spans="6:12" x14ac:dyDescent="0.25">
      <c r="F38" s="149"/>
      <c r="G38" s="147"/>
      <c r="H38" s="184"/>
      <c r="I38" s="184"/>
    </row>
    <row r="39" spans="6:12" x14ac:dyDescent="0.25">
      <c r="F39" s="149"/>
      <c r="G39" s="147"/>
      <c r="H39" s="184"/>
      <c r="I39" s="184"/>
    </row>
    <row r="40" spans="6:12" x14ac:dyDescent="0.25">
      <c r="F40" s="149"/>
      <c r="G40" s="147"/>
      <c r="H40" s="184"/>
      <c r="I40" s="184"/>
    </row>
    <row r="41" spans="6:12" x14ac:dyDescent="0.25">
      <c r="F41" s="149"/>
      <c r="G41" s="147"/>
      <c r="H41" s="184"/>
      <c r="I41" s="184"/>
    </row>
    <row r="42" spans="6:12" x14ac:dyDescent="0.25">
      <c r="F42" s="149"/>
      <c r="G42" s="147"/>
      <c r="H42" s="184"/>
      <c r="I42" s="184"/>
    </row>
    <row r="43" spans="6:12" x14ac:dyDescent="0.25">
      <c r="F43" s="149"/>
      <c r="G43" s="147"/>
      <c r="H43" s="184"/>
      <c r="I43" s="184"/>
    </row>
    <row r="44" spans="6:12" x14ac:dyDescent="0.25">
      <c r="F44" s="149"/>
      <c r="G44" s="147"/>
      <c r="H44" s="184"/>
      <c r="I44" s="184"/>
    </row>
    <row r="45" spans="6:12" x14ac:dyDescent="0.25">
      <c r="F45" s="149"/>
      <c r="G45" s="147"/>
      <c r="H45" s="184"/>
      <c r="I45" s="184"/>
    </row>
    <row r="46" spans="6:12" x14ac:dyDescent="0.25">
      <c r="F46" s="149"/>
      <c r="G46" s="147"/>
      <c r="H46" s="184"/>
      <c r="I46" s="184"/>
    </row>
    <row r="47" spans="6:12" x14ac:dyDescent="0.25">
      <c r="F47" s="149"/>
      <c r="G47" s="147"/>
      <c r="H47" s="184"/>
      <c r="I47" s="184"/>
    </row>
    <row r="48" spans="6:12" x14ac:dyDescent="0.25">
      <c r="F48" s="149"/>
      <c r="G48" s="147"/>
      <c r="H48" s="184"/>
      <c r="I48" s="184"/>
    </row>
    <row r="49" spans="6:9" x14ac:dyDescent="0.25">
      <c r="F49" s="149"/>
      <c r="G49" s="147"/>
      <c r="H49" s="184"/>
      <c r="I49" s="184"/>
    </row>
    <row r="50" spans="6:9" x14ac:dyDescent="0.25">
      <c r="F50" s="149"/>
      <c r="G50" s="147"/>
      <c r="H50" s="184"/>
      <c r="I50" s="184"/>
    </row>
    <row r="51" spans="6:9" x14ac:dyDescent="0.25">
      <c r="F51" s="149"/>
      <c r="G51" s="147"/>
      <c r="H51" s="184"/>
      <c r="I51" s="184"/>
    </row>
    <row r="52" spans="6:9" x14ac:dyDescent="0.25">
      <c r="F52" s="149"/>
      <c r="G52" s="147"/>
      <c r="H52" s="184"/>
      <c r="I52" s="184"/>
    </row>
    <row r="53" spans="6:9" x14ac:dyDescent="0.25">
      <c r="F53" s="149"/>
      <c r="G53" s="147"/>
      <c r="H53" s="184"/>
      <c r="I53" s="184"/>
    </row>
    <row r="54" spans="6:9" x14ac:dyDescent="0.25">
      <c r="F54" s="149"/>
      <c r="G54" s="147"/>
      <c r="H54" s="184"/>
      <c r="I54" s="184"/>
    </row>
    <row r="55" spans="6:9" x14ac:dyDescent="0.25">
      <c r="F55" s="149"/>
      <c r="G55" s="147"/>
      <c r="H55" s="184"/>
      <c r="I55" s="184"/>
    </row>
    <row r="56" spans="6:9" x14ac:dyDescent="0.25">
      <c r="F56" s="149"/>
      <c r="G56" s="147"/>
      <c r="H56" s="184"/>
      <c r="I56" s="184"/>
    </row>
    <row r="57" spans="6:9" x14ac:dyDescent="0.25">
      <c r="F57" s="149"/>
      <c r="G57" s="147"/>
      <c r="H57" s="184"/>
      <c r="I57" s="184"/>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47" t="s">
        <v>2</v>
      </c>
      <c r="B1" s="70" t="s">
        <v>310</v>
      </c>
    </row>
    <row r="2" spans="1:51" ht="15.75" x14ac:dyDescent="0.25">
      <c r="A2" s="47" t="s">
        <v>3</v>
      </c>
      <c r="B2" s="70"/>
    </row>
    <row r="3" spans="1:51" ht="15.75" x14ac:dyDescent="0.25">
      <c r="A3" s="47" t="s">
        <v>4</v>
      </c>
      <c r="B3" s="71" t="s">
        <v>268</v>
      </c>
    </row>
    <row r="4" spans="1:51" ht="15.75" x14ac:dyDescent="0.25">
      <c r="A4" s="47" t="s">
        <v>5</v>
      </c>
      <c r="B4" s="71" t="s">
        <v>268</v>
      </c>
    </row>
    <row r="5" spans="1:51" ht="15.75" x14ac:dyDescent="0.25">
      <c r="A5" s="51" t="s">
        <v>6</v>
      </c>
    </row>
    <row r="6" spans="1:51" ht="15.75" x14ac:dyDescent="0.25">
      <c r="A6" s="51" t="s">
        <v>7</v>
      </c>
      <c r="B6" s="71"/>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83</v>
      </c>
      <c r="S7" t="s">
        <v>61</v>
      </c>
      <c r="T7" t="s">
        <v>63</v>
      </c>
      <c r="U7" t="s">
        <v>65</v>
      </c>
      <c r="V7" t="s">
        <v>85</v>
      </c>
      <c r="W7" t="s">
        <v>61</v>
      </c>
      <c r="X7" t="s">
        <v>63</v>
      </c>
      <c r="Y7" t="s">
        <v>65</v>
      </c>
      <c r="Z7" t="s">
        <v>87</v>
      </c>
      <c r="AA7" t="s">
        <v>61</v>
      </c>
      <c r="AB7" t="s">
        <v>63</v>
      </c>
      <c r="AC7" t="s">
        <v>65</v>
      </c>
      <c r="AD7" t="s">
        <v>89</v>
      </c>
      <c r="AE7" t="s">
        <v>61</v>
      </c>
      <c r="AF7" t="s">
        <v>63</v>
      </c>
      <c r="AG7" t="s">
        <v>65</v>
      </c>
      <c r="AH7" t="s">
        <v>91</v>
      </c>
      <c r="AI7" t="s">
        <v>61</v>
      </c>
      <c r="AJ7" t="s">
        <v>63</v>
      </c>
      <c r="AK7" t="s">
        <v>65</v>
      </c>
      <c r="AL7" t="s">
        <v>93</v>
      </c>
      <c r="AM7" t="s">
        <v>61</v>
      </c>
      <c r="AN7" t="s">
        <v>63</v>
      </c>
      <c r="AO7" t="s">
        <v>65</v>
      </c>
      <c r="AP7" t="s">
        <v>95</v>
      </c>
      <c r="AQ7" t="s">
        <v>61</v>
      </c>
      <c r="AR7" t="s">
        <v>63</v>
      </c>
      <c r="AS7" t="s">
        <v>65</v>
      </c>
      <c r="AT7" t="s">
        <v>97</v>
      </c>
      <c r="AU7" t="s">
        <v>61</v>
      </c>
      <c r="AV7" t="s">
        <v>63</v>
      </c>
      <c r="AW7" t="s">
        <v>65</v>
      </c>
    </row>
    <row r="8" spans="1:51" x14ac:dyDescent="0.25">
      <c r="R8" t="s">
        <v>84</v>
      </c>
      <c r="S8" t="s">
        <v>62</v>
      </c>
      <c r="T8" t="s">
        <v>64</v>
      </c>
      <c r="U8" t="s">
        <v>66</v>
      </c>
      <c r="V8" t="s">
        <v>86</v>
      </c>
      <c r="W8" t="s">
        <v>62</v>
      </c>
      <c r="X8" t="s">
        <v>64</v>
      </c>
      <c r="Y8" t="s">
        <v>66</v>
      </c>
      <c r="Z8" t="s">
        <v>88</v>
      </c>
      <c r="AA8" t="s">
        <v>62</v>
      </c>
      <c r="AB8" t="s">
        <v>64</v>
      </c>
      <c r="AC8" t="s">
        <v>66</v>
      </c>
      <c r="AD8" t="s">
        <v>90</v>
      </c>
      <c r="AE8" t="s">
        <v>62</v>
      </c>
      <c r="AF8" t="s">
        <v>64</v>
      </c>
      <c r="AG8" t="s">
        <v>66</v>
      </c>
      <c r="AH8" t="s">
        <v>92</v>
      </c>
      <c r="AI8" t="s">
        <v>62</v>
      </c>
      <c r="AJ8" t="s">
        <v>64</v>
      </c>
      <c r="AK8" t="s">
        <v>66</v>
      </c>
      <c r="AL8" t="s">
        <v>94</v>
      </c>
      <c r="AM8" t="s">
        <v>62</v>
      </c>
      <c r="AN8" t="s">
        <v>64</v>
      </c>
      <c r="AO8" t="s">
        <v>66</v>
      </c>
      <c r="AP8" t="s">
        <v>96</v>
      </c>
      <c r="AQ8" t="s">
        <v>62</v>
      </c>
      <c r="AR8" t="s">
        <v>64</v>
      </c>
      <c r="AS8" t="s">
        <v>66</v>
      </c>
      <c r="AT8" t="s">
        <v>98</v>
      </c>
      <c r="AU8" t="s">
        <v>62</v>
      </c>
      <c r="AV8" t="s">
        <v>64</v>
      </c>
      <c r="AW8" t="s">
        <v>66</v>
      </c>
    </row>
    <row r="9" spans="1:51" x14ac:dyDescent="0.25">
      <c r="R9" t="s">
        <v>311</v>
      </c>
      <c r="S9" t="s">
        <v>312</v>
      </c>
      <c r="T9" t="s">
        <v>64</v>
      </c>
      <c r="U9" t="s">
        <v>66</v>
      </c>
      <c r="V9" t="s">
        <v>311</v>
      </c>
      <c r="W9" t="s">
        <v>313</v>
      </c>
      <c r="X9" t="s">
        <v>64</v>
      </c>
      <c r="Y9" t="s">
        <v>66</v>
      </c>
      <c r="Z9" t="s">
        <v>311</v>
      </c>
      <c r="AA9" t="s">
        <v>314</v>
      </c>
      <c r="AB9" t="s">
        <v>64</v>
      </c>
      <c r="AC9" t="s">
        <v>66</v>
      </c>
      <c r="AD9" t="s">
        <v>311</v>
      </c>
      <c r="AE9" t="s">
        <v>315</v>
      </c>
      <c r="AF9" t="s">
        <v>64</v>
      </c>
      <c r="AG9" t="s">
        <v>66</v>
      </c>
      <c r="AH9" t="s">
        <v>311</v>
      </c>
      <c r="AI9" t="s">
        <v>316</v>
      </c>
      <c r="AJ9" t="s">
        <v>64</v>
      </c>
      <c r="AK9" t="s">
        <v>66</v>
      </c>
      <c r="AL9" t="s">
        <v>311</v>
      </c>
      <c r="AM9" t="s">
        <v>317</v>
      </c>
      <c r="AN9" t="s">
        <v>64</v>
      </c>
      <c r="AO9" t="s">
        <v>66</v>
      </c>
      <c r="AP9" t="s">
        <v>311</v>
      </c>
      <c r="AQ9" t="s">
        <v>318</v>
      </c>
      <c r="AR9" t="s">
        <v>64</v>
      </c>
      <c r="AS9" t="s">
        <v>66</v>
      </c>
      <c r="AT9" t="s">
        <v>311</v>
      </c>
      <c r="AU9" t="s">
        <v>319</v>
      </c>
      <c r="AV9" t="s">
        <v>64</v>
      </c>
      <c r="AW9" t="s">
        <v>66</v>
      </c>
    </row>
    <row r="10" spans="1:51" x14ac:dyDescent="0.25">
      <c r="N10" t="s">
        <v>320</v>
      </c>
      <c r="O10" t="s">
        <v>321</v>
      </c>
      <c r="P10" t="s">
        <v>322</v>
      </c>
      <c r="R10" s="130">
        <v>40633</v>
      </c>
      <c r="S10" s="130">
        <v>40724</v>
      </c>
      <c r="T10" s="130">
        <v>40816</v>
      </c>
      <c r="U10" s="130">
        <v>40908</v>
      </c>
      <c r="V10" s="130">
        <v>40999</v>
      </c>
      <c r="W10" s="130">
        <v>41090</v>
      </c>
      <c r="X10" s="130">
        <v>41182</v>
      </c>
      <c r="Y10" s="130">
        <v>41274</v>
      </c>
      <c r="Z10" s="130">
        <v>41364</v>
      </c>
      <c r="AA10" s="130">
        <v>41455</v>
      </c>
      <c r="AB10" s="130">
        <v>41547</v>
      </c>
      <c r="AC10" s="130">
        <v>41639</v>
      </c>
      <c r="AD10" s="130">
        <v>41729</v>
      </c>
      <c r="AE10" s="130">
        <v>41820</v>
      </c>
      <c r="AF10" s="130">
        <v>41912</v>
      </c>
      <c r="AG10" s="130">
        <v>42004</v>
      </c>
      <c r="AH10" s="130">
        <v>42094</v>
      </c>
      <c r="AI10" s="130">
        <v>42185</v>
      </c>
      <c r="AJ10" s="130">
        <v>42277</v>
      </c>
      <c r="AK10" s="130">
        <v>42369</v>
      </c>
      <c r="AL10" s="130">
        <v>42460</v>
      </c>
      <c r="AM10" s="130">
        <v>42551</v>
      </c>
      <c r="AN10" s="130">
        <v>42643</v>
      </c>
      <c r="AO10" s="130">
        <v>42735</v>
      </c>
      <c r="AP10" s="130">
        <v>42825</v>
      </c>
      <c r="AQ10" s="130">
        <v>42916</v>
      </c>
      <c r="AR10" s="130">
        <v>43008</v>
      </c>
      <c r="AS10" s="130">
        <v>43100</v>
      </c>
      <c r="AT10" s="130">
        <v>43190</v>
      </c>
      <c r="AU10" s="130">
        <v>43281</v>
      </c>
      <c r="AV10" s="130">
        <v>43373</v>
      </c>
      <c r="AW10" s="130">
        <v>43465</v>
      </c>
    </row>
    <row r="11" spans="1:51" s="131" customFormat="1" ht="15.75" x14ac:dyDescent="0.25">
      <c r="N11" s="131" t="s">
        <v>323</v>
      </c>
      <c r="O11">
        <v>4</v>
      </c>
      <c r="P11" s="132" t="s">
        <v>324</v>
      </c>
      <c r="Q11" s="132"/>
      <c r="R11" s="133">
        <v>37.421836000000006</v>
      </c>
      <c r="S11" s="133">
        <v>94.805315000000007</v>
      </c>
      <c r="T11" s="133">
        <v>41.799432000000003</v>
      </c>
      <c r="U11" s="133">
        <v>80.887505000000004</v>
      </c>
      <c r="V11" s="133">
        <v>47.410699999999999</v>
      </c>
      <c r="W11" s="133">
        <v>87.433211</v>
      </c>
      <c r="X11" s="133">
        <v>18.689858000000001</v>
      </c>
      <c r="Y11" s="133">
        <v>55.928822999999994</v>
      </c>
      <c r="Z11" s="133">
        <v>44.838230000000003</v>
      </c>
      <c r="AA11" s="133">
        <v>50.984249000000005</v>
      </c>
      <c r="AB11" s="133">
        <v>80.377172999999999</v>
      </c>
      <c r="AC11" s="133">
        <v>38.830468000000003</v>
      </c>
      <c r="AD11" s="133">
        <v>33.833205999999997</v>
      </c>
      <c r="AE11" s="133">
        <v>70.670479</v>
      </c>
      <c r="AF11" s="133">
        <v>14.037869000000001</v>
      </c>
      <c r="AG11" s="133">
        <v>59.218781</v>
      </c>
      <c r="AH11" s="133">
        <v>44.467931999999998</v>
      </c>
      <c r="AI11" s="133">
        <v>43.827735000000004</v>
      </c>
      <c r="AJ11" s="133">
        <v>77.281917000000007</v>
      </c>
      <c r="AK11" s="133">
        <v>120.425049</v>
      </c>
      <c r="AL11" s="133">
        <v>53.124873000000001</v>
      </c>
      <c r="AM11" s="133">
        <v>95.866985</v>
      </c>
      <c r="AN11" s="134">
        <v>116.498496</v>
      </c>
      <c r="AO11" s="134">
        <v>109.359904</v>
      </c>
      <c r="AP11" s="134">
        <v>83.983258980000002</v>
      </c>
      <c r="AQ11" s="134">
        <v>98.032103000000006</v>
      </c>
      <c r="AR11" s="134">
        <v>141.72528599999998</v>
      </c>
      <c r="AS11" s="134">
        <v>160.762775</v>
      </c>
      <c r="AT11" s="134">
        <v>118.85669222599999</v>
      </c>
      <c r="AU11" s="134">
        <v>196.12883400000001</v>
      </c>
      <c r="AV11" s="134">
        <v>153.65242800000001</v>
      </c>
      <c r="AW11" s="134">
        <v>145.75314</v>
      </c>
    </row>
    <row r="12" spans="1:51" s="125" customFormat="1" x14ac:dyDescent="0.25">
      <c r="N12" s="135" t="s">
        <v>325</v>
      </c>
      <c r="O12">
        <v>4</v>
      </c>
      <c r="P12" s="136" t="s">
        <v>326</v>
      </c>
      <c r="Q12" s="136"/>
      <c r="R12" s="137">
        <v>17.686453</v>
      </c>
      <c r="S12" s="137">
        <v>56.148403999999999</v>
      </c>
      <c r="T12" s="137">
        <v>31.988647</v>
      </c>
      <c r="U12" s="137">
        <v>62.249235999999996</v>
      </c>
      <c r="V12" s="137">
        <v>15.95485</v>
      </c>
      <c r="W12" s="137">
        <v>54.991447999999998</v>
      </c>
      <c r="X12" s="137">
        <v>10.499618</v>
      </c>
      <c r="Y12" s="137">
        <v>33.052819999999997</v>
      </c>
      <c r="Z12" s="137">
        <v>13.152108</v>
      </c>
      <c r="AA12" s="137">
        <v>27.602654999999999</v>
      </c>
      <c r="AB12" s="137">
        <v>36.660050000000005</v>
      </c>
      <c r="AC12" s="137">
        <v>17.752312000000003</v>
      </c>
      <c r="AD12" s="137">
        <v>11.327125000000001</v>
      </c>
      <c r="AE12" s="137">
        <v>32.041868999999998</v>
      </c>
      <c r="AF12" s="137">
        <v>4.1435000000000004</v>
      </c>
      <c r="AG12" s="137">
        <v>27.342428999999999</v>
      </c>
      <c r="AH12" s="137">
        <v>30.722453000000002</v>
      </c>
      <c r="AI12" s="137">
        <v>29.009758999999999</v>
      </c>
      <c r="AJ12" s="137">
        <v>12.051382</v>
      </c>
      <c r="AK12" s="137">
        <v>34.996690000000001</v>
      </c>
      <c r="AL12" s="137">
        <v>20.606955999999997</v>
      </c>
      <c r="AM12" s="137">
        <v>33.307214000000002</v>
      </c>
      <c r="AN12" s="137">
        <v>46.434392000000003</v>
      </c>
      <c r="AO12" s="137">
        <v>33.160769000000002</v>
      </c>
      <c r="AP12" s="137">
        <v>25.015542240999999</v>
      </c>
      <c r="AQ12" s="137">
        <v>44.484732000000001</v>
      </c>
      <c r="AR12" s="137">
        <v>41.286276000000001</v>
      </c>
      <c r="AS12" s="137">
        <v>44.774321</v>
      </c>
      <c r="AT12" s="137">
        <v>44.386916226000004</v>
      </c>
      <c r="AU12" s="137">
        <v>66.441699</v>
      </c>
      <c r="AV12" s="137">
        <v>54.955408000000006</v>
      </c>
      <c r="AW12" s="137">
        <v>90.460633999999999</v>
      </c>
    </row>
    <row r="13" spans="1:51" x14ac:dyDescent="0.25">
      <c r="N13" s="130" t="s">
        <v>327</v>
      </c>
      <c r="O13">
        <v>4</v>
      </c>
      <c r="P13" s="138" t="s">
        <v>328</v>
      </c>
      <c r="Q13" s="138" t="s">
        <v>329</v>
      </c>
      <c r="R13" s="139">
        <v>7.1863000000000001</v>
      </c>
      <c r="S13" s="139">
        <v>24.100999999999999</v>
      </c>
      <c r="T13" s="139">
        <v>21.024000000000001</v>
      </c>
      <c r="U13" s="139">
        <v>45.818400000000004</v>
      </c>
      <c r="V13" s="139">
        <v>6.8940000000000001</v>
      </c>
      <c r="W13" s="139">
        <v>44.192938000000005</v>
      </c>
      <c r="X13" s="139">
        <v>3.2921269999999998</v>
      </c>
      <c r="Y13" s="139">
        <v>17.994005000000001</v>
      </c>
      <c r="Z13" s="139">
        <v>3.7696709999999998</v>
      </c>
      <c r="AA13" s="139">
        <v>18.109241000000001</v>
      </c>
      <c r="AB13" s="139">
        <v>25.260337</v>
      </c>
      <c r="AC13" s="139">
        <v>2.1436550000000003</v>
      </c>
      <c r="AD13" s="139">
        <v>7.595491</v>
      </c>
      <c r="AE13" s="139">
        <v>29.015999999999998</v>
      </c>
      <c r="AF13" s="139">
        <v>0.73099999999999998</v>
      </c>
      <c r="AG13" s="139">
        <v>17.358000000000001</v>
      </c>
      <c r="AH13" s="139">
        <v>22.570599999999999</v>
      </c>
      <c r="AI13" s="139">
        <v>21.611000000000001</v>
      </c>
      <c r="AJ13" s="139">
        <v>1.9990940000000001</v>
      </c>
      <c r="AK13" s="139">
        <v>21.341999999999999</v>
      </c>
      <c r="AL13" s="139">
        <v>13.205</v>
      </c>
      <c r="AM13" s="139">
        <v>11.407</v>
      </c>
      <c r="AN13" s="139">
        <v>18.820736</v>
      </c>
      <c r="AO13" s="139">
        <v>12.282999999999999</v>
      </c>
      <c r="AP13" s="139">
        <v>10.263038</v>
      </c>
      <c r="AQ13" s="139">
        <v>11.59</v>
      </c>
      <c r="AR13" s="139">
        <v>13.355117</v>
      </c>
      <c r="AS13" s="139">
        <v>15.529502000000001</v>
      </c>
      <c r="AT13" s="139">
        <v>16.568999999999999</v>
      </c>
      <c r="AU13" s="139">
        <v>28.908883999999997</v>
      </c>
      <c r="AV13" s="139">
        <v>16.349</v>
      </c>
      <c r="AW13" s="139">
        <v>56.584830000000004</v>
      </c>
      <c r="AY13" s="128">
        <f>+SUM(AT13:AW13,AT19:AW19)/SUM(AP13:AS13,AP19:AS19)*100-100</f>
        <v>49.824030907363692</v>
      </c>
    </row>
    <row r="14" spans="1:51" x14ac:dyDescent="0.25">
      <c r="N14" s="130" t="s">
        <v>330</v>
      </c>
      <c r="O14">
        <v>4</v>
      </c>
      <c r="P14" s="138" t="s">
        <v>331</v>
      </c>
      <c r="Q14" s="138" t="s">
        <v>332</v>
      </c>
      <c r="R14" s="139">
        <v>3.3690010000000004</v>
      </c>
      <c r="S14" s="139">
        <v>0.93281899999999995</v>
      </c>
      <c r="T14" s="139">
        <v>2.0710000000000002</v>
      </c>
      <c r="U14" s="139">
        <v>2.266</v>
      </c>
      <c r="V14" s="139">
        <v>0.437</v>
      </c>
      <c r="W14" s="139">
        <v>2.9980000000000002</v>
      </c>
      <c r="X14" s="139">
        <v>0.33</v>
      </c>
      <c r="Y14" s="139">
        <v>3.089</v>
      </c>
      <c r="Z14" s="139">
        <v>5.8999999999999997E-2</v>
      </c>
      <c r="AA14" s="139">
        <v>0.874</v>
      </c>
      <c r="AB14" s="139">
        <v>4.4020000000000001</v>
      </c>
      <c r="AC14" s="139">
        <v>0.84399999999999997</v>
      </c>
      <c r="AD14" s="139">
        <v>0.109016</v>
      </c>
      <c r="AE14" s="139">
        <v>0.13200000000000001</v>
      </c>
      <c r="AF14" s="139">
        <v>0.13136500000000001</v>
      </c>
      <c r="AG14" s="139">
        <v>0.65576099999999993</v>
      </c>
      <c r="AH14" s="139">
        <v>3.0762879999999999</v>
      </c>
      <c r="AI14" s="139">
        <v>0.67428500000000002</v>
      </c>
      <c r="AJ14" s="139">
        <v>3.7959999999999998</v>
      </c>
      <c r="AK14" s="139">
        <v>2.8759999999999999</v>
      </c>
      <c r="AL14" s="139">
        <v>0.13600000000000001</v>
      </c>
      <c r="AM14" s="139">
        <v>1.1893860000000001</v>
      </c>
      <c r="AN14" s="139">
        <v>16.798999999999999</v>
      </c>
      <c r="AO14" s="139">
        <v>4.42347</v>
      </c>
      <c r="AP14" s="139">
        <v>3.4706452410000002</v>
      </c>
      <c r="AQ14" s="139">
        <v>10.946</v>
      </c>
      <c r="AR14" s="139">
        <v>9.2439999999999998</v>
      </c>
      <c r="AS14" s="139">
        <v>4.8455940000000002</v>
      </c>
      <c r="AT14" s="139">
        <v>6.8319999999999999</v>
      </c>
      <c r="AU14" s="139">
        <v>9.8130000000000006</v>
      </c>
      <c r="AV14" s="139">
        <v>4.2990000000000004</v>
      </c>
      <c r="AW14" s="139">
        <v>6.5060000000000002</v>
      </c>
      <c r="AY14" s="128">
        <f t="shared" ref="AY14:AY17" si="0">+SUM(AT14:AW14,AT20:AW20)/SUM(AP14:AS14,AP20:AS20)*100-100</f>
        <v>25.663285018159016</v>
      </c>
    </row>
    <row r="15" spans="1:51" x14ac:dyDescent="0.25">
      <c r="N15" s="130" t="s">
        <v>333</v>
      </c>
      <c r="O15">
        <v>4</v>
      </c>
      <c r="P15" s="138" t="s">
        <v>334</v>
      </c>
      <c r="Q15" s="138"/>
      <c r="R15" s="139">
        <v>4.918622</v>
      </c>
      <c r="S15" s="139">
        <v>24.343143000000001</v>
      </c>
      <c r="T15" s="139">
        <v>5.3987590000000001</v>
      </c>
      <c r="U15" s="139">
        <v>2.1607609999999999</v>
      </c>
      <c r="V15" s="139">
        <v>4.7599900000000002</v>
      </c>
      <c r="W15" s="139">
        <v>5.6870159999999998</v>
      </c>
      <c r="X15" s="139">
        <v>4.0749589999999998</v>
      </c>
      <c r="Y15" s="139">
        <v>2.967679</v>
      </c>
      <c r="Z15" s="139">
        <v>3.674868</v>
      </c>
      <c r="AA15" s="139">
        <v>2.7189969999999999</v>
      </c>
      <c r="AB15" s="139">
        <v>2.742394</v>
      </c>
      <c r="AC15" s="139">
        <v>3.409262</v>
      </c>
      <c r="AD15" s="139">
        <v>0.86973800000000001</v>
      </c>
      <c r="AE15" s="139">
        <v>1.400892</v>
      </c>
      <c r="AF15" s="139">
        <v>1.1983299999999999</v>
      </c>
      <c r="AG15" s="139">
        <v>1.9486790000000001</v>
      </c>
      <c r="AH15" s="139">
        <v>2.048581</v>
      </c>
      <c r="AI15" s="139">
        <v>2.4827399999999997</v>
      </c>
      <c r="AJ15" s="139">
        <v>1.6767159999999999</v>
      </c>
      <c r="AK15" s="139">
        <v>2.9953370000000001</v>
      </c>
      <c r="AL15" s="139">
        <v>3.002246</v>
      </c>
      <c r="AM15" s="139">
        <v>4.6983509999999997</v>
      </c>
      <c r="AN15" s="139">
        <v>4.2307110000000003</v>
      </c>
      <c r="AO15" s="139">
        <v>4.780386</v>
      </c>
      <c r="AP15" s="139">
        <v>4.3451059999999995</v>
      </c>
      <c r="AQ15" s="139">
        <v>11.468048000000001</v>
      </c>
      <c r="AR15" s="139">
        <v>10.64913</v>
      </c>
      <c r="AS15" s="139">
        <v>17.641486</v>
      </c>
      <c r="AT15" s="139">
        <v>11.720754999999999</v>
      </c>
      <c r="AU15" s="139">
        <v>15.922252</v>
      </c>
      <c r="AV15" s="139">
        <v>15.615119</v>
      </c>
      <c r="AW15" s="139">
        <v>25.219175</v>
      </c>
      <c r="AY15" s="128">
        <f t="shared" si="0"/>
        <v>56.280247852975776</v>
      </c>
    </row>
    <row r="16" spans="1:51" x14ac:dyDescent="0.25">
      <c r="N16" s="130" t="s">
        <v>335</v>
      </c>
      <c r="O16">
        <v>4</v>
      </c>
      <c r="P16" s="138" t="s">
        <v>336</v>
      </c>
      <c r="Q16" s="138" t="s">
        <v>337</v>
      </c>
      <c r="R16" s="139">
        <v>0.61461699999999997</v>
      </c>
      <c r="S16" s="139">
        <v>1.4955699999999998</v>
      </c>
      <c r="T16" s="139">
        <v>2.2807140000000001</v>
      </c>
      <c r="U16" s="139">
        <v>0.173959</v>
      </c>
      <c r="V16" s="139">
        <v>1.874914</v>
      </c>
      <c r="W16" s="139">
        <v>1.4013610000000001</v>
      </c>
      <c r="X16" s="139">
        <v>0.61779200000000001</v>
      </c>
      <c r="Y16" s="139">
        <v>4.2119070000000001</v>
      </c>
      <c r="Z16" s="139">
        <v>3.972715</v>
      </c>
      <c r="AA16" s="139">
        <v>4.7089999999999996</v>
      </c>
      <c r="AB16" s="139">
        <v>1.7087249999999998</v>
      </c>
      <c r="AC16" s="139">
        <v>9.9953310000000002</v>
      </c>
      <c r="AD16" s="139">
        <v>1.7167670000000002</v>
      </c>
      <c r="AE16" s="139">
        <v>0.82997699999999996</v>
      </c>
      <c r="AF16" s="139">
        <v>8.6615999999999999E-2</v>
      </c>
      <c r="AG16" s="139">
        <v>6.1547340000000004</v>
      </c>
      <c r="AH16" s="139">
        <v>1.407</v>
      </c>
      <c r="AI16" s="139">
        <v>2.7429999999999999</v>
      </c>
      <c r="AJ16" s="139">
        <v>2.697959</v>
      </c>
      <c r="AK16" s="139">
        <v>7.4885669999999998</v>
      </c>
      <c r="AL16" s="139">
        <v>3.7926840000000004</v>
      </c>
      <c r="AM16" s="139">
        <v>14.770899999999999</v>
      </c>
      <c r="AN16" s="139">
        <v>2.2589999999999999</v>
      </c>
      <c r="AO16" s="139">
        <v>9.2889999999999997</v>
      </c>
      <c r="AP16" s="139">
        <v>5.3279499999999995</v>
      </c>
      <c r="AQ16" s="139">
        <v>4.3760000000000003</v>
      </c>
      <c r="AR16" s="139">
        <v>5.57294</v>
      </c>
      <c r="AS16" s="139">
        <v>2.8803899999999998</v>
      </c>
      <c r="AT16" s="139">
        <v>6.3279830000000006</v>
      </c>
      <c r="AU16" s="139">
        <v>9.4115629999999992</v>
      </c>
      <c r="AV16" s="139">
        <v>17.697714999999999</v>
      </c>
      <c r="AW16" s="139">
        <v>0.88382899999999998</v>
      </c>
      <c r="AY16" s="128">
        <f t="shared" si="0"/>
        <v>110.24488444315418</v>
      </c>
    </row>
    <row r="17" spans="14:51" x14ac:dyDescent="0.25">
      <c r="N17" s="130" t="s">
        <v>338</v>
      </c>
      <c r="O17">
        <v>4</v>
      </c>
      <c r="P17" s="138" t="s">
        <v>339</v>
      </c>
      <c r="Q17" s="138" t="s">
        <v>340</v>
      </c>
      <c r="R17" s="139">
        <v>1.5979129999999999</v>
      </c>
      <c r="S17" s="139">
        <v>5.2758720000000006</v>
      </c>
      <c r="T17" s="139">
        <v>1.2141740000000001</v>
      </c>
      <c r="U17" s="139">
        <v>11.830116</v>
      </c>
      <c r="V17" s="139">
        <v>1.9889459999999999</v>
      </c>
      <c r="W17" s="139">
        <v>0.71213300000000002</v>
      </c>
      <c r="X17" s="139">
        <v>2.1847399999999997</v>
      </c>
      <c r="Y17" s="139">
        <v>4.7902290000000001</v>
      </c>
      <c r="Z17" s="139">
        <v>1.675854</v>
      </c>
      <c r="AA17" s="139">
        <v>1.1914169999999999</v>
      </c>
      <c r="AB17" s="139">
        <v>2.5465940000000002</v>
      </c>
      <c r="AC17" s="139">
        <v>1.3600640000000002</v>
      </c>
      <c r="AD17" s="139">
        <v>1.0361130000000001</v>
      </c>
      <c r="AE17" s="139">
        <v>0.66300000000000003</v>
      </c>
      <c r="AF17" s="139">
        <v>1.996189</v>
      </c>
      <c r="AG17" s="139">
        <v>1.2252550000000002</v>
      </c>
      <c r="AH17" s="139">
        <v>1.6199839999999999</v>
      </c>
      <c r="AI17" s="139">
        <v>1.498734</v>
      </c>
      <c r="AJ17" s="139">
        <v>1.881613</v>
      </c>
      <c r="AK17" s="139">
        <v>0.29478599999999999</v>
      </c>
      <c r="AL17" s="139">
        <v>0.471026</v>
      </c>
      <c r="AM17" s="139">
        <v>1.2415769999999999</v>
      </c>
      <c r="AN17" s="139">
        <v>4.3249449999999996</v>
      </c>
      <c r="AO17" s="139">
        <v>2.3849130000000001</v>
      </c>
      <c r="AP17" s="139">
        <v>1.6088030000000002</v>
      </c>
      <c r="AQ17" s="139">
        <v>6.1046839999999998</v>
      </c>
      <c r="AR17" s="139">
        <v>2.4650889999999999</v>
      </c>
      <c r="AS17" s="139">
        <v>3.8773490000000002</v>
      </c>
      <c r="AT17" s="139">
        <v>2.9371782259999999</v>
      </c>
      <c r="AU17" s="139">
        <v>2.3860000000000001</v>
      </c>
      <c r="AV17" s="139">
        <v>0.99457399999999996</v>
      </c>
      <c r="AW17" s="139">
        <v>1.2667999999999999</v>
      </c>
      <c r="AY17" s="128">
        <f t="shared" si="0"/>
        <v>-39.813919388031103</v>
      </c>
    </row>
    <row r="18" spans="14:51" s="125" customFormat="1" x14ac:dyDescent="0.25">
      <c r="N18" s="135" t="s">
        <v>341</v>
      </c>
      <c r="O18">
        <v>4</v>
      </c>
      <c r="P18" s="136" t="s">
        <v>342</v>
      </c>
      <c r="Q18" s="136"/>
      <c r="R18" s="137">
        <v>4.2189019999999999</v>
      </c>
      <c r="S18" s="137">
        <v>6.4070429999999998</v>
      </c>
      <c r="T18" s="137">
        <v>2.532762</v>
      </c>
      <c r="U18" s="137">
        <v>3.3928319999999998</v>
      </c>
      <c r="V18" s="137">
        <v>12.019723000000001</v>
      </c>
      <c r="W18" s="137">
        <v>9.9680529999999994</v>
      </c>
      <c r="X18" s="137">
        <v>1.216043</v>
      </c>
      <c r="Y18" s="137">
        <v>14.156817999999999</v>
      </c>
      <c r="Z18" s="137">
        <v>17.396919</v>
      </c>
      <c r="AA18" s="137">
        <v>15.996906000000001</v>
      </c>
      <c r="AB18" s="137">
        <v>23.482740000000003</v>
      </c>
      <c r="AC18" s="137">
        <v>13.600234</v>
      </c>
      <c r="AD18" s="137">
        <v>11.045052999999999</v>
      </c>
      <c r="AE18" s="137">
        <v>29.067</v>
      </c>
      <c r="AF18" s="137">
        <v>2.8950420000000001</v>
      </c>
      <c r="AG18" s="137">
        <v>14.571</v>
      </c>
      <c r="AH18" s="137">
        <v>5.0092920000000003</v>
      </c>
      <c r="AI18" s="137">
        <v>3.8651719999999998</v>
      </c>
      <c r="AJ18" s="137">
        <v>29.870232999999999</v>
      </c>
      <c r="AK18" s="137">
        <v>29.481234000000001</v>
      </c>
      <c r="AL18" s="137">
        <v>15.874469999999999</v>
      </c>
      <c r="AM18" s="137">
        <v>19.270743</v>
      </c>
      <c r="AN18" s="137">
        <v>43.016047</v>
      </c>
      <c r="AO18" s="137">
        <v>41.244714000000002</v>
      </c>
      <c r="AP18" s="137">
        <v>41.445698999999998</v>
      </c>
      <c r="AQ18" s="137">
        <v>25.966184000000002</v>
      </c>
      <c r="AR18" s="137">
        <v>32.133013999999996</v>
      </c>
      <c r="AS18" s="137">
        <v>59.739008999999996</v>
      </c>
      <c r="AT18" s="137">
        <v>46.0657</v>
      </c>
      <c r="AU18" s="137">
        <v>70.626587000000001</v>
      </c>
      <c r="AV18" s="137">
        <v>57.554018999999997</v>
      </c>
      <c r="AW18" s="137">
        <v>29.131906999999998</v>
      </c>
    </row>
    <row r="19" spans="14:51" x14ac:dyDescent="0.25">
      <c r="N19" s="130" t="s">
        <v>343</v>
      </c>
      <c r="O19">
        <v>4</v>
      </c>
      <c r="P19" s="138" t="s">
        <v>344</v>
      </c>
      <c r="Q19" s="138" t="s">
        <v>345</v>
      </c>
      <c r="R19" s="139">
        <v>0.25588100000000003</v>
      </c>
      <c r="S19" s="139">
        <v>6.8299000000000012E-2</v>
      </c>
      <c r="T19" s="139">
        <v>0.64100000000000001</v>
      </c>
      <c r="U19" s="139">
        <v>0.38475999999999999</v>
      </c>
      <c r="V19" s="139">
        <v>10.331</v>
      </c>
      <c r="W19" s="139">
        <v>8.5470000000000006</v>
      </c>
      <c r="X19" s="139">
        <v>0.3</v>
      </c>
      <c r="Y19" s="139">
        <v>12.109</v>
      </c>
      <c r="Z19" s="139">
        <v>14.952999999999999</v>
      </c>
      <c r="AA19" s="139">
        <v>8.3960000000000008</v>
      </c>
      <c r="AB19" s="139">
        <v>11.820056000000001</v>
      </c>
      <c r="AC19" s="139">
        <v>11.138999999999999</v>
      </c>
      <c r="AD19" s="139">
        <v>10.365120000000001</v>
      </c>
      <c r="AE19" s="139">
        <v>9.6470000000000002</v>
      </c>
      <c r="AF19" s="139">
        <v>0.76300000000000001</v>
      </c>
      <c r="AG19" s="139">
        <v>9.4009999999999998</v>
      </c>
      <c r="AH19" s="139">
        <v>3.573</v>
      </c>
      <c r="AI19" s="139">
        <v>8.7999999999999995E-2</v>
      </c>
      <c r="AJ19" s="139">
        <v>18.25</v>
      </c>
      <c r="AK19" s="139">
        <v>11.052</v>
      </c>
      <c r="AL19" s="139">
        <v>11.079000000000001</v>
      </c>
      <c r="AM19" s="139">
        <v>8.1709999999999994</v>
      </c>
      <c r="AN19" s="139">
        <v>36.889000000000003</v>
      </c>
      <c r="AO19" s="139">
        <v>35.2361</v>
      </c>
      <c r="AP19" s="139">
        <v>37.898000000000003</v>
      </c>
      <c r="AQ19" s="139">
        <v>16.466000000000001</v>
      </c>
      <c r="AR19" s="139">
        <v>15.856375</v>
      </c>
      <c r="AS19" s="139">
        <v>44.569900000000004</v>
      </c>
      <c r="AT19" s="139">
        <v>20.088000000000001</v>
      </c>
      <c r="AU19" s="139">
        <v>48.863191</v>
      </c>
      <c r="AV19" s="139">
        <v>39.566714999999995</v>
      </c>
      <c r="AW19" s="139">
        <v>21.071000000000002</v>
      </c>
    </row>
    <row r="20" spans="14:51" x14ac:dyDescent="0.25">
      <c r="N20" s="130" t="s">
        <v>346</v>
      </c>
      <c r="O20">
        <v>4</v>
      </c>
      <c r="P20" s="138" t="s">
        <v>347</v>
      </c>
      <c r="Q20" s="138" t="s">
        <v>348</v>
      </c>
      <c r="R20" s="139">
        <v>0.249</v>
      </c>
      <c r="S20" s="139">
        <v>0</v>
      </c>
      <c r="T20" s="139">
        <v>0</v>
      </c>
      <c r="U20" s="139">
        <v>0</v>
      </c>
      <c r="V20" s="139">
        <v>0.39800000000000002</v>
      </c>
      <c r="W20" s="139">
        <v>0.17748</v>
      </c>
      <c r="X20" s="139">
        <v>0</v>
      </c>
      <c r="Y20" s="139">
        <v>0</v>
      </c>
      <c r="Z20" s="139">
        <v>6.6000000000000003E-2</v>
      </c>
      <c r="AA20" s="139">
        <v>0</v>
      </c>
      <c r="AB20" s="139">
        <v>4.2220000000000004</v>
      </c>
      <c r="AC20" s="139">
        <v>1E-3</v>
      </c>
      <c r="AD20" s="139">
        <v>0</v>
      </c>
      <c r="AE20" s="139">
        <v>0</v>
      </c>
      <c r="AF20" s="139">
        <v>1.9119999999999999</v>
      </c>
      <c r="AG20" s="139">
        <v>1.3660000000000001</v>
      </c>
      <c r="AH20" s="139">
        <v>0</v>
      </c>
      <c r="AI20" s="139">
        <v>0</v>
      </c>
      <c r="AJ20" s="139">
        <v>2.9430000000000001</v>
      </c>
      <c r="AK20" s="139">
        <v>0</v>
      </c>
      <c r="AL20" s="139">
        <v>0</v>
      </c>
      <c r="AM20" s="139">
        <v>0</v>
      </c>
      <c r="AN20" s="139">
        <v>2.016</v>
      </c>
      <c r="AO20" s="139">
        <v>0.622</v>
      </c>
      <c r="AP20" s="139">
        <v>0.88479999999999992</v>
      </c>
      <c r="AQ20" s="139">
        <v>4.9130000000000003</v>
      </c>
      <c r="AR20" s="139">
        <v>1.2270000000000001</v>
      </c>
      <c r="AS20" s="139">
        <v>3.68</v>
      </c>
      <c r="AT20" s="139">
        <v>0.35199999999999998</v>
      </c>
      <c r="AU20" s="139">
        <v>10.994999999999999</v>
      </c>
      <c r="AV20" s="139">
        <v>7.5888800000000005</v>
      </c>
      <c r="AW20" s="139">
        <v>2.8879999999999999</v>
      </c>
    </row>
    <row r="21" spans="14:51" x14ac:dyDescent="0.25">
      <c r="N21" s="130" t="s">
        <v>349</v>
      </c>
      <c r="O21">
        <v>4</v>
      </c>
      <c r="P21" s="138" t="s">
        <v>350</v>
      </c>
      <c r="Q21" s="138"/>
      <c r="R21" s="139">
        <v>0.18454200000000001</v>
      </c>
      <c r="S21" s="139">
        <v>0.18635300000000002</v>
      </c>
      <c r="T21" s="139">
        <v>1.6E-2</v>
      </c>
      <c r="U21" s="139">
        <v>0.21</v>
      </c>
      <c r="V21" s="139">
        <v>0.75</v>
      </c>
      <c r="W21" s="139">
        <v>1.6E-2</v>
      </c>
      <c r="X21" s="139">
        <v>0.416933</v>
      </c>
      <c r="Y21" s="139">
        <v>1.208866</v>
      </c>
      <c r="Z21" s="139">
        <v>1.4933E-2</v>
      </c>
      <c r="AA21" s="139">
        <v>0.14993299999999998</v>
      </c>
      <c r="AB21" s="139">
        <v>0.28493299999999999</v>
      </c>
      <c r="AC21" s="139">
        <v>0.13947100000000001</v>
      </c>
      <c r="AD21" s="139">
        <v>0.26493299999999997</v>
      </c>
      <c r="AE21" s="139">
        <v>0</v>
      </c>
      <c r="AF21" s="139">
        <v>2.7E-2</v>
      </c>
      <c r="AG21" s="139">
        <v>0.22</v>
      </c>
      <c r="AH21" s="139">
        <v>7.1292000000000008E-2</v>
      </c>
      <c r="AI21" s="139">
        <v>9.9171999999999996E-2</v>
      </c>
      <c r="AJ21" s="139">
        <v>2E-3</v>
      </c>
      <c r="AK21" s="139">
        <v>2.9000000000000001E-2</v>
      </c>
      <c r="AL21" s="139">
        <v>0</v>
      </c>
      <c r="AM21" s="139">
        <v>2.3E-2</v>
      </c>
      <c r="AN21" s="139">
        <v>6.6299999999999998E-2</v>
      </c>
      <c r="AO21" s="139">
        <v>0.35650500000000002</v>
      </c>
      <c r="AP21" s="139">
        <v>0.30025999999999997</v>
      </c>
      <c r="AQ21" s="139">
        <v>0.545269</v>
      </c>
      <c r="AR21" s="139">
        <v>0.42091899999999999</v>
      </c>
      <c r="AS21" s="139">
        <v>0.84153299999999998</v>
      </c>
      <c r="AT21" s="139">
        <v>0.59094599999999997</v>
      </c>
      <c r="AU21" s="139">
        <v>1.037396</v>
      </c>
      <c r="AV21" s="139">
        <v>1.642555</v>
      </c>
      <c r="AW21" s="139">
        <v>0.47164100000000003</v>
      </c>
    </row>
    <row r="22" spans="14:51" x14ac:dyDescent="0.25">
      <c r="N22" s="130" t="s">
        <v>351</v>
      </c>
      <c r="O22">
        <v>4</v>
      </c>
      <c r="P22" s="138" t="s">
        <v>352</v>
      </c>
      <c r="Q22" s="138" t="s">
        <v>353</v>
      </c>
      <c r="R22" s="139">
        <v>1.9446669999999999</v>
      </c>
      <c r="S22" s="139">
        <v>0.84104000000000001</v>
      </c>
      <c r="T22" s="139">
        <v>0.307</v>
      </c>
      <c r="U22" s="139">
        <v>0.234877</v>
      </c>
      <c r="V22" s="139">
        <v>0.14899999999999999</v>
      </c>
      <c r="W22" s="139">
        <v>0.69</v>
      </c>
      <c r="X22" s="139">
        <v>0.14000000000000001</v>
      </c>
      <c r="Y22" s="139">
        <v>0.51400000000000001</v>
      </c>
      <c r="Z22" s="139">
        <v>0.14000000000000001</v>
      </c>
      <c r="AA22" s="139">
        <v>4.8299750000000001</v>
      </c>
      <c r="AB22" s="139">
        <v>2.651221</v>
      </c>
      <c r="AC22" s="139">
        <v>0.82547599999999999</v>
      </c>
      <c r="AD22" s="139">
        <v>0</v>
      </c>
      <c r="AE22" s="139">
        <v>0</v>
      </c>
      <c r="AF22" s="139">
        <v>2.042E-3</v>
      </c>
      <c r="AG22" s="139">
        <v>1.365</v>
      </c>
      <c r="AH22" s="139">
        <v>0.51400000000000001</v>
      </c>
      <c r="AI22" s="139">
        <v>0.48899999999999999</v>
      </c>
      <c r="AJ22" s="139">
        <v>6.2076729999999998</v>
      </c>
      <c r="AK22" s="139">
        <v>6.8467340000000005</v>
      </c>
      <c r="AL22" s="139">
        <v>3.3454699999999997</v>
      </c>
      <c r="AM22" s="139">
        <v>7.4367430000000008</v>
      </c>
      <c r="AN22" s="139">
        <v>1.461727</v>
      </c>
      <c r="AO22" s="139">
        <v>3.7440390000000003</v>
      </c>
      <c r="AP22" s="139">
        <v>4.0975000000000004E-2</v>
      </c>
      <c r="AQ22" s="139">
        <v>2.0675149999999998</v>
      </c>
      <c r="AR22" s="139">
        <v>5.7185200000000007</v>
      </c>
      <c r="AS22" s="139">
        <v>8.4510130000000014</v>
      </c>
      <c r="AT22" s="139">
        <v>21.703754</v>
      </c>
      <c r="AU22" s="139">
        <v>8.1039999999999992</v>
      </c>
      <c r="AV22" s="139">
        <v>7.0546189999999998</v>
      </c>
      <c r="AW22" s="139">
        <v>1.2150000000000001</v>
      </c>
    </row>
    <row r="23" spans="14:51" x14ac:dyDescent="0.25">
      <c r="N23" s="130" t="s">
        <v>354</v>
      </c>
      <c r="O23">
        <v>4</v>
      </c>
      <c r="P23" s="138" t="s">
        <v>355</v>
      </c>
      <c r="Q23" s="138" t="s">
        <v>356</v>
      </c>
      <c r="R23" s="139">
        <v>1.5848119999999999</v>
      </c>
      <c r="S23" s="139">
        <v>5.3113509999999993</v>
      </c>
      <c r="T23" s="139">
        <v>1.568762</v>
      </c>
      <c r="U23" s="139">
        <v>2.5631950000000003</v>
      </c>
      <c r="V23" s="139">
        <v>0.39172299999999999</v>
      </c>
      <c r="W23" s="139">
        <v>0.53757299999999997</v>
      </c>
      <c r="X23" s="139">
        <v>0.35911000000000004</v>
      </c>
      <c r="Y23" s="139">
        <v>0.32495200000000002</v>
      </c>
      <c r="Z23" s="139">
        <v>2.2229859999999997</v>
      </c>
      <c r="AA23" s="139">
        <v>2.6209980000000002</v>
      </c>
      <c r="AB23" s="139">
        <v>4.5045299999999999</v>
      </c>
      <c r="AC23" s="139">
        <v>1.495287</v>
      </c>
      <c r="AD23" s="139">
        <v>0.41499999999999998</v>
      </c>
      <c r="AE23" s="139">
        <v>19.420000000000002</v>
      </c>
      <c r="AF23" s="139">
        <v>0.191</v>
      </c>
      <c r="AG23" s="139">
        <v>2.2189999999999999</v>
      </c>
      <c r="AH23" s="139">
        <v>0.85099999999999998</v>
      </c>
      <c r="AI23" s="139">
        <v>3.1890000000000001</v>
      </c>
      <c r="AJ23" s="139">
        <v>2.4675599999999998</v>
      </c>
      <c r="AK23" s="139">
        <v>11.5535</v>
      </c>
      <c r="AL23" s="139">
        <v>1.45</v>
      </c>
      <c r="AM23" s="139">
        <v>3.64</v>
      </c>
      <c r="AN23" s="139">
        <v>2.5830199999999999</v>
      </c>
      <c r="AO23" s="139">
        <v>1.28607</v>
      </c>
      <c r="AP23" s="139">
        <v>2.3216640000000002</v>
      </c>
      <c r="AQ23" s="139">
        <v>1.9744000000000002</v>
      </c>
      <c r="AR23" s="139">
        <v>8.9102000000000015</v>
      </c>
      <c r="AS23" s="139">
        <v>2.1965630000000003</v>
      </c>
      <c r="AT23" s="139">
        <v>3.331</v>
      </c>
      <c r="AU23" s="139">
        <v>1.627</v>
      </c>
      <c r="AV23" s="139">
        <v>1.7012499999999999</v>
      </c>
      <c r="AW23" s="139">
        <v>3.4862660000000001</v>
      </c>
    </row>
    <row r="24" spans="14:51" x14ac:dyDescent="0.25">
      <c r="N24" s="130" t="s">
        <v>357</v>
      </c>
      <c r="O24">
        <v>4</v>
      </c>
      <c r="P24" s="140" t="s">
        <v>358</v>
      </c>
      <c r="Q24" s="140"/>
      <c r="R24" s="139">
        <v>4.665</v>
      </c>
      <c r="S24" s="139">
        <v>9.3119999999999994</v>
      </c>
      <c r="T24" s="139">
        <v>0</v>
      </c>
      <c r="U24" s="139">
        <v>3.0739999999999998</v>
      </c>
      <c r="V24" s="139">
        <v>15.087999999999999</v>
      </c>
      <c r="W24" s="139">
        <v>15.228999999999999</v>
      </c>
      <c r="X24" s="139">
        <v>0.9517770000000001</v>
      </c>
      <c r="Y24" s="139">
        <v>1.747539</v>
      </c>
      <c r="Z24" s="139">
        <v>7.5910000000000002</v>
      </c>
      <c r="AA24" s="139">
        <v>5.5E-2</v>
      </c>
      <c r="AB24" s="139">
        <v>8.6229999999999993</v>
      </c>
      <c r="AC24" s="139">
        <v>4.3559999999999999</v>
      </c>
      <c r="AD24" s="139">
        <v>9.7479999999999993</v>
      </c>
      <c r="AE24" s="139">
        <v>4.7</v>
      </c>
      <c r="AF24" s="139">
        <v>6.2030000000000003</v>
      </c>
      <c r="AG24" s="139">
        <v>0.27800000000000002</v>
      </c>
      <c r="AH24" s="139">
        <v>2.6179999999999999</v>
      </c>
      <c r="AI24" s="139">
        <v>2.077</v>
      </c>
      <c r="AJ24" s="139">
        <v>2.7290000000000001</v>
      </c>
      <c r="AK24" s="139">
        <v>2.569</v>
      </c>
      <c r="AL24" s="139">
        <v>1.282</v>
      </c>
      <c r="AM24" s="139">
        <v>0.83399999999999996</v>
      </c>
      <c r="AN24" s="139">
        <v>1.1599999999999999</v>
      </c>
      <c r="AO24" s="139">
        <v>2.6469999999999998</v>
      </c>
      <c r="AP24" s="139">
        <v>6.8760000000000003</v>
      </c>
      <c r="AQ24" s="139">
        <v>1.3320000000000001</v>
      </c>
      <c r="AR24" s="139">
        <v>2.9889999999999999</v>
      </c>
      <c r="AS24" s="139">
        <v>5.5949999999999998</v>
      </c>
      <c r="AT24" s="139">
        <v>2.6452300000000002</v>
      </c>
      <c r="AU24" s="139">
        <v>2.9679419999999999</v>
      </c>
      <c r="AV24" s="139">
        <v>4.6746930000000004</v>
      </c>
      <c r="AW24" s="139">
        <v>2.2330670000000001</v>
      </c>
    </row>
    <row r="25" spans="14:51" x14ac:dyDescent="0.25">
      <c r="N25" s="130" t="s">
        <v>359</v>
      </c>
      <c r="O25">
        <v>4</v>
      </c>
      <c r="P25" s="140" t="s">
        <v>360</v>
      </c>
      <c r="Q25" s="140"/>
      <c r="R25" s="139">
        <v>3.3538649999999999</v>
      </c>
      <c r="S25" s="139">
        <v>2.3540000000000001</v>
      </c>
      <c r="T25" s="139">
        <v>2.7189999999999999</v>
      </c>
      <c r="U25" s="139">
        <v>7.2709999999999999</v>
      </c>
      <c r="V25" s="139">
        <v>1.2505310000000001</v>
      </c>
      <c r="W25" s="139">
        <v>0.24299999999999999</v>
      </c>
      <c r="X25" s="139">
        <v>0.108611</v>
      </c>
      <c r="Y25" s="139">
        <v>3.262</v>
      </c>
      <c r="Z25" s="139">
        <v>5.1559999999999997</v>
      </c>
      <c r="AA25" s="139">
        <v>2.625</v>
      </c>
      <c r="AB25" s="139">
        <v>0.127</v>
      </c>
      <c r="AC25" s="139">
        <v>2.5649999999999999</v>
      </c>
      <c r="AD25" s="139">
        <v>0</v>
      </c>
      <c r="AE25" s="139">
        <v>2.3879999999999999</v>
      </c>
      <c r="AF25" s="139">
        <v>0</v>
      </c>
      <c r="AG25" s="139">
        <v>4.0250000000000004</v>
      </c>
      <c r="AH25" s="139">
        <v>0</v>
      </c>
      <c r="AI25" s="139">
        <v>6.6E-3</v>
      </c>
      <c r="AJ25" s="139">
        <v>0</v>
      </c>
      <c r="AK25" s="139">
        <v>1.8839999999999999</v>
      </c>
      <c r="AL25" s="139">
        <v>7.0000000000000001E-3</v>
      </c>
      <c r="AM25" s="139">
        <v>2.3119999999999998</v>
      </c>
      <c r="AN25" s="139">
        <v>4.569</v>
      </c>
      <c r="AO25" s="139">
        <v>9.9740000000000002</v>
      </c>
      <c r="AP25" s="139">
        <v>0</v>
      </c>
      <c r="AQ25" s="139">
        <v>2.254</v>
      </c>
      <c r="AR25" s="139">
        <v>8.6539999999999999</v>
      </c>
      <c r="AS25" s="139">
        <v>2.2250000000000001</v>
      </c>
      <c r="AT25" s="139">
        <v>1.35</v>
      </c>
      <c r="AU25" s="139">
        <v>2.3490000000000002</v>
      </c>
      <c r="AV25" s="139">
        <v>0</v>
      </c>
      <c r="AW25" s="139">
        <v>2.298</v>
      </c>
    </row>
    <row r="26" spans="14:51" x14ac:dyDescent="0.25">
      <c r="N26" s="130" t="s">
        <v>361</v>
      </c>
      <c r="O26">
        <v>4</v>
      </c>
      <c r="P26" s="140" t="s">
        <v>362</v>
      </c>
      <c r="Q26" s="140"/>
      <c r="R26" s="139">
        <v>0.204259</v>
      </c>
      <c r="S26" s="139">
        <v>0.17245099999999999</v>
      </c>
      <c r="T26" s="139">
        <v>0.53156399999999993</v>
      </c>
      <c r="U26" s="139">
        <v>5.9226000000000001E-2</v>
      </c>
      <c r="V26" s="139">
        <v>0.71372500000000005</v>
      </c>
      <c r="W26" s="139">
        <v>0.20211500000000002</v>
      </c>
      <c r="X26" s="139">
        <v>0.288323</v>
      </c>
      <c r="Y26" s="139">
        <v>0.21202299999999999</v>
      </c>
      <c r="Z26" s="139">
        <v>4.8339999999999998E-3</v>
      </c>
      <c r="AA26" s="139">
        <v>4.7520000000000001E-3</v>
      </c>
      <c r="AB26" s="139">
        <v>5.092E-2</v>
      </c>
      <c r="AC26" s="139">
        <v>7.8358999999999998E-2</v>
      </c>
      <c r="AD26" s="139">
        <v>9.8028000000000004E-2</v>
      </c>
      <c r="AE26" s="139">
        <v>0</v>
      </c>
      <c r="AF26" s="139">
        <v>5.3789999999999992E-3</v>
      </c>
      <c r="AG26" s="139">
        <v>1.07</v>
      </c>
      <c r="AH26" s="139">
        <v>4.3999999999999997E-2</v>
      </c>
      <c r="AI26" s="139">
        <v>2.0204E-2</v>
      </c>
      <c r="AJ26" s="139">
        <v>0.12130200000000001</v>
      </c>
      <c r="AK26" s="139">
        <v>6.0125999999999999E-2</v>
      </c>
      <c r="AL26" s="139">
        <v>1.4425E-2</v>
      </c>
      <c r="AM26" s="139">
        <v>9.853400000000001E-2</v>
      </c>
      <c r="AN26" s="139">
        <v>9.0999999999999998E-2</v>
      </c>
      <c r="AO26" s="139">
        <v>0.122</v>
      </c>
      <c r="AP26" s="139">
        <v>0.184</v>
      </c>
      <c r="AQ26" s="139">
        <v>0.59799999999999998</v>
      </c>
      <c r="AR26" s="139">
        <v>0</v>
      </c>
      <c r="AS26" s="139">
        <v>0.16200000000000001</v>
      </c>
      <c r="AT26" s="139">
        <v>0</v>
      </c>
      <c r="AU26" s="139">
        <v>0.04</v>
      </c>
      <c r="AV26" s="139">
        <v>0</v>
      </c>
      <c r="AW26" s="139">
        <v>0</v>
      </c>
    </row>
    <row r="27" spans="14:51" x14ac:dyDescent="0.25">
      <c r="N27" s="130" t="s">
        <v>363</v>
      </c>
      <c r="O27">
        <v>4</v>
      </c>
      <c r="P27" s="140" t="s">
        <v>364</v>
      </c>
      <c r="Q27" s="140"/>
      <c r="R27" s="139">
        <v>0</v>
      </c>
      <c r="S27" s="139">
        <v>0</v>
      </c>
      <c r="T27" s="139">
        <v>0</v>
      </c>
      <c r="U27" s="139">
        <v>0</v>
      </c>
      <c r="V27" s="139">
        <v>0</v>
      </c>
      <c r="W27" s="139">
        <v>0</v>
      </c>
      <c r="X27" s="139">
        <v>0</v>
      </c>
      <c r="Y27" s="139">
        <v>0</v>
      </c>
      <c r="Z27" s="139">
        <v>8.5109999999999995E-3</v>
      </c>
      <c r="AA27" s="139">
        <v>0</v>
      </c>
      <c r="AB27" s="139">
        <v>1.8463E-2</v>
      </c>
      <c r="AC27" s="139">
        <v>3.5307000000000005E-2</v>
      </c>
      <c r="AD27" s="139">
        <v>0</v>
      </c>
      <c r="AE27" s="139">
        <v>0</v>
      </c>
      <c r="AF27" s="139">
        <v>0</v>
      </c>
      <c r="AG27" s="139">
        <v>0</v>
      </c>
      <c r="AH27" s="139">
        <v>1E-3</v>
      </c>
      <c r="AI27" s="139">
        <v>0</v>
      </c>
      <c r="AJ27" s="139">
        <v>6.0000000000000001E-3</v>
      </c>
      <c r="AK27" s="139">
        <v>0</v>
      </c>
      <c r="AL27" s="139">
        <v>0</v>
      </c>
      <c r="AM27" s="139">
        <v>0</v>
      </c>
      <c r="AN27" s="139">
        <v>0</v>
      </c>
      <c r="AO27" s="139">
        <v>1.716</v>
      </c>
      <c r="AP27" s="139">
        <v>0</v>
      </c>
      <c r="AQ27" s="139">
        <v>0</v>
      </c>
      <c r="AR27" s="139">
        <v>0</v>
      </c>
      <c r="AS27" s="139">
        <v>0</v>
      </c>
      <c r="AT27" s="139">
        <v>0</v>
      </c>
      <c r="AU27" s="139">
        <v>0</v>
      </c>
      <c r="AV27" s="139">
        <v>0</v>
      </c>
      <c r="AW27" s="139">
        <v>0</v>
      </c>
    </row>
    <row r="28" spans="14:51" x14ac:dyDescent="0.25">
      <c r="N28" s="130" t="s">
        <v>365</v>
      </c>
      <c r="O28">
        <v>4</v>
      </c>
      <c r="P28" s="140" t="s">
        <v>366</v>
      </c>
      <c r="Q28" s="140"/>
      <c r="R28" s="139">
        <v>0.64800000000000002</v>
      </c>
      <c r="S28" s="139">
        <v>0.20499999999999999</v>
      </c>
      <c r="T28" s="139">
        <v>1.0489999999999999</v>
      </c>
      <c r="U28" s="139">
        <v>0</v>
      </c>
      <c r="V28" s="139">
        <v>0</v>
      </c>
      <c r="W28" s="139">
        <v>0</v>
      </c>
      <c r="X28" s="139">
        <v>0</v>
      </c>
      <c r="Y28" s="139">
        <v>0.57299999999999995</v>
      </c>
      <c r="Z28" s="139">
        <v>0</v>
      </c>
      <c r="AA28" s="139">
        <v>0</v>
      </c>
      <c r="AB28" s="139">
        <v>0.126</v>
      </c>
      <c r="AC28" s="139">
        <v>0</v>
      </c>
      <c r="AD28" s="139">
        <v>0</v>
      </c>
      <c r="AE28" s="139">
        <v>0</v>
      </c>
      <c r="AF28" s="139">
        <v>0</v>
      </c>
      <c r="AG28" s="139">
        <v>0</v>
      </c>
      <c r="AH28" s="139">
        <v>0</v>
      </c>
      <c r="AI28" s="139">
        <v>0</v>
      </c>
      <c r="AJ28" s="139">
        <v>1.4450000000000001</v>
      </c>
      <c r="AK28" s="139">
        <v>2.0110000000000001</v>
      </c>
      <c r="AL28" s="139">
        <v>3.7999999999999999E-2</v>
      </c>
      <c r="AM28" s="139">
        <v>1.18</v>
      </c>
      <c r="AN28" s="139">
        <v>0</v>
      </c>
      <c r="AO28" s="139">
        <v>0</v>
      </c>
      <c r="AP28" s="139">
        <v>1E-3</v>
      </c>
      <c r="AQ28" s="139">
        <v>0.29699999999999999</v>
      </c>
      <c r="AR28" s="139">
        <v>3.1</v>
      </c>
      <c r="AS28" s="139">
        <v>0.107</v>
      </c>
      <c r="AT28" s="139">
        <v>0.107</v>
      </c>
      <c r="AU28" s="139">
        <v>0</v>
      </c>
      <c r="AV28" s="139">
        <v>0.33600000000000002</v>
      </c>
      <c r="AW28" s="139">
        <v>0.14899999999999999</v>
      </c>
    </row>
    <row r="29" spans="14:51" x14ac:dyDescent="0.25">
      <c r="N29" s="130" t="s">
        <v>367</v>
      </c>
      <c r="O29">
        <v>4</v>
      </c>
      <c r="P29" s="140" t="s">
        <v>368</v>
      </c>
      <c r="Q29" s="140"/>
      <c r="R29" s="139">
        <v>6.6453569999999997</v>
      </c>
      <c r="S29" s="139">
        <v>20.206417000000002</v>
      </c>
      <c r="T29" s="139">
        <v>2.978459</v>
      </c>
      <c r="U29" s="139">
        <v>4.8412110000000004</v>
      </c>
      <c r="V29" s="139">
        <v>2.3838710000000001</v>
      </c>
      <c r="W29" s="139">
        <v>6.7995950000000001</v>
      </c>
      <c r="X29" s="139">
        <v>5.6254859999999995</v>
      </c>
      <c r="Y29" s="139">
        <v>2.924623</v>
      </c>
      <c r="Z29" s="139">
        <v>1.5288580000000001</v>
      </c>
      <c r="AA29" s="139">
        <v>4.6999360000000001</v>
      </c>
      <c r="AB29" s="139">
        <v>11.289</v>
      </c>
      <c r="AC29" s="139">
        <v>0.44325599999999998</v>
      </c>
      <c r="AD29" s="139">
        <v>1.615</v>
      </c>
      <c r="AE29" s="139">
        <v>2.4736100000000003</v>
      </c>
      <c r="AF29" s="139">
        <v>0.79094799999999998</v>
      </c>
      <c r="AG29" s="139">
        <v>11.932352000000002</v>
      </c>
      <c r="AH29" s="139">
        <v>6.0731869999999999</v>
      </c>
      <c r="AI29" s="139">
        <v>8.8490000000000002</v>
      </c>
      <c r="AJ29" s="139">
        <v>31.059000000000001</v>
      </c>
      <c r="AK29" s="139">
        <v>49.422999000000004</v>
      </c>
      <c r="AL29" s="139">
        <v>15.302022000000001</v>
      </c>
      <c r="AM29" s="139">
        <v>38.864494000000001</v>
      </c>
      <c r="AN29" s="139">
        <v>21.228057</v>
      </c>
      <c r="AO29" s="139">
        <v>20.495420999999997</v>
      </c>
      <c r="AP29" s="139">
        <v>10.461017739000001</v>
      </c>
      <c r="AQ29" s="139">
        <v>23.100187000000002</v>
      </c>
      <c r="AR29" s="139">
        <v>53.562995999999998</v>
      </c>
      <c r="AS29" s="139">
        <v>48.160445000000003</v>
      </c>
      <c r="AT29" s="139">
        <v>24.301846000000001</v>
      </c>
      <c r="AU29" s="139">
        <v>53.703606000000001</v>
      </c>
      <c r="AV29" s="139">
        <v>36.132307999999995</v>
      </c>
      <c r="AW29" s="139">
        <v>21.480532</v>
      </c>
    </row>
    <row r="30" spans="14:51" s="131" customFormat="1" ht="15.75" x14ac:dyDescent="0.25">
      <c r="N30" s="141" t="s">
        <v>369</v>
      </c>
      <c r="O30">
        <v>4</v>
      </c>
      <c r="P30" s="132" t="s">
        <v>370</v>
      </c>
      <c r="Q30" s="132"/>
      <c r="R30" s="134">
        <v>3.7978719999999999</v>
      </c>
      <c r="S30" s="134">
        <v>13.458709000000001</v>
      </c>
      <c r="T30" s="134">
        <v>26.119409000000001</v>
      </c>
      <c r="U30" s="134">
        <v>4.63</v>
      </c>
      <c r="V30" s="134">
        <v>2.3973770000000001</v>
      </c>
      <c r="W30" s="134">
        <v>2.138668</v>
      </c>
      <c r="X30" s="134">
        <v>0.73584299999999991</v>
      </c>
      <c r="Y30" s="134">
        <v>7.5409540000000002</v>
      </c>
      <c r="Z30" s="134">
        <v>12.944694</v>
      </c>
      <c r="AA30" s="134">
        <v>0</v>
      </c>
      <c r="AB30" s="134">
        <v>1.0228159999999999</v>
      </c>
      <c r="AC30" s="134">
        <v>0.89896100000000001</v>
      </c>
      <c r="AD30" s="134">
        <v>0.57871000000000006</v>
      </c>
      <c r="AE30" s="134">
        <v>1.849537</v>
      </c>
      <c r="AF30" s="134">
        <v>0.47939800000000005</v>
      </c>
      <c r="AG30" s="134">
        <v>11.693</v>
      </c>
      <c r="AH30" s="134">
        <v>3.9835940000000001</v>
      </c>
      <c r="AI30" s="134">
        <v>26.763792000000002</v>
      </c>
      <c r="AJ30" s="134">
        <v>0.746</v>
      </c>
      <c r="AK30" s="134">
        <v>5.641</v>
      </c>
      <c r="AL30" s="134">
        <v>13.989000000000001</v>
      </c>
      <c r="AM30" s="134">
        <v>2.0543139999999998</v>
      </c>
      <c r="AN30" s="134">
        <v>5.6672160000000007</v>
      </c>
      <c r="AO30" s="134">
        <v>18.088463000000001</v>
      </c>
      <c r="AP30" s="134">
        <v>1.1839999999999999</v>
      </c>
      <c r="AQ30" s="134">
        <v>1.553172</v>
      </c>
      <c r="AR30" s="134">
        <v>11.248200000000001</v>
      </c>
      <c r="AS30" s="134">
        <v>27.757308000000002</v>
      </c>
      <c r="AT30" s="134">
        <v>2.7172710000000002</v>
      </c>
      <c r="AU30" s="134">
        <v>8.0674460000000003</v>
      </c>
      <c r="AV30" s="134">
        <v>12.178173000000001</v>
      </c>
      <c r="AW30" s="134">
        <v>27.198270000000001</v>
      </c>
    </row>
    <row r="31" spans="14:51" x14ac:dyDescent="0.25">
      <c r="N31" s="130" t="s">
        <v>371</v>
      </c>
      <c r="O31">
        <v>4</v>
      </c>
      <c r="P31" s="140" t="s">
        <v>372</v>
      </c>
      <c r="Q31" s="140"/>
      <c r="R31" s="139">
        <v>0</v>
      </c>
      <c r="S31" s="139">
        <v>0</v>
      </c>
      <c r="T31" s="139">
        <v>0</v>
      </c>
      <c r="U31" s="139">
        <v>0</v>
      </c>
      <c r="V31" s="139">
        <v>0</v>
      </c>
      <c r="W31" s="139">
        <v>0</v>
      </c>
      <c r="X31" s="139">
        <v>0</v>
      </c>
      <c r="Y31" s="139">
        <v>0</v>
      </c>
      <c r="Z31" s="139">
        <v>11.984999999999999</v>
      </c>
      <c r="AA31" s="139">
        <v>0</v>
      </c>
      <c r="AB31" s="139">
        <v>0</v>
      </c>
      <c r="AC31" s="139">
        <v>0</v>
      </c>
      <c r="AD31" s="139">
        <v>0</v>
      </c>
      <c r="AE31" s="139">
        <v>0</v>
      </c>
      <c r="AF31" s="139">
        <v>0</v>
      </c>
      <c r="AG31" s="139">
        <v>2.8000000000000001E-2</v>
      </c>
      <c r="AH31" s="139">
        <v>7.0000000000000001E-3</v>
      </c>
      <c r="AI31" s="139">
        <v>8.1310000000000002</v>
      </c>
      <c r="AJ31" s="139">
        <v>0</v>
      </c>
      <c r="AK31" s="139">
        <v>4.093</v>
      </c>
      <c r="AL31" s="139">
        <v>6.68</v>
      </c>
      <c r="AM31" s="139">
        <v>2.0543139999999998</v>
      </c>
      <c r="AN31" s="139">
        <v>5.6672160000000007</v>
      </c>
      <c r="AO31" s="139">
        <v>2.180463</v>
      </c>
      <c r="AP31" s="139">
        <v>1.1040000000000001</v>
      </c>
      <c r="AQ31" s="139">
        <v>1.54515</v>
      </c>
      <c r="AR31" s="139">
        <v>0.55423</v>
      </c>
      <c r="AS31" s="139">
        <v>2.9689999999999999</v>
      </c>
      <c r="AT31" s="139">
        <v>2.67</v>
      </c>
      <c r="AU31" s="139">
        <v>0.91</v>
      </c>
      <c r="AV31" s="139">
        <v>8.9459999999999997</v>
      </c>
      <c r="AW31" s="139">
        <v>17.116</v>
      </c>
    </row>
    <row r="32" spans="14:51" x14ac:dyDescent="0.25">
      <c r="N32" s="130" t="s">
        <v>373</v>
      </c>
      <c r="O32">
        <v>4</v>
      </c>
      <c r="P32" s="140" t="s">
        <v>374</v>
      </c>
      <c r="Q32" s="140"/>
      <c r="R32" s="139">
        <v>0</v>
      </c>
      <c r="S32" s="139">
        <v>0</v>
      </c>
      <c r="T32" s="139">
        <v>0</v>
      </c>
      <c r="U32" s="139">
        <v>0</v>
      </c>
      <c r="V32" s="139">
        <v>0</v>
      </c>
      <c r="W32" s="139">
        <v>0</v>
      </c>
      <c r="X32" s="139">
        <v>0</v>
      </c>
      <c r="Y32" s="139">
        <v>0</v>
      </c>
      <c r="Z32" s="139">
        <v>0</v>
      </c>
      <c r="AA32" s="139">
        <v>0</v>
      </c>
      <c r="AB32" s="139">
        <v>0</v>
      </c>
      <c r="AC32" s="139">
        <v>0</v>
      </c>
      <c r="AD32" s="139">
        <v>0</v>
      </c>
      <c r="AE32" s="139">
        <v>0</v>
      </c>
      <c r="AF32" s="139">
        <v>0</v>
      </c>
      <c r="AG32" s="139">
        <v>11.664999999999999</v>
      </c>
      <c r="AH32" s="139">
        <v>0</v>
      </c>
      <c r="AI32" s="139">
        <v>3.117</v>
      </c>
      <c r="AJ32" s="139">
        <v>0.746</v>
      </c>
      <c r="AK32" s="139">
        <v>0</v>
      </c>
      <c r="AL32" s="139">
        <v>6.2789999999999999</v>
      </c>
      <c r="AM32" s="139">
        <v>0</v>
      </c>
      <c r="AN32" s="139">
        <v>0</v>
      </c>
      <c r="AO32" s="139">
        <v>11.041</v>
      </c>
      <c r="AP32" s="139">
        <v>0</v>
      </c>
      <c r="AQ32" s="139">
        <v>8.0219999999999996E-3</v>
      </c>
      <c r="AR32" s="139">
        <v>10.69397</v>
      </c>
      <c r="AS32" s="139">
        <v>9.3923080000000017</v>
      </c>
      <c r="AT32" s="139">
        <v>4.3271000000000004E-2</v>
      </c>
      <c r="AU32" s="139">
        <v>3.3471509999999998</v>
      </c>
      <c r="AV32" s="139">
        <v>1.546046</v>
      </c>
      <c r="AW32" s="139">
        <v>9.0065939999999998</v>
      </c>
    </row>
    <row r="33" spans="14:49" x14ac:dyDescent="0.25">
      <c r="N33" s="130"/>
      <c r="O33" s="130"/>
      <c r="P33" s="140"/>
      <c r="Q33" s="140"/>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row>
    <row r="34" spans="14:49" x14ac:dyDescent="0.25">
      <c r="N34" t="s">
        <v>320</v>
      </c>
      <c r="O34" t="s">
        <v>321</v>
      </c>
      <c r="P34" t="s">
        <v>375</v>
      </c>
      <c r="R34" s="130">
        <v>40633</v>
      </c>
      <c r="S34" s="130">
        <v>40724</v>
      </c>
      <c r="T34" s="130">
        <v>40816</v>
      </c>
      <c r="U34" s="130">
        <v>40908</v>
      </c>
      <c r="V34" s="130">
        <v>40999</v>
      </c>
      <c r="W34" s="130">
        <v>41090</v>
      </c>
      <c r="X34" s="130">
        <v>41182</v>
      </c>
      <c r="Y34" s="130">
        <v>41274</v>
      </c>
      <c r="Z34" s="130">
        <v>41364</v>
      </c>
      <c r="AA34" s="130">
        <v>41455</v>
      </c>
      <c r="AB34" s="130">
        <v>41547</v>
      </c>
      <c r="AC34" s="130">
        <v>41639</v>
      </c>
      <c r="AD34" s="130">
        <v>41729</v>
      </c>
      <c r="AE34" s="130">
        <v>41820</v>
      </c>
      <c r="AF34" s="130">
        <v>41912</v>
      </c>
      <c r="AG34" s="130">
        <v>42004</v>
      </c>
      <c r="AH34" s="130">
        <v>42094</v>
      </c>
      <c r="AI34" s="130">
        <v>42185</v>
      </c>
      <c r="AJ34" s="130">
        <v>42277</v>
      </c>
      <c r="AK34" s="130">
        <v>42369</v>
      </c>
      <c r="AL34" s="130">
        <v>42460</v>
      </c>
      <c r="AM34" s="130">
        <v>42551</v>
      </c>
      <c r="AN34" s="130">
        <v>42643</v>
      </c>
      <c r="AO34" s="130">
        <v>42735</v>
      </c>
      <c r="AP34" s="130">
        <v>42825</v>
      </c>
      <c r="AQ34" s="130">
        <v>42916</v>
      </c>
      <c r="AR34" s="130">
        <v>43008</v>
      </c>
      <c r="AS34" s="130">
        <v>43100</v>
      </c>
      <c r="AT34" s="130">
        <v>43190</v>
      </c>
      <c r="AU34" s="130">
        <v>43281</v>
      </c>
      <c r="AV34" s="130">
        <v>43373</v>
      </c>
      <c r="AW34" s="130">
        <v>43465</v>
      </c>
    </row>
    <row r="35" spans="14:49" s="131" customFormat="1" ht="15.75" x14ac:dyDescent="0.25">
      <c r="N35" s="131" t="s">
        <v>323</v>
      </c>
      <c r="O35">
        <v>1</v>
      </c>
      <c r="P35" s="132" t="s">
        <v>324</v>
      </c>
      <c r="Q35" s="132"/>
      <c r="R35" s="133">
        <v>17.138363000000002</v>
      </c>
      <c r="S35" s="133">
        <v>21.75431</v>
      </c>
      <c r="T35" s="133">
        <v>13.699041999999999</v>
      </c>
      <c r="U35" s="133">
        <v>9.9548670000000001</v>
      </c>
      <c r="V35" s="133">
        <v>8.5574619999999992</v>
      </c>
      <c r="W35" s="133">
        <v>6.921176</v>
      </c>
      <c r="X35" s="133">
        <v>5.5505209999999998</v>
      </c>
      <c r="Y35" s="133">
        <v>7.4668590000000004</v>
      </c>
      <c r="Z35" s="133">
        <v>15.670515</v>
      </c>
      <c r="AA35" s="133">
        <v>7.9972120000000002</v>
      </c>
      <c r="AB35" s="133">
        <v>54.558133000000005</v>
      </c>
      <c r="AC35" s="133">
        <v>6.0120209999999998</v>
      </c>
      <c r="AD35" s="133">
        <v>21.579751999999999</v>
      </c>
      <c r="AE35" s="133">
        <v>9.1604789999999987</v>
      </c>
      <c r="AF35" s="133">
        <v>8.591921000000001</v>
      </c>
      <c r="AG35" s="133">
        <v>19.665780999999999</v>
      </c>
      <c r="AH35" s="133">
        <v>11.296629999999999</v>
      </c>
      <c r="AI35" s="133">
        <v>7.191535</v>
      </c>
      <c r="AJ35" s="133">
        <v>23.729240000000001</v>
      </c>
      <c r="AK35" s="133">
        <v>36.110875</v>
      </c>
      <c r="AL35" s="133">
        <v>23.523589999999999</v>
      </c>
      <c r="AM35" s="133">
        <v>26.769359999999999</v>
      </c>
      <c r="AN35" s="134">
        <v>22.6967</v>
      </c>
      <c r="AO35" s="134">
        <v>31.600483000000001</v>
      </c>
      <c r="AP35" s="134">
        <v>27.042389057000001</v>
      </c>
      <c r="AQ35" s="134">
        <v>38.751858999999996</v>
      </c>
      <c r="AR35" s="134">
        <v>31.932487000000002</v>
      </c>
      <c r="AS35" s="134">
        <v>62.634017</v>
      </c>
      <c r="AT35" s="134">
        <v>45.169188999999996</v>
      </c>
      <c r="AU35" s="134">
        <v>48.745745999999997</v>
      </c>
      <c r="AV35" s="134">
        <v>42.222974999999998</v>
      </c>
      <c r="AW35" s="134">
        <v>49.186748000000001</v>
      </c>
    </row>
    <row r="36" spans="14:49" s="125" customFormat="1" x14ac:dyDescent="0.25">
      <c r="N36" s="135" t="s">
        <v>325</v>
      </c>
      <c r="O36">
        <v>1</v>
      </c>
      <c r="P36" s="136" t="s">
        <v>326</v>
      </c>
      <c r="Q36" s="136"/>
      <c r="R36" s="137">
        <v>10.192836</v>
      </c>
      <c r="S36" s="137">
        <v>11.285359</v>
      </c>
      <c r="T36" s="137">
        <v>10.449022999999999</v>
      </c>
      <c r="U36" s="137">
        <v>6.6130750000000003</v>
      </c>
      <c r="V36" s="137">
        <v>4.0666120000000001</v>
      </c>
      <c r="W36" s="137">
        <v>3.1555529999999998</v>
      </c>
      <c r="X36" s="137">
        <v>3.750737</v>
      </c>
      <c r="Y36" s="137">
        <v>3.852328</v>
      </c>
      <c r="Z36" s="137">
        <v>3.519393</v>
      </c>
      <c r="AA36" s="137">
        <v>3.5579319999999997</v>
      </c>
      <c r="AB36" s="137">
        <v>16.874133999999998</v>
      </c>
      <c r="AC36" s="137">
        <v>1.4523119999999998</v>
      </c>
      <c r="AD36" s="137">
        <v>2.2097910000000001</v>
      </c>
      <c r="AE36" s="137">
        <v>1.6248689999999999</v>
      </c>
      <c r="AF36" s="137">
        <v>2.1934999999999998</v>
      </c>
      <c r="AG36" s="137">
        <v>3.0174289999999999</v>
      </c>
      <c r="AH36" s="137">
        <v>6.7744530000000003</v>
      </c>
      <c r="AI36" s="137">
        <v>4.4191589999999996</v>
      </c>
      <c r="AJ36" s="137">
        <v>7.4298980000000006</v>
      </c>
      <c r="AK36" s="137">
        <v>7.6623770000000002</v>
      </c>
      <c r="AL36" s="137">
        <v>10.145697</v>
      </c>
      <c r="AM36" s="137">
        <v>16.667828</v>
      </c>
      <c r="AN36" s="137">
        <v>14.079616</v>
      </c>
      <c r="AO36" s="137">
        <v>10.283299000000001</v>
      </c>
      <c r="AP36" s="137">
        <v>13.847897000000001</v>
      </c>
      <c r="AQ36" s="137">
        <v>18.098731999999998</v>
      </c>
      <c r="AR36" s="137">
        <v>15.977911000000001</v>
      </c>
      <c r="AS36" s="137">
        <v>21.019273000000002</v>
      </c>
      <c r="AT36" s="137">
        <v>15.163401</v>
      </c>
      <c r="AU36" s="137">
        <v>18.817267000000001</v>
      </c>
      <c r="AV36" s="137">
        <v>18.422692999999999</v>
      </c>
      <c r="AW36" s="137">
        <v>27.532310000000003</v>
      </c>
    </row>
    <row r="37" spans="14:49" x14ac:dyDescent="0.25">
      <c r="N37" s="130" t="s">
        <v>327</v>
      </c>
      <c r="O37">
        <v>1</v>
      </c>
      <c r="P37" s="138" t="s">
        <v>328</v>
      </c>
      <c r="Q37" s="138"/>
      <c r="R37" s="139">
        <v>5.1703000000000001</v>
      </c>
      <c r="S37" s="139">
        <v>2.5659999999999998</v>
      </c>
      <c r="T37" s="139">
        <v>4.3630000000000004</v>
      </c>
      <c r="U37" s="139">
        <v>3.6754000000000002</v>
      </c>
      <c r="V37" s="139">
        <v>2.1659999999999999</v>
      </c>
      <c r="W37" s="139">
        <v>0.38793800000000001</v>
      </c>
      <c r="X37" s="139">
        <v>0.42412700000000003</v>
      </c>
      <c r="Y37" s="139">
        <v>0.36500499999999997</v>
      </c>
      <c r="Z37" s="139">
        <v>0.75567100000000009</v>
      </c>
      <c r="AA37" s="139">
        <v>1.268724</v>
      </c>
      <c r="AB37" s="139">
        <v>8.8176740000000002</v>
      </c>
      <c r="AC37" s="139">
        <v>0.28665499999999999</v>
      </c>
      <c r="AD37" s="139">
        <v>0.39215699999999998</v>
      </c>
      <c r="AE37" s="139">
        <v>6.0000000000000001E-3</v>
      </c>
      <c r="AF37" s="139">
        <v>7.8E-2</v>
      </c>
      <c r="AG37" s="139">
        <v>2E-3</v>
      </c>
      <c r="AH37" s="139">
        <v>1.4056</v>
      </c>
      <c r="AI37" s="139">
        <v>0.72599999999999998</v>
      </c>
      <c r="AJ37" s="139">
        <v>0.63009400000000004</v>
      </c>
      <c r="AK37" s="139">
        <v>0.95799999999999996</v>
      </c>
      <c r="AL37" s="139">
        <v>3.399</v>
      </c>
      <c r="AM37" s="139">
        <v>4.0259999999999998</v>
      </c>
      <c r="AN37" s="139">
        <v>2.4947360000000001</v>
      </c>
      <c r="AO37" s="139">
        <v>1.073</v>
      </c>
      <c r="AP37" s="139">
        <v>1.677038</v>
      </c>
      <c r="AQ37" s="139">
        <v>3.395</v>
      </c>
      <c r="AR37" s="139">
        <v>0.43839499999999998</v>
      </c>
      <c r="AS37" s="139">
        <v>0.92050199999999993</v>
      </c>
      <c r="AT37" s="139">
        <v>0.188</v>
      </c>
      <c r="AU37" s="139">
        <v>0.05</v>
      </c>
      <c r="AV37" s="139">
        <v>0.28100000000000003</v>
      </c>
      <c r="AW37" s="139">
        <v>0.312</v>
      </c>
    </row>
    <row r="38" spans="14:49" x14ac:dyDescent="0.25">
      <c r="N38" s="130" t="s">
        <v>330</v>
      </c>
      <c r="O38">
        <v>1</v>
      </c>
      <c r="P38" s="138" t="s">
        <v>331</v>
      </c>
      <c r="Q38" s="138"/>
      <c r="R38" s="139">
        <v>1.1640010000000001</v>
      </c>
      <c r="S38" s="139">
        <v>0.45981900000000003</v>
      </c>
      <c r="T38" s="139">
        <v>0.82199999999999995</v>
      </c>
      <c r="U38" s="139">
        <v>0.153</v>
      </c>
      <c r="V38" s="139">
        <v>0.16800000000000001</v>
      </c>
      <c r="W38" s="139">
        <v>2.1000000000000001E-2</v>
      </c>
      <c r="X38" s="139">
        <v>0.16300000000000001</v>
      </c>
      <c r="Y38" s="139">
        <v>0</v>
      </c>
      <c r="Z38" s="139">
        <v>0</v>
      </c>
      <c r="AA38" s="139">
        <v>0.82799999999999996</v>
      </c>
      <c r="AB38" s="139">
        <v>3.0649999999999999</v>
      </c>
      <c r="AC38" s="139">
        <v>5.2999999999999999E-2</v>
      </c>
      <c r="AD38" s="139">
        <v>0.109016</v>
      </c>
      <c r="AE38" s="139">
        <v>6.4000000000000001E-2</v>
      </c>
      <c r="AF38" s="139">
        <v>0.13136500000000001</v>
      </c>
      <c r="AG38" s="139">
        <v>0.65576099999999993</v>
      </c>
      <c r="AH38" s="139">
        <v>2.7402880000000001</v>
      </c>
      <c r="AI38" s="139">
        <v>0.113285</v>
      </c>
      <c r="AJ38" s="139">
        <v>2.2850000000000001</v>
      </c>
      <c r="AK38" s="139">
        <v>0.33100000000000002</v>
      </c>
      <c r="AL38" s="139">
        <v>0.13400000000000001</v>
      </c>
      <c r="AM38" s="139">
        <v>0.75</v>
      </c>
      <c r="AN38" s="139">
        <v>4.1369999999999996</v>
      </c>
      <c r="AO38" s="139">
        <v>1.583</v>
      </c>
      <c r="AP38" s="139">
        <v>2.6539999999999999</v>
      </c>
      <c r="AQ38" s="139">
        <v>3.532</v>
      </c>
      <c r="AR38" s="139">
        <v>3.0190000000000001</v>
      </c>
      <c r="AS38" s="139">
        <v>0.27200000000000002</v>
      </c>
      <c r="AT38" s="139">
        <v>0.23799999999999999</v>
      </c>
      <c r="AU38" s="139">
        <v>1.8380000000000001</v>
      </c>
      <c r="AV38" s="139">
        <v>0.69699999999999995</v>
      </c>
      <c r="AW38" s="139">
        <v>1.4710000000000001</v>
      </c>
    </row>
    <row r="39" spans="14:49" x14ac:dyDescent="0.25">
      <c r="N39" s="130" t="s">
        <v>333</v>
      </c>
      <c r="O39">
        <v>1</v>
      </c>
      <c r="P39" s="138" t="s">
        <v>334</v>
      </c>
      <c r="Q39" s="138"/>
      <c r="R39" s="139">
        <v>2.7586219999999999</v>
      </c>
      <c r="S39" s="139">
        <v>6.729584</v>
      </c>
      <c r="T39" s="139">
        <v>4.6574620000000007</v>
      </c>
      <c r="U39" s="139">
        <v>1.986251</v>
      </c>
      <c r="V39" s="139">
        <v>0.99249399999999999</v>
      </c>
      <c r="W39" s="139">
        <v>2.2888859999999998</v>
      </c>
      <c r="X39" s="139">
        <v>2.4169589999999999</v>
      </c>
      <c r="Y39" s="139">
        <v>2.850679</v>
      </c>
      <c r="Z39" s="139">
        <v>2.3268680000000002</v>
      </c>
      <c r="AA39" s="139">
        <v>0.97079100000000007</v>
      </c>
      <c r="AB39" s="139">
        <v>1.4461410000000001</v>
      </c>
      <c r="AC39" s="139">
        <v>0.72026199999999996</v>
      </c>
      <c r="AD39" s="139">
        <v>0.86973800000000001</v>
      </c>
      <c r="AE39" s="139">
        <v>1.400892</v>
      </c>
      <c r="AF39" s="139">
        <v>1.1983299999999999</v>
      </c>
      <c r="AG39" s="139">
        <v>1.9486790000000001</v>
      </c>
      <c r="AH39" s="139">
        <v>2.024581</v>
      </c>
      <c r="AI39" s="139">
        <v>2.4827399999999997</v>
      </c>
      <c r="AJ39" s="139">
        <v>1.6487159999999998</v>
      </c>
      <c r="AK39" s="139">
        <v>2.9953370000000001</v>
      </c>
      <c r="AL39" s="139">
        <v>3.002246</v>
      </c>
      <c r="AM39" s="139">
        <v>4.6963509999999999</v>
      </c>
      <c r="AN39" s="139">
        <v>4.2307110000000003</v>
      </c>
      <c r="AO39" s="139">
        <v>4.780386</v>
      </c>
      <c r="AP39" s="139">
        <v>4.3451059999999995</v>
      </c>
      <c r="AQ39" s="139">
        <v>8.1380479999999995</v>
      </c>
      <c r="AR39" s="139">
        <v>8.932129999999999</v>
      </c>
      <c r="AS39" s="139">
        <v>17.624486000000001</v>
      </c>
      <c r="AT39" s="139">
        <v>11.469754999999999</v>
      </c>
      <c r="AU39" s="139">
        <v>15.113252000000001</v>
      </c>
      <c r="AV39" s="139">
        <v>15.615119</v>
      </c>
      <c r="AW39" s="139">
        <v>24.62651</v>
      </c>
    </row>
    <row r="40" spans="14:49" x14ac:dyDescent="0.25">
      <c r="N40" s="130" t="s">
        <v>335</v>
      </c>
      <c r="O40">
        <v>1</v>
      </c>
      <c r="P40" s="138" t="s">
        <v>336</v>
      </c>
      <c r="Q40" s="138"/>
      <c r="R40" s="139">
        <v>0.04</v>
      </c>
      <c r="S40" s="139">
        <v>0.384878</v>
      </c>
      <c r="T40" s="139">
        <v>3.6844999999999996E-2</v>
      </c>
      <c r="U40" s="139">
        <v>8.9915000000000009E-2</v>
      </c>
      <c r="V40" s="139">
        <v>4.8106999999999997E-2</v>
      </c>
      <c r="W40" s="139">
        <v>4.1966999999999997E-2</v>
      </c>
      <c r="X40" s="139">
        <v>9.1911000000000007E-2</v>
      </c>
      <c r="Y40" s="139">
        <v>0.18141499999999999</v>
      </c>
      <c r="Z40" s="139">
        <v>2E-3</v>
      </c>
      <c r="AA40" s="139">
        <v>1.6E-2</v>
      </c>
      <c r="AB40" s="139">
        <v>1.7087249999999998</v>
      </c>
      <c r="AC40" s="139">
        <v>4.6331000000000004E-2</v>
      </c>
      <c r="AD40" s="139">
        <v>0.194767</v>
      </c>
      <c r="AE40" s="139">
        <v>6.0976999999999996E-2</v>
      </c>
      <c r="AF40" s="139">
        <v>7.4616000000000002E-2</v>
      </c>
      <c r="AG40" s="139">
        <v>0.26173399999999997</v>
      </c>
      <c r="AH40" s="139">
        <v>0.19900000000000001</v>
      </c>
      <c r="AI40" s="139">
        <v>0.85399999999999998</v>
      </c>
      <c r="AJ40" s="139">
        <v>1.4354749999999998</v>
      </c>
      <c r="AK40" s="139">
        <v>3.1169499999999997</v>
      </c>
      <c r="AL40" s="139">
        <v>3.1394250000000001</v>
      </c>
      <c r="AM40" s="139">
        <v>5.9539</v>
      </c>
      <c r="AN40" s="139">
        <v>1.2629999999999999</v>
      </c>
      <c r="AO40" s="139">
        <v>1.262</v>
      </c>
      <c r="AP40" s="139">
        <v>4.0089499999999996</v>
      </c>
      <c r="AQ40" s="139">
        <v>0.88600000000000001</v>
      </c>
      <c r="AR40" s="139">
        <v>2.3539400000000001</v>
      </c>
      <c r="AS40" s="139">
        <v>6.139E-2</v>
      </c>
      <c r="AT40" s="139">
        <v>0.62598299999999996</v>
      </c>
      <c r="AU40" s="139">
        <v>0.37101499999999998</v>
      </c>
      <c r="AV40" s="139">
        <v>1.089</v>
      </c>
      <c r="AW40" s="139">
        <v>5.2999999999999999E-2</v>
      </c>
    </row>
    <row r="41" spans="14:49" x14ac:dyDescent="0.25">
      <c r="N41" s="130" t="s">
        <v>338</v>
      </c>
      <c r="O41">
        <v>1</v>
      </c>
      <c r="P41" s="138" t="s">
        <v>339</v>
      </c>
      <c r="Q41" s="138"/>
      <c r="R41" s="139">
        <v>1.0599130000000001</v>
      </c>
      <c r="S41" s="139">
        <v>1.145078</v>
      </c>
      <c r="T41" s="139">
        <v>0.569716</v>
      </c>
      <c r="U41" s="139">
        <v>0.70850900000000006</v>
      </c>
      <c r="V41" s="139">
        <v>0.69201099999999993</v>
      </c>
      <c r="W41" s="139">
        <v>0.41576200000000002</v>
      </c>
      <c r="X41" s="139">
        <v>0.65473999999999999</v>
      </c>
      <c r="Y41" s="139">
        <v>0.45522899999999999</v>
      </c>
      <c r="Z41" s="139">
        <v>0.43485399999999996</v>
      </c>
      <c r="AA41" s="139">
        <v>0.47441699999999998</v>
      </c>
      <c r="AB41" s="139">
        <v>1.8365940000000001</v>
      </c>
      <c r="AC41" s="139">
        <v>0.34606400000000004</v>
      </c>
      <c r="AD41" s="139">
        <v>0.64411300000000005</v>
      </c>
      <c r="AE41" s="139">
        <v>9.2999999999999999E-2</v>
      </c>
      <c r="AF41" s="139">
        <v>0.71118899999999996</v>
      </c>
      <c r="AG41" s="139">
        <v>0.149255</v>
      </c>
      <c r="AH41" s="139">
        <v>0.40498399999999996</v>
      </c>
      <c r="AI41" s="139">
        <v>0.24313399999999999</v>
      </c>
      <c r="AJ41" s="139">
        <v>1.4306130000000001</v>
      </c>
      <c r="AK41" s="139">
        <v>0.26108999999999999</v>
      </c>
      <c r="AL41" s="139">
        <v>0.471026</v>
      </c>
      <c r="AM41" s="139">
        <v>1.2415769999999999</v>
      </c>
      <c r="AN41" s="139">
        <v>1.954169</v>
      </c>
      <c r="AO41" s="139">
        <v>1.584913</v>
      </c>
      <c r="AP41" s="139">
        <v>1.162803</v>
      </c>
      <c r="AQ41" s="139">
        <v>2.1476840000000004</v>
      </c>
      <c r="AR41" s="139">
        <v>1.2344459999999999</v>
      </c>
      <c r="AS41" s="139">
        <v>2.140895</v>
      </c>
      <c r="AT41" s="139">
        <v>2.6416629999999999</v>
      </c>
      <c r="AU41" s="139">
        <v>1.4450000000000001</v>
      </c>
      <c r="AV41" s="139">
        <v>0.74057399999999995</v>
      </c>
      <c r="AW41" s="139">
        <v>1.0697999999999999</v>
      </c>
    </row>
    <row r="42" spans="14:49" s="125" customFormat="1" x14ac:dyDescent="0.25">
      <c r="N42" s="135" t="s">
        <v>341</v>
      </c>
      <c r="O42">
        <v>1</v>
      </c>
      <c r="P42" s="136" t="s">
        <v>342</v>
      </c>
      <c r="Q42" s="136"/>
      <c r="R42" s="137">
        <v>2.4650210000000001</v>
      </c>
      <c r="S42" s="137">
        <v>0.84838099999999994</v>
      </c>
      <c r="T42" s="137">
        <v>0.79776199999999997</v>
      </c>
      <c r="U42" s="137">
        <v>0.37728100000000003</v>
      </c>
      <c r="V42" s="137">
        <v>1.2907230000000001</v>
      </c>
      <c r="W42" s="137">
        <v>1.0215730000000001</v>
      </c>
      <c r="X42" s="137">
        <v>0.98836400000000002</v>
      </c>
      <c r="Y42" s="137">
        <v>1.016885</v>
      </c>
      <c r="Z42" s="137">
        <v>4.336919</v>
      </c>
      <c r="AA42" s="137">
        <v>3.738556</v>
      </c>
      <c r="AB42" s="137">
        <v>17.871616000000003</v>
      </c>
      <c r="AC42" s="137">
        <v>3.4377869999999997</v>
      </c>
      <c r="AD42" s="137">
        <v>9.4949330000000014</v>
      </c>
      <c r="AE42" s="137">
        <v>0.04</v>
      </c>
      <c r="AF42" s="137">
        <v>0.15304200000000001</v>
      </c>
      <c r="AG42" s="137">
        <v>4.1020000000000003</v>
      </c>
      <c r="AH42" s="137">
        <v>1.5992919999999999</v>
      </c>
      <c r="AI42" s="137">
        <v>1.279172</v>
      </c>
      <c r="AJ42" s="137">
        <v>7.3620400000000004</v>
      </c>
      <c r="AK42" s="137">
        <v>8.3673729999999988</v>
      </c>
      <c r="AL42" s="137">
        <v>2.9054699999999998</v>
      </c>
      <c r="AM42" s="137">
        <v>3.056</v>
      </c>
      <c r="AN42" s="137">
        <v>2.2950270000000002</v>
      </c>
      <c r="AO42" s="137">
        <v>10.360763</v>
      </c>
      <c r="AP42" s="137">
        <v>2.2537240000000001</v>
      </c>
      <c r="AQ42" s="137">
        <v>6.8019600000000002</v>
      </c>
      <c r="AR42" s="137">
        <v>3.1561190000000003</v>
      </c>
      <c r="AS42" s="137">
        <v>10.816299000000001</v>
      </c>
      <c r="AT42" s="137">
        <v>23.033712000000001</v>
      </c>
      <c r="AU42" s="137">
        <v>16.582711</v>
      </c>
      <c r="AV42" s="137">
        <v>11.642505999999999</v>
      </c>
      <c r="AW42" s="137">
        <v>7.9489070000000002</v>
      </c>
    </row>
    <row r="43" spans="14:49" x14ac:dyDescent="0.25">
      <c r="N43" s="130" t="s">
        <v>343</v>
      </c>
      <c r="O43">
        <v>1</v>
      </c>
      <c r="P43" s="138" t="s">
        <v>344</v>
      </c>
      <c r="Q43" s="138"/>
      <c r="R43" s="139">
        <v>0.01</v>
      </c>
      <c r="S43" s="139">
        <v>0</v>
      </c>
      <c r="T43" s="139">
        <v>0</v>
      </c>
      <c r="U43" s="139">
        <v>0</v>
      </c>
      <c r="V43" s="139">
        <v>0.14399999999999999</v>
      </c>
      <c r="W43" s="139">
        <v>5.8000000000000003E-2</v>
      </c>
      <c r="X43" s="139">
        <v>0.222</v>
      </c>
      <c r="Y43" s="139">
        <v>5.0000000000000001E-3</v>
      </c>
      <c r="Z43" s="139">
        <v>2.8420000000000001</v>
      </c>
      <c r="AA43" s="139">
        <v>2.1040000000000001</v>
      </c>
      <c r="AB43" s="139">
        <v>8.1999999999999993</v>
      </c>
      <c r="AC43" s="139">
        <v>2.5819999999999999</v>
      </c>
      <c r="AD43" s="139">
        <v>9.0719999999999992</v>
      </c>
      <c r="AE43" s="139">
        <v>0</v>
      </c>
      <c r="AF43" s="139">
        <v>0.04</v>
      </c>
      <c r="AG43" s="139">
        <v>1.86</v>
      </c>
      <c r="AH43" s="139">
        <v>1.419</v>
      </c>
      <c r="AI43" s="139">
        <v>8.7999999999999995E-2</v>
      </c>
      <c r="AJ43" s="139">
        <v>2.69</v>
      </c>
      <c r="AK43" s="139">
        <v>2.5000000000000001E-2</v>
      </c>
      <c r="AL43" s="139">
        <v>0.13300000000000001</v>
      </c>
      <c r="AM43" s="139">
        <v>0.31900000000000001</v>
      </c>
      <c r="AN43" s="139">
        <v>0.34499999999999997</v>
      </c>
      <c r="AO43" s="139">
        <v>8.4170999999999996</v>
      </c>
      <c r="AP43" s="139">
        <v>0.28999999999999998</v>
      </c>
      <c r="AQ43" s="139">
        <v>3.3940000000000001</v>
      </c>
      <c r="AR43" s="139">
        <v>7.9000000000000001E-2</v>
      </c>
      <c r="AS43" s="139">
        <v>1.1869000000000001</v>
      </c>
      <c r="AT43" s="139">
        <v>18.097999999999999</v>
      </c>
      <c r="AU43" s="139">
        <v>2.6733150000000001</v>
      </c>
      <c r="AV43" s="139">
        <v>1.0217149999999999</v>
      </c>
      <c r="AW43" s="139">
        <v>0.51200000000000001</v>
      </c>
    </row>
    <row r="44" spans="14:49" x14ac:dyDescent="0.25">
      <c r="N44" s="130" t="s">
        <v>346</v>
      </c>
      <c r="O44">
        <v>1</v>
      </c>
      <c r="P44" s="138" t="s">
        <v>347</v>
      </c>
      <c r="Q44" s="138"/>
      <c r="R44" s="139">
        <v>0.13600000000000001</v>
      </c>
      <c r="S44" s="139">
        <v>0</v>
      </c>
      <c r="T44" s="139">
        <v>0</v>
      </c>
      <c r="U44" s="139">
        <v>0</v>
      </c>
      <c r="V44" s="139">
        <v>0</v>
      </c>
      <c r="W44" s="139">
        <v>0</v>
      </c>
      <c r="X44" s="139">
        <v>0</v>
      </c>
      <c r="Y44" s="139">
        <v>0</v>
      </c>
      <c r="Z44" s="139">
        <v>0</v>
      </c>
      <c r="AA44" s="139">
        <v>0</v>
      </c>
      <c r="AB44" s="139">
        <v>4.2220000000000004</v>
      </c>
      <c r="AC44" s="139">
        <v>1E-3</v>
      </c>
      <c r="AD44" s="139">
        <v>0</v>
      </c>
      <c r="AE44" s="139">
        <v>0</v>
      </c>
      <c r="AF44" s="139">
        <v>0</v>
      </c>
      <c r="AG44" s="139">
        <v>0</v>
      </c>
      <c r="AH44" s="139">
        <v>0</v>
      </c>
      <c r="AI44" s="139">
        <v>0</v>
      </c>
      <c r="AJ44" s="139">
        <v>0</v>
      </c>
      <c r="AK44" s="139">
        <v>0</v>
      </c>
      <c r="AL44" s="139">
        <v>0</v>
      </c>
      <c r="AM44" s="139">
        <v>0</v>
      </c>
      <c r="AN44" s="139">
        <v>0.55000000000000004</v>
      </c>
      <c r="AO44" s="139">
        <v>0</v>
      </c>
      <c r="AP44" s="139">
        <v>0.88479999999999992</v>
      </c>
      <c r="AQ44" s="139">
        <v>0</v>
      </c>
      <c r="AR44" s="139">
        <v>0</v>
      </c>
      <c r="AS44" s="139">
        <v>3.68</v>
      </c>
      <c r="AT44" s="139">
        <v>0.35199999999999998</v>
      </c>
      <c r="AU44" s="139">
        <v>10.337999999999999</v>
      </c>
      <c r="AV44" s="139">
        <v>6.5918799999999997</v>
      </c>
      <c r="AW44" s="139">
        <v>2.4249999999999998</v>
      </c>
    </row>
    <row r="45" spans="14:49" x14ac:dyDescent="0.25">
      <c r="N45" s="130" t="s">
        <v>349</v>
      </c>
      <c r="O45">
        <v>1</v>
      </c>
      <c r="P45" s="138" t="s">
        <v>350</v>
      </c>
      <c r="Q45" s="138"/>
      <c r="R45" s="139">
        <v>0.18454200000000001</v>
      </c>
      <c r="S45" s="139">
        <v>2.4030000000000003E-2</v>
      </c>
      <c r="T45" s="139">
        <v>0</v>
      </c>
      <c r="U45" s="139">
        <v>0.06</v>
      </c>
      <c r="V45" s="139">
        <v>0.75</v>
      </c>
      <c r="W45" s="139">
        <v>0</v>
      </c>
      <c r="X45" s="139">
        <v>0.36693300000000001</v>
      </c>
      <c r="Y45" s="139">
        <v>0.60293299999999994</v>
      </c>
      <c r="Z45" s="139">
        <v>1.4933E-2</v>
      </c>
      <c r="AA45" s="139">
        <v>0.14993299999999998</v>
      </c>
      <c r="AB45" s="139">
        <v>0.28493299999999999</v>
      </c>
      <c r="AC45" s="139">
        <v>1.7933000000000001E-2</v>
      </c>
      <c r="AD45" s="139">
        <v>7.9329999999999991E-3</v>
      </c>
      <c r="AE45" s="139">
        <v>0</v>
      </c>
      <c r="AF45" s="139">
        <v>2.7E-2</v>
      </c>
      <c r="AG45" s="139">
        <v>8.9999999999999993E-3</v>
      </c>
      <c r="AH45" s="139">
        <v>7.1292000000000008E-2</v>
      </c>
      <c r="AI45" s="139">
        <v>9.9171999999999996E-2</v>
      </c>
      <c r="AJ45" s="139">
        <v>2E-3</v>
      </c>
      <c r="AK45" s="139">
        <v>2.9000000000000001E-2</v>
      </c>
      <c r="AL45" s="139">
        <v>0</v>
      </c>
      <c r="AM45" s="139">
        <v>2.3E-2</v>
      </c>
      <c r="AN45" s="139">
        <v>6.6299999999999998E-2</v>
      </c>
      <c r="AO45" s="139">
        <v>0.34881000000000001</v>
      </c>
      <c r="AP45" s="139">
        <v>0.30025999999999997</v>
      </c>
      <c r="AQ45" s="139">
        <v>0.545269</v>
      </c>
      <c r="AR45" s="139">
        <v>0.42091899999999999</v>
      </c>
      <c r="AS45" s="139">
        <v>0.84153299999999998</v>
      </c>
      <c r="AT45" s="139">
        <v>0.59094599999999997</v>
      </c>
      <c r="AU45" s="139">
        <v>1.037396</v>
      </c>
      <c r="AV45" s="139">
        <v>1.579261</v>
      </c>
      <c r="AW45" s="139">
        <v>0.47164100000000003</v>
      </c>
    </row>
    <row r="46" spans="14:49" x14ac:dyDescent="0.25">
      <c r="N46" s="130" t="s">
        <v>351</v>
      </c>
      <c r="O46">
        <v>1</v>
      </c>
      <c r="P46" s="138" t="s">
        <v>352</v>
      </c>
      <c r="Q46" s="138"/>
      <c r="R46" s="139">
        <v>1.8226669999999998</v>
      </c>
      <c r="S46" s="139">
        <v>0.40899999999999997</v>
      </c>
      <c r="T46" s="139">
        <v>0.14000000000000001</v>
      </c>
      <c r="U46" s="139">
        <v>0.17687700000000001</v>
      </c>
      <c r="V46" s="139">
        <v>0.14899999999999999</v>
      </c>
      <c r="W46" s="139">
        <v>0.69</v>
      </c>
      <c r="X46" s="139">
        <v>0.14000000000000001</v>
      </c>
      <c r="Y46" s="139">
        <v>0.14000000000000001</v>
      </c>
      <c r="Z46" s="139">
        <v>0.14000000000000001</v>
      </c>
      <c r="AA46" s="139">
        <v>0.95062500000000005</v>
      </c>
      <c r="AB46" s="139">
        <v>1.447433</v>
      </c>
      <c r="AC46" s="139">
        <v>3.4567000000000001E-2</v>
      </c>
      <c r="AD46" s="139">
        <v>0</v>
      </c>
      <c r="AE46" s="139">
        <v>0</v>
      </c>
      <c r="AF46" s="139">
        <v>2.042E-3</v>
      </c>
      <c r="AG46" s="139">
        <v>3.4000000000000002E-2</v>
      </c>
      <c r="AH46" s="139">
        <v>0</v>
      </c>
      <c r="AI46" s="139">
        <v>0.47399999999999998</v>
      </c>
      <c r="AJ46" s="139">
        <v>3.2780399999999998</v>
      </c>
      <c r="AK46" s="139">
        <v>2.3638729999999999</v>
      </c>
      <c r="AL46" s="139">
        <v>2.2294699999999996</v>
      </c>
      <c r="AM46" s="139">
        <v>0.59399999999999997</v>
      </c>
      <c r="AN46" s="139">
        <v>0.99772700000000003</v>
      </c>
      <c r="AO46" s="139">
        <v>1.3127829999999998</v>
      </c>
      <c r="AP46" s="139">
        <v>1E-3</v>
      </c>
      <c r="AQ46" s="139">
        <v>0.88829100000000005</v>
      </c>
      <c r="AR46" s="139">
        <v>0</v>
      </c>
      <c r="AS46" s="139">
        <v>3.3953029999999997</v>
      </c>
      <c r="AT46" s="139">
        <v>0.69276599999999999</v>
      </c>
      <c r="AU46" s="139">
        <v>0.91400000000000003</v>
      </c>
      <c r="AV46" s="139">
        <v>0.90939999999999999</v>
      </c>
      <c r="AW46" s="139">
        <v>1.054</v>
      </c>
    </row>
    <row r="47" spans="14:49" x14ac:dyDescent="0.25">
      <c r="N47" s="130" t="s">
        <v>354</v>
      </c>
      <c r="O47">
        <v>1</v>
      </c>
      <c r="P47" s="138" t="s">
        <v>355</v>
      </c>
      <c r="Q47" s="138"/>
      <c r="R47" s="139">
        <v>0.31181200000000003</v>
      </c>
      <c r="S47" s="139">
        <v>0.41535100000000003</v>
      </c>
      <c r="T47" s="139">
        <v>0.65776199999999996</v>
      </c>
      <c r="U47" s="139">
        <v>0.140404</v>
      </c>
      <c r="V47" s="139">
        <v>0.24772300000000003</v>
      </c>
      <c r="W47" s="139">
        <v>0.27357299999999996</v>
      </c>
      <c r="X47" s="139">
        <v>0.25943099999999997</v>
      </c>
      <c r="Y47" s="139">
        <v>0.26895200000000002</v>
      </c>
      <c r="Z47" s="139">
        <v>1.3399860000000001</v>
      </c>
      <c r="AA47" s="139">
        <v>0.53399800000000008</v>
      </c>
      <c r="AB47" s="139">
        <v>3.7172499999999999</v>
      </c>
      <c r="AC47" s="139">
        <v>0.80228700000000008</v>
      </c>
      <c r="AD47" s="139">
        <v>0.41499999999999998</v>
      </c>
      <c r="AE47" s="139">
        <v>0.04</v>
      </c>
      <c r="AF47" s="139">
        <v>8.4000000000000005E-2</v>
      </c>
      <c r="AG47" s="139">
        <v>2.1989999999999998</v>
      </c>
      <c r="AH47" s="139">
        <v>0.109</v>
      </c>
      <c r="AI47" s="139">
        <v>0.61799999999999999</v>
      </c>
      <c r="AJ47" s="139">
        <v>1.3919999999999999</v>
      </c>
      <c r="AK47" s="139">
        <v>5.9494999999999996</v>
      </c>
      <c r="AL47" s="139">
        <v>0.54300000000000004</v>
      </c>
      <c r="AM47" s="139">
        <v>2.12</v>
      </c>
      <c r="AN47" s="139">
        <v>0.33600000000000002</v>
      </c>
      <c r="AO47" s="139">
        <v>0.28206999999999999</v>
      </c>
      <c r="AP47" s="139">
        <v>0.77766400000000002</v>
      </c>
      <c r="AQ47" s="139">
        <v>1.9744000000000002</v>
      </c>
      <c r="AR47" s="139">
        <v>2.6561999999999997</v>
      </c>
      <c r="AS47" s="139">
        <v>1.7125630000000001</v>
      </c>
      <c r="AT47" s="139">
        <v>3.3</v>
      </c>
      <c r="AU47" s="139">
        <v>1.62</v>
      </c>
      <c r="AV47" s="139">
        <v>1.5402499999999999</v>
      </c>
      <c r="AW47" s="139">
        <v>3.4862660000000001</v>
      </c>
    </row>
    <row r="48" spans="14:49" x14ac:dyDescent="0.25">
      <c r="N48" s="130" t="s">
        <v>357</v>
      </c>
      <c r="O48">
        <v>1</v>
      </c>
      <c r="P48" s="140" t="s">
        <v>358</v>
      </c>
      <c r="Q48" s="140"/>
      <c r="R48" s="139">
        <v>0.15</v>
      </c>
      <c r="S48" s="139">
        <v>0.70699999999999996</v>
      </c>
      <c r="T48" s="139">
        <v>0</v>
      </c>
      <c r="U48" s="139">
        <v>0.379</v>
      </c>
      <c r="V48" s="139">
        <v>1.9490000000000001</v>
      </c>
      <c r="W48" s="139">
        <v>1.6439999999999999</v>
      </c>
      <c r="X48" s="139">
        <v>8.0000000000000002E-3</v>
      </c>
      <c r="Y48" s="139">
        <v>0.94199999999999995</v>
      </c>
      <c r="Z48" s="139">
        <v>7.43</v>
      </c>
      <c r="AA48" s="139">
        <v>5.5E-2</v>
      </c>
      <c r="AB48" s="139">
        <v>8.5389999999999997</v>
      </c>
      <c r="AC48" s="139">
        <v>0.28499999999999998</v>
      </c>
      <c r="AD48" s="139">
        <v>8.1620000000000008</v>
      </c>
      <c r="AE48" s="139">
        <v>4.7</v>
      </c>
      <c r="AF48" s="139">
        <v>5.9080000000000004</v>
      </c>
      <c r="AG48" s="139">
        <v>9.5000000000000001E-2</v>
      </c>
      <c r="AH48" s="139">
        <v>2.0259999999999998</v>
      </c>
      <c r="AI48" s="139">
        <v>9.8000000000000004E-2</v>
      </c>
      <c r="AJ48" s="139">
        <v>0.89200000000000002</v>
      </c>
      <c r="AK48" s="139">
        <v>0.63500000000000001</v>
      </c>
      <c r="AL48" s="139">
        <v>1.276</v>
      </c>
      <c r="AM48" s="139">
        <v>0.83</v>
      </c>
      <c r="AN48" s="139">
        <v>1.1559999999999999</v>
      </c>
      <c r="AO48" s="139">
        <v>1.2330000000000001</v>
      </c>
      <c r="AP48" s="139">
        <v>6.875</v>
      </c>
      <c r="AQ48" s="139">
        <v>1.33</v>
      </c>
      <c r="AR48" s="139">
        <v>2.9889999999999999</v>
      </c>
      <c r="AS48" s="139">
        <v>5.0650000000000004</v>
      </c>
      <c r="AT48" s="139">
        <v>2.6452300000000002</v>
      </c>
      <c r="AU48" s="139">
        <v>2.9679419999999999</v>
      </c>
      <c r="AV48" s="139">
        <v>4.6746930000000004</v>
      </c>
      <c r="AW48" s="139">
        <v>2.2330670000000001</v>
      </c>
    </row>
    <row r="49" spans="14:49" x14ac:dyDescent="0.25">
      <c r="N49" s="130" t="s">
        <v>359</v>
      </c>
      <c r="O49">
        <v>1</v>
      </c>
      <c r="P49" s="140" t="s">
        <v>360</v>
      </c>
      <c r="Q49" s="140"/>
      <c r="R49" s="139">
        <v>1.5865000000000001E-2</v>
      </c>
      <c r="S49" s="139">
        <v>0</v>
      </c>
      <c r="T49" s="139">
        <v>0</v>
      </c>
      <c r="U49" s="139">
        <v>0</v>
      </c>
      <c r="V49" s="139">
        <v>7.5309999999999995E-3</v>
      </c>
      <c r="W49" s="139">
        <v>0</v>
      </c>
      <c r="X49" s="139">
        <v>3.7610999999999999E-2</v>
      </c>
      <c r="Y49" s="139">
        <v>0</v>
      </c>
      <c r="Z49" s="139">
        <v>0</v>
      </c>
      <c r="AA49" s="139">
        <v>0</v>
      </c>
      <c r="AB49" s="139">
        <v>0</v>
      </c>
      <c r="AC49" s="139">
        <v>0.59199999999999997</v>
      </c>
      <c r="AD49" s="139">
        <v>0</v>
      </c>
      <c r="AE49" s="139">
        <v>0.35499999999999998</v>
      </c>
      <c r="AF49" s="139">
        <v>0</v>
      </c>
      <c r="AG49" s="139">
        <v>0</v>
      </c>
      <c r="AH49" s="139">
        <v>0</v>
      </c>
      <c r="AI49" s="139">
        <v>0</v>
      </c>
      <c r="AJ49" s="139">
        <v>0</v>
      </c>
      <c r="AK49" s="139">
        <v>7.0000000000000001E-3</v>
      </c>
      <c r="AL49" s="139">
        <v>7.0000000000000001E-3</v>
      </c>
      <c r="AM49" s="139">
        <v>0.57899999999999996</v>
      </c>
      <c r="AN49" s="139">
        <v>0.14299999999999999</v>
      </c>
      <c r="AO49" s="139">
        <v>0</v>
      </c>
      <c r="AP49" s="139">
        <v>0</v>
      </c>
      <c r="AQ49" s="139">
        <v>0</v>
      </c>
      <c r="AR49" s="139">
        <v>0</v>
      </c>
      <c r="AS49" s="139">
        <v>0</v>
      </c>
      <c r="AT49" s="139">
        <v>3.0000000000000001E-3</v>
      </c>
      <c r="AU49" s="139">
        <v>0</v>
      </c>
      <c r="AV49" s="139">
        <v>0</v>
      </c>
      <c r="AW49" s="139">
        <v>0</v>
      </c>
    </row>
    <row r="50" spans="14:49" x14ac:dyDescent="0.25">
      <c r="N50" s="130" t="s">
        <v>361</v>
      </c>
      <c r="O50">
        <v>1</v>
      </c>
      <c r="P50" s="140" t="s">
        <v>362</v>
      </c>
      <c r="Q50" s="140"/>
      <c r="R50" s="139">
        <v>0.204259</v>
      </c>
      <c r="S50" s="139">
        <v>0.17245099999999999</v>
      </c>
      <c r="T50" s="139">
        <v>0.53156399999999993</v>
      </c>
      <c r="U50" s="139">
        <v>5.9226000000000001E-2</v>
      </c>
      <c r="V50" s="139">
        <v>0.71372500000000005</v>
      </c>
      <c r="W50" s="139">
        <v>0.20211500000000002</v>
      </c>
      <c r="X50" s="139">
        <v>0.288323</v>
      </c>
      <c r="Y50" s="139">
        <v>0.21202299999999999</v>
      </c>
      <c r="Z50" s="139">
        <v>4.8339999999999998E-3</v>
      </c>
      <c r="AA50" s="139">
        <v>4.7520000000000001E-3</v>
      </c>
      <c r="AB50" s="139">
        <v>5.092E-2</v>
      </c>
      <c r="AC50" s="139">
        <v>7.8358999999999998E-2</v>
      </c>
      <c r="AD50" s="139">
        <v>9.8028000000000004E-2</v>
      </c>
      <c r="AE50" s="139">
        <v>0</v>
      </c>
      <c r="AF50" s="139">
        <v>5.3789999999999992E-3</v>
      </c>
      <c r="AG50" s="139">
        <v>1.07</v>
      </c>
      <c r="AH50" s="139">
        <v>4.3999999999999997E-2</v>
      </c>
      <c r="AI50" s="139">
        <v>2.0204E-2</v>
      </c>
      <c r="AJ50" s="139">
        <v>0.12130200000000001</v>
      </c>
      <c r="AK50" s="139">
        <v>6.0125999999999999E-2</v>
      </c>
      <c r="AL50" s="139">
        <v>1.4425E-2</v>
      </c>
      <c r="AM50" s="139">
        <v>9.853400000000001E-2</v>
      </c>
      <c r="AN50" s="139">
        <v>9.0999999999999998E-2</v>
      </c>
      <c r="AO50" s="139">
        <v>0.122</v>
      </c>
      <c r="AP50" s="139">
        <v>0.184</v>
      </c>
      <c r="AQ50" s="139">
        <v>0.59799999999999998</v>
      </c>
      <c r="AR50" s="139">
        <v>0</v>
      </c>
      <c r="AS50" s="139">
        <v>0.16200000000000001</v>
      </c>
      <c r="AT50" s="139">
        <v>0</v>
      </c>
      <c r="AU50" s="139">
        <v>0.04</v>
      </c>
      <c r="AV50" s="139">
        <v>0</v>
      </c>
      <c r="AW50" s="139">
        <v>0</v>
      </c>
    </row>
    <row r="51" spans="14:49" x14ac:dyDescent="0.25">
      <c r="N51" s="130" t="s">
        <v>363</v>
      </c>
      <c r="O51">
        <v>1</v>
      </c>
      <c r="P51" s="140" t="s">
        <v>364</v>
      </c>
      <c r="Q51" s="140"/>
      <c r="R51" s="139">
        <v>0</v>
      </c>
      <c r="S51" s="139">
        <v>0</v>
      </c>
      <c r="T51" s="139">
        <v>0</v>
      </c>
      <c r="U51" s="139">
        <v>0</v>
      </c>
      <c r="V51" s="139">
        <v>0</v>
      </c>
      <c r="W51" s="139">
        <v>0</v>
      </c>
      <c r="X51" s="139">
        <v>0</v>
      </c>
      <c r="Y51" s="139">
        <v>0</v>
      </c>
      <c r="Z51" s="139">
        <v>5.1100000000000006E-4</v>
      </c>
      <c r="AA51" s="139">
        <v>0</v>
      </c>
      <c r="AB51" s="139">
        <v>1.8463E-2</v>
      </c>
      <c r="AC51" s="139">
        <v>3.5307000000000005E-2</v>
      </c>
      <c r="AD51" s="139">
        <v>0</v>
      </c>
      <c r="AE51" s="139">
        <v>0</v>
      </c>
      <c r="AF51" s="139">
        <v>0</v>
      </c>
      <c r="AG51" s="139">
        <v>0</v>
      </c>
      <c r="AH51" s="139">
        <v>1E-3</v>
      </c>
      <c r="AI51" s="139">
        <v>0</v>
      </c>
      <c r="AJ51" s="139">
        <v>6.0000000000000001E-3</v>
      </c>
      <c r="AK51" s="139">
        <v>0</v>
      </c>
      <c r="AL51" s="139">
        <v>0</v>
      </c>
      <c r="AM51" s="139">
        <v>0</v>
      </c>
      <c r="AN51" s="139">
        <v>0</v>
      </c>
      <c r="AO51" s="139">
        <v>1.716</v>
      </c>
      <c r="AP51" s="139">
        <v>0</v>
      </c>
      <c r="AQ51" s="139">
        <v>0</v>
      </c>
      <c r="AR51" s="139">
        <v>0</v>
      </c>
      <c r="AS51" s="139">
        <v>0</v>
      </c>
      <c r="AT51" s="139">
        <v>0</v>
      </c>
      <c r="AU51" s="139">
        <v>0</v>
      </c>
      <c r="AV51" s="139">
        <v>0</v>
      </c>
      <c r="AW51" s="139">
        <v>0</v>
      </c>
    </row>
    <row r="52" spans="14:49" x14ac:dyDescent="0.25">
      <c r="N52" s="130" t="s">
        <v>365</v>
      </c>
      <c r="O52">
        <v>1</v>
      </c>
      <c r="P52" s="140" t="s">
        <v>366</v>
      </c>
      <c r="Q52" s="140"/>
      <c r="R52" s="139">
        <v>0.64800000000000002</v>
      </c>
      <c r="S52" s="139">
        <v>0.20499999999999999</v>
      </c>
      <c r="T52" s="139">
        <v>0</v>
      </c>
      <c r="U52" s="139">
        <v>0</v>
      </c>
      <c r="V52" s="139">
        <v>0</v>
      </c>
      <c r="W52" s="139">
        <v>0</v>
      </c>
      <c r="X52" s="139">
        <v>0</v>
      </c>
      <c r="Y52" s="139">
        <v>0.47299999999999998</v>
      </c>
      <c r="Z52" s="139">
        <v>0</v>
      </c>
      <c r="AA52" s="139">
        <v>0</v>
      </c>
      <c r="AB52" s="139">
        <v>0.126</v>
      </c>
      <c r="AC52" s="139">
        <v>0</v>
      </c>
      <c r="AD52" s="139">
        <v>0</v>
      </c>
      <c r="AE52" s="139">
        <v>0</v>
      </c>
      <c r="AF52" s="139">
        <v>0</v>
      </c>
      <c r="AG52" s="139">
        <v>0</v>
      </c>
      <c r="AH52" s="139">
        <v>0</v>
      </c>
      <c r="AI52" s="139">
        <v>0</v>
      </c>
      <c r="AJ52" s="139">
        <v>1.4450000000000001</v>
      </c>
      <c r="AK52" s="139">
        <v>2.0110000000000001</v>
      </c>
      <c r="AL52" s="139">
        <v>3.7999999999999999E-2</v>
      </c>
      <c r="AM52" s="139">
        <v>1.18</v>
      </c>
      <c r="AN52" s="139">
        <v>0</v>
      </c>
      <c r="AO52" s="139">
        <v>0</v>
      </c>
      <c r="AP52" s="139">
        <v>1E-3</v>
      </c>
      <c r="AQ52" s="139">
        <v>0.29699999999999999</v>
      </c>
      <c r="AR52" s="139">
        <v>3.1</v>
      </c>
      <c r="AS52" s="139">
        <v>0.107</v>
      </c>
      <c r="AT52" s="139">
        <v>0.107</v>
      </c>
      <c r="AU52" s="139">
        <v>0</v>
      </c>
      <c r="AV52" s="139">
        <v>0.33600000000000002</v>
      </c>
      <c r="AW52" s="139">
        <v>0.14899999999999999</v>
      </c>
    </row>
    <row r="53" spans="14:49" x14ac:dyDescent="0.25">
      <c r="N53" s="130" t="s">
        <v>367</v>
      </c>
      <c r="O53">
        <v>1</v>
      </c>
      <c r="P53" s="140" t="s">
        <v>368</v>
      </c>
      <c r="Q53" s="140"/>
      <c r="R53" s="139">
        <v>3.4623819999999998</v>
      </c>
      <c r="S53" s="139">
        <v>8.5361190000000011</v>
      </c>
      <c r="T53" s="139">
        <v>1.920693</v>
      </c>
      <c r="U53" s="139">
        <v>2.5262849999999997</v>
      </c>
      <c r="V53" s="139">
        <v>0.52987099999999998</v>
      </c>
      <c r="W53" s="139">
        <v>0.89793499999999993</v>
      </c>
      <c r="X53" s="139">
        <v>0.47748599999999997</v>
      </c>
      <c r="Y53" s="139">
        <v>0.97062300000000001</v>
      </c>
      <c r="Z53" s="139">
        <v>0.37885800000000003</v>
      </c>
      <c r="AA53" s="139">
        <v>0.64097199999999999</v>
      </c>
      <c r="AB53" s="139">
        <v>11.077999999999999</v>
      </c>
      <c r="AC53" s="139">
        <v>0.13125600000000001</v>
      </c>
      <c r="AD53" s="139">
        <v>1.615</v>
      </c>
      <c r="AE53" s="139">
        <v>2.4406099999999999</v>
      </c>
      <c r="AF53" s="139">
        <v>0.33200000000000002</v>
      </c>
      <c r="AG53" s="139">
        <v>11.381352000000001</v>
      </c>
      <c r="AH53" s="139">
        <v>0.851885</v>
      </c>
      <c r="AI53" s="139">
        <v>1.375</v>
      </c>
      <c r="AJ53" s="139">
        <v>6.4729999999999999</v>
      </c>
      <c r="AK53" s="139">
        <v>17.367999000000001</v>
      </c>
      <c r="AL53" s="139">
        <v>9.1369980000000002</v>
      </c>
      <c r="AM53" s="139">
        <v>4.3579979999999994</v>
      </c>
      <c r="AN53" s="139">
        <v>4.9320569999999995</v>
      </c>
      <c r="AO53" s="139">
        <v>7.885421</v>
      </c>
      <c r="AP53" s="139">
        <v>3.880768057</v>
      </c>
      <c r="AQ53" s="139">
        <v>11.626166999999999</v>
      </c>
      <c r="AR53" s="139">
        <v>6.7094570000000004</v>
      </c>
      <c r="AS53" s="139">
        <v>25.464445000000001</v>
      </c>
      <c r="AT53" s="139">
        <v>4.2168459999999994</v>
      </c>
      <c r="AU53" s="139">
        <v>10.337826</v>
      </c>
      <c r="AV53" s="139">
        <v>7.1470829999999994</v>
      </c>
      <c r="AW53" s="139">
        <v>11.323464</v>
      </c>
    </row>
    <row r="54" spans="14:49" s="131" customFormat="1" ht="15.75" x14ac:dyDescent="0.25">
      <c r="N54" s="141" t="s">
        <v>369</v>
      </c>
      <c r="O54">
        <v>1</v>
      </c>
      <c r="P54" s="132" t="s">
        <v>370</v>
      </c>
      <c r="Q54" s="132"/>
      <c r="R54" s="134">
        <v>0</v>
      </c>
      <c r="S54" s="134">
        <v>0</v>
      </c>
      <c r="T54" s="134">
        <v>0</v>
      </c>
      <c r="U54" s="134">
        <v>0.55900000000000005</v>
      </c>
      <c r="V54" s="134">
        <v>0</v>
      </c>
      <c r="W54" s="134">
        <v>0</v>
      </c>
      <c r="X54" s="134">
        <v>0</v>
      </c>
      <c r="Y54" s="134">
        <v>0</v>
      </c>
      <c r="Z54" s="134">
        <v>0</v>
      </c>
      <c r="AA54" s="134">
        <v>0</v>
      </c>
      <c r="AB54" s="134">
        <v>0.36</v>
      </c>
      <c r="AC54" s="134">
        <v>0</v>
      </c>
      <c r="AD54" s="134">
        <v>0</v>
      </c>
      <c r="AE54" s="134">
        <v>5.5E-2</v>
      </c>
      <c r="AF54" s="134">
        <v>0</v>
      </c>
      <c r="AG54" s="134">
        <v>2.8000000000000001E-2</v>
      </c>
      <c r="AH54" s="134">
        <v>7.0000000000000001E-3</v>
      </c>
      <c r="AI54" s="134">
        <v>0.01</v>
      </c>
      <c r="AJ54" s="134">
        <v>0</v>
      </c>
      <c r="AK54" s="134">
        <v>0</v>
      </c>
      <c r="AL54" s="134">
        <v>0</v>
      </c>
      <c r="AM54" s="134">
        <v>0</v>
      </c>
      <c r="AN54" s="134">
        <v>0</v>
      </c>
      <c r="AO54" s="134">
        <v>0</v>
      </c>
      <c r="AP54" s="134">
        <v>0</v>
      </c>
      <c r="AQ54" s="134">
        <v>0</v>
      </c>
      <c r="AR54" s="134">
        <v>0</v>
      </c>
      <c r="AS54" s="134">
        <v>0</v>
      </c>
      <c r="AT54" s="134">
        <v>2E-3</v>
      </c>
      <c r="AU54" s="134">
        <v>0</v>
      </c>
      <c r="AV54" s="134">
        <v>0</v>
      </c>
      <c r="AW54" s="134">
        <v>0</v>
      </c>
    </row>
    <row r="55" spans="14:49" x14ac:dyDescent="0.25">
      <c r="N55" s="130" t="s">
        <v>371</v>
      </c>
      <c r="O55">
        <v>1</v>
      </c>
      <c r="P55" s="140" t="s">
        <v>372</v>
      </c>
      <c r="Q55" s="140"/>
      <c r="R55" s="139">
        <v>0</v>
      </c>
      <c r="S55" s="139">
        <v>0</v>
      </c>
      <c r="T55" s="139">
        <v>0</v>
      </c>
      <c r="U55" s="139">
        <v>0</v>
      </c>
      <c r="V55" s="139">
        <v>0</v>
      </c>
      <c r="W55" s="139">
        <v>0</v>
      </c>
      <c r="X55" s="139">
        <v>0</v>
      </c>
      <c r="Y55" s="139">
        <v>0</v>
      </c>
      <c r="Z55" s="139">
        <v>0</v>
      </c>
      <c r="AA55" s="139">
        <v>0</v>
      </c>
      <c r="AB55" s="139">
        <v>0</v>
      </c>
      <c r="AC55" s="139">
        <v>0</v>
      </c>
      <c r="AD55" s="139">
        <v>0</v>
      </c>
      <c r="AE55" s="139">
        <v>0</v>
      </c>
      <c r="AF55" s="139">
        <v>0</v>
      </c>
      <c r="AG55" s="139">
        <v>2.8000000000000001E-2</v>
      </c>
      <c r="AH55" s="139">
        <v>7.0000000000000001E-3</v>
      </c>
      <c r="AI55" s="139">
        <v>0.01</v>
      </c>
      <c r="AJ55" s="139">
        <v>0</v>
      </c>
      <c r="AK55" s="139">
        <v>0</v>
      </c>
      <c r="AL55" s="139">
        <v>0</v>
      </c>
      <c r="AM55" s="139">
        <v>0</v>
      </c>
      <c r="AN55" s="139">
        <v>0</v>
      </c>
      <c r="AO55" s="139">
        <v>0</v>
      </c>
      <c r="AP55" s="139">
        <v>0</v>
      </c>
      <c r="AQ55" s="139">
        <v>0</v>
      </c>
      <c r="AR55" s="139">
        <v>0</v>
      </c>
      <c r="AS55" s="139">
        <v>0</v>
      </c>
      <c r="AT55" s="139">
        <v>0</v>
      </c>
      <c r="AU55" s="139">
        <v>0</v>
      </c>
      <c r="AV55" s="139">
        <v>0</v>
      </c>
      <c r="AW55" s="139">
        <v>0</v>
      </c>
    </row>
    <row r="56" spans="14:49" x14ac:dyDescent="0.25">
      <c r="N56" s="130" t="s">
        <v>373</v>
      </c>
      <c r="O56">
        <v>1</v>
      </c>
      <c r="P56" s="140" t="s">
        <v>374</v>
      </c>
      <c r="Q56" s="140"/>
      <c r="R56" s="139">
        <v>0</v>
      </c>
      <c r="S56" s="139">
        <v>0</v>
      </c>
      <c r="T56" s="139">
        <v>0</v>
      </c>
      <c r="U56" s="139">
        <v>0</v>
      </c>
      <c r="V56" s="139">
        <v>0</v>
      </c>
      <c r="W56" s="139">
        <v>0</v>
      </c>
      <c r="X56" s="139">
        <v>0</v>
      </c>
      <c r="Y56" s="139">
        <v>0</v>
      </c>
      <c r="Z56" s="139">
        <v>0</v>
      </c>
      <c r="AA56" s="139">
        <v>0</v>
      </c>
      <c r="AB56" s="139">
        <v>0</v>
      </c>
      <c r="AC56" s="139">
        <v>0</v>
      </c>
      <c r="AD56" s="139">
        <v>0</v>
      </c>
      <c r="AE56" s="139">
        <v>0</v>
      </c>
      <c r="AF56" s="139">
        <v>0</v>
      </c>
      <c r="AG56" s="139">
        <v>0</v>
      </c>
      <c r="AH56" s="139">
        <v>0</v>
      </c>
      <c r="AI56" s="139">
        <v>0</v>
      </c>
      <c r="AJ56" s="139">
        <v>0</v>
      </c>
      <c r="AK56" s="139">
        <v>0</v>
      </c>
      <c r="AL56" s="139">
        <v>0</v>
      </c>
      <c r="AM56" s="139">
        <v>0</v>
      </c>
      <c r="AN56" s="139">
        <v>0</v>
      </c>
      <c r="AO56" s="139">
        <v>0</v>
      </c>
      <c r="AP56" s="139">
        <v>0</v>
      </c>
      <c r="AQ56" s="139">
        <v>0</v>
      </c>
      <c r="AR56" s="139">
        <v>0</v>
      </c>
      <c r="AS56" s="139">
        <v>0</v>
      </c>
      <c r="AT56" s="139">
        <v>0</v>
      </c>
      <c r="AU56" s="139">
        <v>0</v>
      </c>
      <c r="AV56" s="139">
        <v>0</v>
      </c>
      <c r="AW56" s="139">
        <v>0</v>
      </c>
    </row>
    <row r="58" spans="14:49" x14ac:dyDescent="0.25">
      <c r="P58" s="140" t="s">
        <v>376</v>
      </c>
      <c r="Q58" s="143" t="s">
        <v>377</v>
      </c>
      <c r="U58" s="144">
        <f>+SUM(R13:U14,R16:U17,R19:U20,R22:U23)/4</f>
        <v>36.801524749999999</v>
      </c>
      <c r="V58" s="144">
        <f t="shared" ref="V58:AW58" si="1">+SUM(S13:V14,S16:V17,S19:V20,S22:V23)/4</f>
        <v>38.217122750000001</v>
      </c>
      <c r="W58" s="144">
        <f t="shared" si="1"/>
        <v>43.524756250000003</v>
      </c>
      <c r="X58" s="144">
        <f t="shared" si="1"/>
        <v>38.054036000000004</v>
      </c>
      <c r="Y58" s="144">
        <f t="shared" si="1"/>
        <v>32.994482499999997</v>
      </c>
      <c r="Z58" s="144">
        <f t="shared" si="1"/>
        <v>34.093143249999983</v>
      </c>
      <c r="AA58" s="144">
        <f t="shared" si="1"/>
        <v>29.461679750000002</v>
      </c>
      <c r="AB58" s="144">
        <f t="shared" si="1"/>
        <v>41.934603249999981</v>
      </c>
      <c r="AC58" s="144">
        <f t="shared" si="1"/>
        <v>38.127283249999998</v>
      </c>
      <c r="AD58" s="144">
        <f t="shared" si="1"/>
        <v>36.721853499999995</v>
      </c>
      <c r="AE58" s="144">
        <f t="shared" si="1"/>
        <v>41.466189999999983</v>
      </c>
      <c r="AF58" s="144">
        <f t="shared" si="1"/>
        <v>28.640627250000009</v>
      </c>
      <c r="AG58" s="144">
        <f t="shared" si="1"/>
        <v>31.625861500000003</v>
      </c>
      <c r="AH58" s="144">
        <f t="shared" si="1"/>
        <v>34.719452750000009</v>
      </c>
      <c r="AI58" s="144">
        <f t="shared" si="1"/>
        <v>27.365713249999999</v>
      </c>
      <c r="AJ58" s="144">
        <f t="shared" si="1"/>
        <v>35.973134999999992</v>
      </c>
      <c r="AK58" s="144">
        <f t="shared" si="1"/>
        <v>41.400344250000003</v>
      </c>
      <c r="AL58" s="144">
        <f t="shared" si="1"/>
        <v>41.367171249999998</v>
      </c>
      <c r="AM58" s="144">
        <f t="shared" si="1"/>
        <v>45.758067999999994</v>
      </c>
      <c r="AN58" s="144">
        <f t="shared" si="1"/>
        <v>56.985700249999987</v>
      </c>
      <c r="AO58" s="144">
        <f t="shared" si="1"/>
        <v>58.93945149999999</v>
      </c>
      <c r="AP58" s="144">
        <f t="shared" si="1"/>
        <v>66.023625310249997</v>
      </c>
      <c r="AQ58" s="144">
        <f t="shared" si="1"/>
        <v>68.668873560249992</v>
      </c>
      <c r="AR58" s="144">
        <f t="shared" si="1"/>
        <v>62.967826810250017</v>
      </c>
      <c r="AS58" s="144">
        <f t="shared" si="1"/>
        <v>67.15825656025001</v>
      </c>
      <c r="AT58" s="144">
        <f t="shared" si="1"/>
        <v>71.239516556500021</v>
      </c>
      <c r="AU58" s="144">
        <f t="shared" si="1"/>
        <v>86.657276306499995</v>
      </c>
      <c r="AV58" s="144">
        <f t="shared" si="1"/>
        <v>94.882904306500009</v>
      </c>
      <c r="AW58" s="144">
        <f t="shared" si="1"/>
        <v>96.850757806499985</v>
      </c>
    </row>
    <row r="59" spans="14:49" x14ac:dyDescent="0.25">
      <c r="Q59" s="143" t="s">
        <v>378</v>
      </c>
      <c r="R59" s="144">
        <f>+SUM(R19:R20,R22:R23)/SUM(R13:R14,R16:R17,R19:R20,R22:R23)*100</f>
        <v>24.010916195393801</v>
      </c>
      <c r="S59" s="144">
        <f t="shared" ref="S59:AW59" si="2">+SUM(S19:S20,S22:S23)/SUM(S13:S14,S16:S17,S19:S20,S22:S23)*100</f>
        <v>16.359064892288952</v>
      </c>
      <c r="T59" s="144">
        <f t="shared" si="2"/>
        <v>8.646690704701502</v>
      </c>
      <c r="U59" s="144">
        <f t="shared" si="2"/>
        <v>5.0304508487551871</v>
      </c>
      <c r="V59" s="144">
        <f t="shared" si="2"/>
        <v>50.166624504002591</v>
      </c>
      <c r="W59" s="144">
        <f t="shared" si="2"/>
        <v>16.794875700102697</v>
      </c>
      <c r="X59" s="144">
        <f t="shared" si="2"/>
        <v>11.062230810536718</v>
      </c>
      <c r="Y59" s="144">
        <f t="shared" si="2"/>
        <v>30.08836013716234</v>
      </c>
      <c r="Z59" s="144">
        <f t="shared" si="2"/>
        <v>64.715141084110186</v>
      </c>
      <c r="AA59" s="144">
        <f t="shared" si="2"/>
        <v>38.906770189737557</v>
      </c>
      <c r="AB59" s="144">
        <f t="shared" si="2"/>
        <v>40.615633283056809</v>
      </c>
      <c r="AC59" s="144">
        <f t="shared" si="2"/>
        <v>48.413370497060953</v>
      </c>
      <c r="AD59" s="144">
        <f t="shared" si="2"/>
        <v>50.759818466451833</v>
      </c>
      <c r="AE59" s="144">
        <f t="shared" si="2"/>
        <v>48.681937423537228</v>
      </c>
      <c r="AF59" s="144">
        <f t="shared" si="2"/>
        <v>49.33661459447891</v>
      </c>
      <c r="AG59" s="144">
        <f t="shared" si="2"/>
        <v>36.107913623811946</v>
      </c>
      <c r="AH59" s="144">
        <f t="shared" si="2"/>
        <v>14.691237667452739</v>
      </c>
      <c r="AI59" s="144">
        <f t="shared" si="2"/>
        <v>12.431907166466306</v>
      </c>
      <c r="AJ59" s="144">
        <f t="shared" si="2"/>
        <v>74.219884109243722</v>
      </c>
      <c r="AK59" s="144">
        <f t="shared" si="2"/>
        <v>47.925980301198692</v>
      </c>
      <c r="AL59" s="144">
        <f t="shared" si="2"/>
        <v>47.415946268695947</v>
      </c>
      <c r="AM59" s="144">
        <f t="shared" si="2"/>
        <v>40.219615657658629</v>
      </c>
      <c r="AN59" s="144">
        <f t="shared" si="2"/>
        <v>50.438071618208959</v>
      </c>
      <c r="AO59" s="144">
        <f t="shared" si="2"/>
        <v>59.028497359957889</v>
      </c>
      <c r="AP59" s="144">
        <f t="shared" si="2"/>
        <v>66.561281935404637</v>
      </c>
      <c r="AQ59" s="144">
        <f t="shared" si="2"/>
        <v>43.500957320303321</v>
      </c>
      <c r="AR59" s="144">
        <f t="shared" si="2"/>
        <v>50.862038561143038</v>
      </c>
      <c r="AS59" s="144">
        <f t="shared" si="2"/>
        <v>68.461307782555849</v>
      </c>
      <c r="AT59" s="144">
        <f t="shared" si="2"/>
        <v>58.195829762778473</v>
      </c>
      <c r="AU59" s="144">
        <f t="shared" si="2"/>
        <v>57.938539774299983</v>
      </c>
      <c r="AV59" s="144">
        <f t="shared" si="2"/>
        <v>58.698619436431784</v>
      </c>
      <c r="AW59" s="144">
        <f t="shared" si="2"/>
        <v>30.521554316494186</v>
      </c>
    </row>
    <row r="60" spans="14:49" x14ac:dyDescent="0.25">
      <c r="Q60" s="143" t="s">
        <v>379</v>
      </c>
      <c r="R60" s="144">
        <f>(1-(SUM(R37:R38,R40:R41,R43:R44,R46:R47)/SUM(R13:R14,R16:R17,R19:R20,R22:R23)))*100</f>
        <v>42.181986861118304</v>
      </c>
      <c r="S60" s="144">
        <f t="shared" ref="S60:AW60" si="3">(1-(SUM(S37:S38,S40:S41,S43:S44,S46:S47)/SUM(S13:S14,S16:S17,S19:S20,S22:S23)))*100</f>
        <v>85.851436036405772</v>
      </c>
      <c r="T60" s="144">
        <f t="shared" si="3"/>
        <v>77.361451764459318</v>
      </c>
      <c r="U60" s="144">
        <f t="shared" si="3"/>
        <v>92.185865545657208</v>
      </c>
      <c r="V60" s="144">
        <f t="shared" si="3"/>
        <v>83.90871088058924</v>
      </c>
      <c r="W60" s="144">
        <f t="shared" si="3"/>
        <v>96.813445819474438</v>
      </c>
      <c r="X60" s="144">
        <f t="shared" si="3"/>
        <v>72.933672159228792</v>
      </c>
      <c r="Y60" s="144">
        <f t="shared" si="3"/>
        <v>96.710436314675306</v>
      </c>
      <c r="Z60" s="144">
        <f t="shared" si="3"/>
        <v>79.468838752092111</v>
      </c>
      <c r="AA60" s="144">
        <f t="shared" si="3"/>
        <v>84.837544009568617</v>
      </c>
      <c r="AB60" s="144">
        <f t="shared" si="3"/>
        <v>42.196606197519593</v>
      </c>
      <c r="AC60" s="144">
        <f t="shared" si="3"/>
        <v>85.067141690242281</v>
      </c>
      <c r="AD60" s="144">
        <f t="shared" si="3"/>
        <v>49.019190435110872</v>
      </c>
      <c r="AE60" s="144">
        <f t="shared" si="3"/>
        <v>99.557886545042379</v>
      </c>
      <c r="AF60" s="144">
        <f t="shared" si="3"/>
        <v>80.712693774113177</v>
      </c>
      <c r="AG60" s="144">
        <f t="shared" si="3"/>
        <v>87.012750111649979</v>
      </c>
      <c r="AH60" s="144">
        <f t="shared" si="3"/>
        <v>81.32245654154579</v>
      </c>
      <c r="AI60" s="144">
        <f t="shared" si="3"/>
        <v>89.712418560857216</v>
      </c>
      <c r="AJ60" s="144">
        <f t="shared" si="3"/>
        <v>67.345240212440956</v>
      </c>
      <c r="AK60" s="144">
        <f t="shared" si="3"/>
        <v>78.837015648899396</v>
      </c>
      <c r="AL60" s="144">
        <f t="shared" si="3"/>
        <v>69.984566527615073</v>
      </c>
      <c r="AM60" s="144">
        <f t="shared" si="3"/>
        <v>68.647009777500728</v>
      </c>
      <c r="AN60" s="144">
        <f t="shared" si="3"/>
        <v>85.81662267313537</v>
      </c>
      <c r="AO60" s="144">
        <f t="shared" si="3"/>
        <v>77.601874742884917</v>
      </c>
      <c r="AP60" s="144">
        <f t="shared" si="3"/>
        <v>81.467131290569313</v>
      </c>
      <c r="AQ60" s="144">
        <f t="shared" si="3"/>
        <v>72.248389260482796</v>
      </c>
      <c r="AR60" s="144">
        <f t="shared" si="3"/>
        <v>84.312590108354328</v>
      </c>
      <c r="AS60" s="144">
        <f t="shared" si="3"/>
        <v>84.459485448099798</v>
      </c>
      <c r="AT60" s="144">
        <f t="shared" si="3"/>
        <v>66.552206453676689</v>
      </c>
      <c r="AU60" s="144">
        <f t="shared" si="3"/>
        <v>83.973400814019712</v>
      </c>
      <c r="AV60" s="144">
        <f t="shared" si="3"/>
        <v>86.487577819171477</v>
      </c>
      <c r="AW60" s="144">
        <f t="shared" si="3"/>
        <v>88.942624855933161</v>
      </c>
    </row>
    <row r="62" spans="14:49" x14ac:dyDescent="0.25">
      <c r="N62" t="s">
        <v>380</v>
      </c>
      <c r="P62" s="143" t="s">
        <v>378</v>
      </c>
      <c r="U62" s="129">
        <f>+SUM(R19:U20,R22:U23)/SUM(R13:U14,R16:U17,R19:U20,R22:U23)*100</f>
        <v>10.8383036493617</v>
      </c>
      <c r="V62" s="129">
        <f t="shared" ref="V62:AW62" si="4">+SUM(S19:V20,S22:V23)/SUM(S13:V14,S16:V17,S19:V20,S22:V23)*100</f>
        <v>15.169906400135785</v>
      </c>
      <c r="W62" s="129">
        <f t="shared" si="4"/>
        <v>15.463251445549448</v>
      </c>
      <c r="X62" s="129">
        <f t="shared" si="4"/>
        <v>16.557848160967737</v>
      </c>
      <c r="Y62" s="129">
        <f t="shared" si="4"/>
        <v>26.495973985953569</v>
      </c>
      <c r="Z62" s="129">
        <f t="shared" si="4"/>
        <v>30.124166536038032</v>
      </c>
      <c r="AA62" s="129">
        <f t="shared" si="4"/>
        <v>39.86196764629485</v>
      </c>
      <c r="AB62" s="129">
        <f t="shared" si="4"/>
        <v>41.358873474020555</v>
      </c>
      <c r="AC62" s="129">
        <f t="shared" si="4"/>
        <v>45.825143468620993</v>
      </c>
      <c r="AD62" s="129">
        <f t="shared" si="4"/>
        <v>43.084469442698477</v>
      </c>
      <c r="AE62" s="129">
        <f t="shared" si="4"/>
        <v>46.125343321872606</v>
      </c>
      <c r="AF62" s="129">
        <f t="shared" si="4"/>
        <v>49.035173452774146</v>
      </c>
      <c r="AG62" s="129">
        <f t="shared" si="4"/>
        <v>45.110361657657933</v>
      </c>
      <c r="AH62" s="129">
        <f t="shared" si="4"/>
        <v>36.884252157459471</v>
      </c>
      <c r="AI62" s="129">
        <f t="shared" si="4"/>
        <v>23.682044903397497</v>
      </c>
      <c r="AJ62" s="129">
        <f t="shared" si="4"/>
        <v>36.779691984031977</v>
      </c>
      <c r="AK62" s="129">
        <f t="shared" si="4"/>
        <v>41.077235124681351</v>
      </c>
      <c r="AL62" s="129">
        <f t="shared" si="4"/>
        <v>47.719565185400491</v>
      </c>
      <c r="AM62" s="129">
        <f t="shared" si="4"/>
        <v>51.598922402055983</v>
      </c>
      <c r="AN62" s="129">
        <f t="shared" si="4"/>
        <v>47.171568274270726</v>
      </c>
      <c r="AO62" s="129">
        <f t="shared" si="4"/>
        <v>50.458634230758001</v>
      </c>
      <c r="AP62" s="129">
        <f t="shared" si="4"/>
        <v>54.613457426128505</v>
      </c>
      <c r="AQ62" s="129">
        <f t="shared" si="4"/>
        <v>54.757090877584972</v>
      </c>
      <c r="AR62" s="129">
        <f t="shared" si="4"/>
        <v>55.253081235982172</v>
      </c>
      <c r="AS62" s="129">
        <f t="shared" si="4"/>
        <v>58.509531459840694</v>
      </c>
      <c r="AT62" s="129">
        <f t="shared" si="4"/>
        <v>56.676844470129964</v>
      </c>
      <c r="AU62" s="129">
        <f t="shared" si="4"/>
        <v>59.335327847297251</v>
      </c>
      <c r="AV62" s="129">
        <f t="shared" si="4"/>
        <v>60.567519164844008</v>
      </c>
      <c r="AW62" s="129">
        <f t="shared" si="4"/>
        <v>51.531779286346932</v>
      </c>
    </row>
    <row r="63" spans="14:49" x14ac:dyDescent="0.25">
      <c r="P63" s="143" t="s">
        <v>379</v>
      </c>
      <c r="U63" s="129">
        <f>(1-(SUM(R37:U38,R40:U41,R43:U44,R46:U47)/SUM(R13:U14,R16:U17,R19:U20,R22:U23)))*100</f>
        <v>81.910907781069582</v>
      </c>
      <c r="V63" s="129">
        <f t="shared" ref="V63:AW63" si="5">(1-(SUM(S37:V38,S40:V41,S43:V44,S46:V47)/SUM(S13:V14,S16:V17,S19:V20,S22:V23)))*100</f>
        <v>86.571205834693558</v>
      </c>
      <c r="W63" s="129">
        <f t="shared" si="5"/>
        <v>90.214471907582478</v>
      </c>
      <c r="X63" s="129">
        <f t="shared" si="5"/>
        <v>91.8521158964584</v>
      </c>
      <c r="Y63" s="129">
        <f t="shared" si="5"/>
        <v>93.276231109246822</v>
      </c>
      <c r="Z63" s="129">
        <f t="shared" si="5"/>
        <v>92.099906335271669</v>
      </c>
      <c r="AA63" s="129">
        <f t="shared" si="5"/>
        <v>87.219767230006624</v>
      </c>
      <c r="AB63" s="129">
        <f t="shared" si="5"/>
        <v>72.50447814836545</v>
      </c>
      <c r="AC63" s="129">
        <f t="shared" si="5"/>
        <v>67.964636583436615</v>
      </c>
      <c r="AD63" s="129">
        <f t="shared" si="5"/>
        <v>63.121825400234769</v>
      </c>
      <c r="AE63" s="129">
        <f t="shared" si="5"/>
        <v>70.905447305382992</v>
      </c>
      <c r="AF63" s="129">
        <f t="shared" si="5"/>
        <v>85.715967516039655</v>
      </c>
      <c r="AG63" s="129">
        <f t="shared" si="5"/>
        <v>86.265993101879616</v>
      </c>
      <c r="AH63" s="129">
        <f t="shared" si="5"/>
        <v>90.765399520878105</v>
      </c>
      <c r="AI63" s="129">
        <f t="shared" si="5"/>
        <v>85.678015353756592</v>
      </c>
      <c r="AJ63" s="129">
        <f t="shared" si="5"/>
        <v>80.751425334489184</v>
      </c>
      <c r="AK63" s="129">
        <f t="shared" si="5"/>
        <v>78.538266623229831</v>
      </c>
      <c r="AL63" s="129">
        <f t="shared" si="5"/>
        <v>76.242045435968748</v>
      </c>
      <c r="AM63" s="129">
        <f t="shared" si="5"/>
        <v>72.026772961655624</v>
      </c>
      <c r="AN63" s="129">
        <f t="shared" si="5"/>
        <v>78.004814023497062</v>
      </c>
      <c r="AO63" s="129">
        <f t="shared" si="5"/>
        <v>77.669500368526514</v>
      </c>
      <c r="AP63" s="129">
        <f t="shared" si="5"/>
        <v>79.532618155243753</v>
      </c>
      <c r="AQ63" s="129">
        <f t="shared" si="5"/>
        <v>79.879483551048224</v>
      </c>
      <c r="AR63" s="129">
        <f t="shared" si="5"/>
        <v>78.969626361879804</v>
      </c>
      <c r="AS63" s="129">
        <f t="shared" si="5"/>
        <v>81.080448405326052</v>
      </c>
      <c r="AT63" s="129">
        <f t="shared" si="5"/>
        <v>77.012645450770094</v>
      </c>
      <c r="AU63" s="129">
        <f t="shared" si="5"/>
        <v>80.227778058246216</v>
      </c>
      <c r="AV63" s="129">
        <f t="shared" si="5"/>
        <v>81.127760969292652</v>
      </c>
      <c r="AW63" s="129">
        <f t="shared" si="5"/>
        <v>82.28211411181303</v>
      </c>
    </row>
    <row r="65" spans="16:49" x14ac:dyDescent="0.25">
      <c r="P65" s="143" t="s">
        <v>381</v>
      </c>
      <c r="R65" s="126">
        <f>+SUM(R13:R14,R16:R17,R19:R20,R22:R23)</f>
        <v>16.802191000000001</v>
      </c>
      <c r="S65" s="126">
        <f t="shared" ref="S65:AW65" si="6">+SUM(S13:S14,S16:S17,S19:S20,S22:S23)</f>
        <v>38.025950999999999</v>
      </c>
      <c r="T65" s="126">
        <f t="shared" si="6"/>
        <v>29.106649999999998</v>
      </c>
      <c r="U65" s="126">
        <f t="shared" si="6"/>
        <v>63.271307</v>
      </c>
      <c r="V65" s="126">
        <f t="shared" si="6"/>
        <v>22.464583000000001</v>
      </c>
      <c r="W65" s="126">
        <f t="shared" si="6"/>
        <v>59.256485000000005</v>
      </c>
      <c r="X65" s="126">
        <f t="shared" si="6"/>
        <v>7.223768999999999</v>
      </c>
      <c r="Y65" s="126">
        <f t="shared" si="6"/>
        <v>43.033093000000008</v>
      </c>
      <c r="Z65" s="126">
        <f t="shared" si="6"/>
        <v>26.859225999999996</v>
      </c>
      <c r="AA65" s="126">
        <f t="shared" si="6"/>
        <v>40.730630999999995</v>
      </c>
      <c r="AB65" s="126">
        <f t="shared" si="6"/>
        <v>57.115463000000005</v>
      </c>
      <c r="AC65" s="126">
        <f t="shared" si="6"/>
        <v>27.803813000000002</v>
      </c>
      <c r="AD65" s="126">
        <f t="shared" si="6"/>
        <v>21.237507000000001</v>
      </c>
      <c r="AE65" s="126">
        <f t="shared" si="6"/>
        <v>59.707977</v>
      </c>
      <c r="AF65" s="126">
        <f t="shared" si="6"/>
        <v>5.813212</v>
      </c>
      <c r="AG65" s="126">
        <f t="shared" si="6"/>
        <v>39.744750000000003</v>
      </c>
      <c r="AH65" s="126">
        <f t="shared" si="6"/>
        <v>33.611871999999998</v>
      </c>
      <c r="AI65" s="126">
        <f t="shared" si="6"/>
        <v>30.293019000000001</v>
      </c>
      <c r="AJ65" s="126">
        <f t="shared" si="6"/>
        <v>40.242899000000001</v>
      </c>
      <c r="AK65" s="126">
        <f t="shared" si="6"/>
        <v>61.453586999999999</v>
      </c>
      <c r="AL65" s="126">
        <f t="shared" si="6"/>
        <v>33.479179999999999</v>
      </c>
      <c r="AM65" s="126">
        <f t="shared" si="6"/>
        <v>47.856605999999999</v>
      </c>
      <c r="AN65" s="126">
        <f t="shared" si="6"/>
        <v>85.153428000000005</v>
      </c>
      <c r="AO65" s="126">
        <f t="shared" si="6"/>
        <v>69.268591999999998</v>
      </c>
      <c r="AP65" s="126">
        <f t="shared" si="6"/>
        <v>61.815875241000001</v>
      </c>
      <c r="AQ65" s="126">
        <f t="shared" si="6"/>
        <v>58.437599000000006</v>
      </c>
      <c r="AR65" s="126">
        <f t="shared" si="6"/>
        <v>62.349240999999999</v>
      </c>
      <c r="AS65" s="126">
        <f t="shared" si="6"/>
        <v>86.030311000000012</v>
      </c>
      <c r="AT65" s="126">
        <f t="shared" si="6"/>
        <v>78.140915226000004</v>
      </c>
      <c r="AU65" s="126">
        <f t="shared" si="6"/>
        <v>120.108638</v>
      </c>
      <c r="AV65" s="126">
        <f t="shared" si="6"/>
        <v>95.251753000000008</v>
      </c>
      <c r="AW65" s="126">
        <f t="shared" si="6"/>
        <v>93.901725000000013</v>
      </c>
    </row>
    <row r="67" spans="16:49" x14ac:dyDescent="0.25">
      <c r="AS67" s="127">
        <f>+SUM(AP65:AS65)</f>
        <v>268.63302624100004</v>
      </c>
      <c r="AT67" s="127"/>
      <c r="AU67" s="127"/>
      <c r="AV67" s="127"/>
      <c r="AW67" s="127">
        <f>+SUM(AT65:AW65)</f>
        <v>387.403031226</v>
      </c>
    </row>
    <row r="68" spans="16:49" x14ac:dyDescent="0.25">
      <c r="AS68" s="127"/>
      <c r="AT68" s="127"/>
      <c r="AU68" s="127"/>
      <c r="AV68" s="127"/>
      <c r="AW68" s="127">
        <f>+AW67/AS67*100-100</f>
        <v>44.212733872285384</v>
      </c>
    </row>
    <row r="70" spans="16:49" x14ac:dyDescent="0.25">
      <c r="R70">
        <v>2011</v>
      </c>
      <c r="S70">
        <v>2012</v>
      </c>
      <c r="T70">
        <v>2013</v>
      </c>
      <c r="U70">
        <v>2014</v>
      </c>
      <c r="V70">
        <v>2015</v>
      </c>
      <c r="W70">
        <v>2016</v>
      </c>
      <c r="X70">
        <v>2017</v>
      </c>
      <c r="Y70">
        <v>2018</v>
      </c>
    </row>
    <row r="71" spans="16:49" x14ac:dyDescent="0.25">
      <c r="P71" t="s">
        <v>382</v>
      </c>
      <c r="Q71" s="138" t="s">
        <v>329</v>
      </c>
      <c r="R71" s="139">
        <f t="shared" ref="R71:Y72" si="7">SUMIF($R$6:$AW$6,R$70,$R13:$AW13)</f>
        <v>98.129700000000014</v>
      </c>
      <c r="S71" s="139">
        <f t="shared" si="7"/>
        <v>72.373070000000013</v>
      </c>
      <c r="T71" s="139">
        <f t="shared" si="7"/>
        <v>49.282904000000002</v>
      </c>
      <c r="U71" s="139">
        <f t="shared" si="7"/>
        <v>54.700491</v>
      </c>
      <c r="V71" s="139">
        <f t="shared" si="7"/>
        <v>67.522694000000001</v>
      </c>
      <c r="W71" s="139">
        <f t="shared" si="7"/>
        <v>55.715736000000007</v>
      </c>
      <c r="X71" s="139">
        <f t="shared" si="7"/>
        <v>50.737656999999999</v>
      </c>
      <c r="Y71" s="139">
        <f t="shared" si="7"/>
        <v>118.41171399999999</v>
      </c>
    </row>
    <row r="72" spans="16:49" x14ac:dyDescent="0.25">
      <c r="P72" t="s">
        <v>383</v>
      </c>
      <c r="Q72" s="138" t="s">
        <v>332</v>
      </c>
      <c r="R72" s="139">
        <f t="shared" si="7"/>
        <v>8.6388200000000008</v>
      </c>
      <c r="S72" s="139">
        <f t="shared" si="7"/>
        <v>6.8540000000000001</v>
      </c>
      <c r="T72" s="139">
        <f t="shared" si="7"/>
        <v>6.1790000000000003</v>
      </c>
      <c r="U72" s="139">
        <f t="shared" si="7"/>
        <v>1.0281419999999999</v>
      </c>
      <c r="V72" s="139">
        <f t="shared" si="7"/>
        <v>10.422573</v>
      </c>
      <c r="W72" s="139">
        <f t="shared" si="7"/>
        <v>22.547856000000003</v>
      </c>
      <c r="X72" s="139">
        <f t="shared" si="7"/>
        <v>28.506239240999996</v>
      </c>
      <c r="Y72" s="139">
        <f t="shared" si="7"/>
        <v>27.45</v>
      </c>
    </row>
    <row r="73" spans="16:49" x14ac:dyDescent="0.25">
      <c r="Q73" s="138"/>
      <c r="R73" s="139"/>
      <c r="S73" s="139"/>
      <c r="T73" s="139"/>
      <c r="U73" s="139"/>
      <c r="V73" s="139"/>
      <c r="W73" s="139"/>
      <c r="X73" s="139"/>
      <c r="Y73" s="139"/>
    </row>
    <row r="74" spans="16:49" x14ac:dyDescent="0.25">
      <c r="P74" t="s">
        <v>384</v>
      </c>
      <c r="Q74" s="138" t="s">
        <v>337</v>
      </c>
      <c r="R74" s="139">
        <f t="shared" ref="R74:Y75" si="8">SUMIF($R$6:$AW$6,R$70,$R16:$AW16)</f>
        <v>4.5648599999999995</v>
      </c>
      <c r="S74" s="139">
        <f t="shared" si="8"/>
        <v>8.1059739999999998</v>
      </c>
      <c r="T74" s="139">
        <f t="shared" si="8"/>
        <v>20.385770999999998</v>
      </c>
      <c r="U74" s="139">
        <f t="shared" si="8"/>
        <v>8.788094000000001</v>
      </c>
      <c r="V74" s="139">
        <f t="shared" si="8"/>
        <v>14.336525999999999</v>
      </c>
      <c r="W74" s="139">
        <f t="shared" si="8"/>
        <v>30.111584000000001</v>
      </c>
      <c r="X74" s="139">
        <f t="shared" si="8"/>
        <v>18.157279999999997</v>
      </c>
      <c r="Y74" s="139">
        <f t="shared" si="8"/>
        <v>34.321089999999998</v>
      </c>
    </row>
    <row r="75" spans="16:49" x14ac:dyDescent="0.25">
      <c r="P75" t="s">
        <v>385</v>
      </c>
      <c r="Q75" s="138" t="s">
        <v>340</v>
      </c>
      <c r="R75" s="139">
        <f t="shared" si="8"/>
        <v>19.918075000000002</v>
      </c>
      <c r="S75" s="139">
        <f t="shared" si="8"/>
        <v>9.6760479999999998</v>
      </c>
      <c r="T75" s="139">
        <f t="shared" si="8"/>
        <v>6.7739289999999999</v>
      </c>
      <c r="U75" s="139">
        <f t="shared" si="8"/>
        <v>4.9205570000000005</v>
      </c>
      <c r="V75" s="139">
        <f t="shared" si="8"/>
        <v>5.2951170000000003</v>
      </c>
      <c r="W75" s="139">
        <f t="shared" si="8"/>
        <v>8.4224609999999984</v>
      </c>
      <c r="X75" s="139">
        <f t="shared" si="8"/>
        <v>14.055925</v>
      </c>
      <c r="Y75" s="139">
        <f t="shared" si="8"/>
        <v>7.5845522259999996</v>
      </c>
    </row>
    <row r="76" spans="16:49" x14ac:dyDescent="0.25">
      <c r="Q76" s="136"/>
      <c r="R76" s="139"/>
      <c r="S76" s="139"/>
      <c r="T76" s="139"/>
      <c r="U76" s="139"/>
      <c r="V76" s="139"/>
      <c r="W76" s="139"/>
      <c r="X76" s="139"/>
      <c r="Y76" s="139"/>
    </row>
    <row r="77" spans="16:49" x14ac:dyDescent="0.25">
      <c r="P77" t="s">
        <v>386</v>
      </c>
      <c r="Q77" s="138" t="s">
        <v>345</v>
      </c>
      <c r="R77" s="139">
        <f t="shared" ref="R77:Y78" si="9">SUMIF($R$6:$AW$6,R$70,$R19:$AW19)</f>
        <v>1.3499400000000001</v>
      </c>
      <c r="S77" s="139">
        <f t="shared" si="9"/>
        <v>31.286999999999999</v>
      </c>
      <c r="T77" s="139">
        <f t="shared" si="9"/>
        <v>46.308055999999993</v>
      </c>
      <c r="U77" s="139">
        <f t="shared" si="9"/>
        <v>30.176120000000004</v>
      </c>
      <c r="V77" s="139">
        <f t="shared" si="9"/>
        <v>32.963000000000001</v>
      </c>
      <c r="W77" s="139">
        <f t="shared" si="9"/>
        <v>91.375100000000003</v>
      </c>
      <c r="X77" s="139">
        <f t="shared" si="9"/>
        <v>114.79027500000001</v>
      </c>
      <c r="Y77" s="139">
        <f t="shared" si="9"/>
        <v>129.58890599999998</v>
      </c>
    </row>
    <row r="78" spans="16:49" x14ac:dyDescent="0.25">
      <c r="P78" t="s">
        <v>387</v>
      </c>
      <c r="Q78" s="138" t="s">
        <v>348</v>
      </c>
      <c r="R78" s="139">
        <f t="shared" si="9"/>
        <v>0.249</v>
      </c>
      <c r="S78" s="139">
        <f t="shared" si="9"/>
        <v>0.57547999999999999</v>
      </c>
      <c r="T78" s="139">
        <f t="shared" si="9"/>
        <v>4.2890000000000006</v>
      </c>
      <c r="U78" s="139">
        <f t="shared" si="9"/>
        <v>3.278</v>
      </c>
      <c r="V78" s="139">
        <f t="shared" si="9"/>
        <v>2.9430000000000001</v>
      </c>
      <c r="W78" s="139">
        <f t="shared" si="9"/>
        <v>2.6379999999999999</v>
      </c>
      <c r="X78" s="139">
        <f t="shared" si="9"/>
        <v>10.704800000000001</v>
      </c>
      <c r="Y78" s="139">
        <f t="shared" si="9"/>
        <v>21.823880000000003</v>
      </c>
    </row>
    <row r="79" spans="16:49" x14ac:dyDescent="0.25">
      <c r="Q79" s="138"/>
      <c r="R79" s="139"/>
      <c r="S79" s="139"/>
      <c r="T79" s="139"/>
      <c r="U79" s="139"/>
      <c r="V79" s="139"/>
      <c r="W79" s="139"/>
      <c r="X79" s="139"/>
      <c r="Y79" s="139"/>
    </row>
    <row r="80" spans="16:49" x14ac:dyDescent="0.25">
      <c r="P80" t="s">
        <v>388</v>
      </c>
      <c r="Q80" s="138" t="s">
        <v>353</v>
      </c>
      <c r="R80" s="139">
        <f t="shared" ref="R80:Y81" si="10">SUMIF($R$6:$AW$6,R$70,$R22:$AW22)</f>
        <v>3.3275839999999999</v>
      </c>
      <c r="S80" s="139">
        <f t="shared" si="10"/>
        <v>1.4929999999999999</v>
      </c>
      <c r="T80" s="139">
        <f t="shared" si="10"/>
        <v>8.4466719999999995</v>
      </c>
      <c r="U80" s="139">
        <f t="shared" si="10"/>
        <v>1.3670420000000001</v>
      </c>
      <c r="V80" s="139">
        <f t="shared" si="10"/>
        <v>14.057407000000001</v>
      </c>
      <c r="W80" s="139">
        <f t="shared" si="10"/>
        <v>15.987979000000001</v>
      </c>
      <c r="X80" s="139">
        <f t="shared" si="10"/>
        <v>16.278023000000001</v>
      </c>
      <c r="Y80" s="139">
        <f t="shared" si="10"/>
        <v>38.077373000000001</v>
      </c>
    </row>
    <row r="81" spans="16:25" x14ac:dyDescent="0.25">
      <c r="P81" t="s">
        <v>389</v>
      </c>
      <c r="Q81" s="138" t="s">
        <v>356</v>
      </c>
      <c r="R81" s="139">
        <f t="shared" si="10"/>
        <v>11.028119999999999</v>
      </c>
      <c r="S81" s="139">
        <f t="shared" si="10"/>
        <v>1.6133579999999998</v>
      </c>
      <c r="T81" s="139">
        <f t="shared" si="10"/>
        <v>10.843800999999999</v>
      </c>
      <c r="U81" s="139">
        <f t="shared" si="10"/>
        <v>22.245000000000001</v>
      </c>
      <c r="V81" s="139">
        <f t="shared" si="10"/>
        <v>18.061059999999998</v>
      </c>
      <c r="W81" s="139">
        <f t="shared" si="10"/>
        <v>8.9590899999999998</v>
      </c>
      <c r="X81" s="139">
        <f t="shared" si="10"/>
        <v>15.402827000000002</v>
      </c>
      <c r="Y81" s="139">
        <f t="shared" si="10"/>
        <v>10.145516000000001</v>
      </c>
    </row>
    <row r="83" spans="16:25" x14ac:dyDescent="0.25">
      <c r="Q83" s="143"/>
      <c r="R83" s="130">
        <v>40908</v>
      </c>
      <c r="S83" s="130">
        <v>41274</v>
      </c>
      <c r="T83" s="130">
        <v>41639</v>
      </c>
      <c r="U83" s="130">
        <v>42004</v>
      </c>
      <c r="V83" s="130">
        <v>42369</v>
      </c>
      <c r="W83" s="130">
        <v>42735</v>
      </c>
      <c r="X83" s="130">
        <v>43100</v>
      </c>
      <c r="Y83" s="130">
        <v>43465</v>
      </c>
    </row>
    <row r="84" spans="16:25" x14ac:dyDescent="0.25">
      <c r="P84" t="s">
        <v>390</v>
      </c>
      <c r="Q84" s="143" t="s">
        <v>378</v>
      </c>
      <c r="R84" s="139">
        <f>SUMIF($R$10:$AW$10,R$83,$R62:$AW62)</f>
        <v>10.8383036493617</v>
      </c>
      <c r="S84" s="139">
        <f t="shared" ref="S84:Y85" si="11">SUMIF($R$10:$AW$10,S$83,$R62:$AW62)</f>
        <v>26.495973985953569</v>
      </c>
      <c r="T84" s="139">
        <f t="shared" si="11"/>
        <v>45.825143468620993</v>
      </c>
      <c r="U84" s="139">
        <f t="shared" si="11"/>
        <v>45.110361657657933</v>
      </c>
      <c r="V84" s="139">
        <f t="shared" si="11"/>
        <v>41.077235124681351</v>
      </c>
      <c r="W84" s="139">
        <f t="shared" si="11"/>
        <v>50.458634230758001</v>
      </c>
      <c r="X84" s="139">
        <f t="shared" si="11"/>
        <v>58.509531459840694</v>
      </c>
      <c r="Y84" s="139">
        <f t="shared" si="11"/>
        <v>51.531779286346932</v>
      </c>
    </row>
    <row r="85" spans="16:25" x14ac:dyDescent="0.25">
      <c r="P85" t="s">
        <v>391</v>
      </c>
      <c r="Q85" s="143" t="s">
        <v>379</v>
      </c>
      <c r="R85" s="139">
        <f>SUMIF($R$10:$AW$10,R$83,$R63:$AW63)</f>
        <v>81.910907781069582</v>
      </c>
      <c r="S85" s="139">
        <f t="shared" si="11"/>
        <v>93.276231109246822</v>
      </c>
      <c r="T85" s="139">
        <f t="shared" si="11"/>
        <v>67.964636583436615</v>
      </c>
      <c r="U85" s="139">
        <f t="shared" si="11"/>
        <v>86.265993101879616</v>
      </c>
      <c r="V85" s="139">
        <f t="shared" si="11"/>
        <v>78.538266623229831</v>
      </c>
      <c r="W85" s="139">
        <f t="shared" si="11"/>
        <v>77.669500368526514</v>
      </c>
      <c r="X85" s="139">
        <f t="shared" si="11"/>
        <v>81.080448405326052</v>
      </c>
      <c r="Y85" s="139">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dimension ref="A1:N17"/>
  <sheetViews>
    <sheetView zoomScale="75" zoomScaleNormal="75" workbookViewId="0"/>
  </sheetViews>
  <sheetFormatPr defaultColWidth="9.140625" defaultRowHeight="15.75" x14ac:dyDescent="0.25"/>
  <cols>
    <col min="1" max="1" width="15.42578125" style="59" customWidth="1"/>
    <col min="2" max="2" width="95.5703125" style="59" bestFit="1" customWidth="1"/>
    <col min="3" max="3" width="18.140625" style="59" bestFit="1" customWidth="1"/>
    <col min="4" max="4" width="8.7109375" style="59" bestFit="1" customWidth="1"/>
    <col min="5" max="5" width="24.28515625" style="59" customWidth="1"/>
    <col min="6" max="6" width="23.85546875" style="59" customWidth="1"/>
    <col min="7" max="11" width="9.140625" style="59"/>
    <col min="12" max="12" width="9.85546875" style="59" customWidth="1"/>
    <col min="13" max="13" width="10.42578125" style="59" customWidth="1"/>
    <col min="14" max="14" width="15" style="59" customWidth="1"/>
    <col min="15" max="16384" width="9.140625" style="59"/>
  </cols>
  <sheetData>
    <row r="1" spans="1:14" x14ac:dyDescent="0.25">
      <c r="A1" s="59" t="s">
        <v>2</v>
      </c>
      <c r="B1" s="63" t="s">
        <v>431</v>
      </c>
      <c r="C1" s="179" t="s">
        <v>479</v>
      </c>
    </row>
    <row r="2" spans="1:14" x14ac:dyDescent="0.25">
      <c r="A2" s="59" t="s">
        <v>3</v>
      </c>
      <c r="B2" s="63" t="s">
        <v>1606</v>
      </c>
      <c r="E2" s="65"/>
    </row>
    <row r="3" spans="1:14" x14ac:dyDescent="0.25">
      <c r="A3" s="59" t="s">
        <v>4</v>
      </c>
      <c r="B3" s="59" t="s">
        <v>189</v>
      </c>
      <c r="E3" s="65"/>
    </row>
    <row r="4" spans="1:14" x14ac:dyDescent="0.25">
      <c r="A4" s="59" t="s">
        <v>5</v>
      </c>
      <c r="B4" s="59" t="s">
        <v>190</v>
      </c>
      <c r="E4" s="65"/>
    </row>
    <row r="5" spans="1:14" x14ac:dyDescent="0.25">
      <c r="A5" s="59" t="s">
        <v>6</v>
      </c>
      <c r="B5" s="59" t="s">
        <v>1686</v>
      </c>
      <c r="E5" s="65"/>
    </row>
    <row r="6" spans="1:14" x14ac:dyDescent="0.25">
      <c r="A6" s="59" t="s">
        <v>7</v>
      </c>
      <c r="B6" s="59" t="s">
        <v>1687</v>
      </c>
      <c r="E6" s="65"/>
    </row>
    <row r="7" spans="1:14" x14ac:dyDescent="0.25">
      <c r="E7" s="65"/>
    </row>
    <row r="8" spans="1:14" x14ac:dyDescent="0.25">
      <c r="E8" s="65"/>
    </row>
    <row r="9" spans="1:14" x14ac:dyDescent="0.25">
      <c r="E9" s="65"/>
    </row>
    <row r="10" spans="1:14" ht="47.25" x14ac:dyDescent="0.25">
      <c r="F10" s="66"/>
      <c r="G10" s="67" t="s">
        <v>111</v>
      </c>
      <c r="H10" s="67" t="s">
        <v>113</v>
      </c>
      <c r="I10" s="67" t="s">
        <v>112</v>
      </c>
      <c r="J10" s="67" t="s">
        <v>114</v>
      </c>
      <c r="K10" s="67" t="s">
        <v>118</v>
      </c>
      <c r="L10" s="67" t="s">
        <v>115</v>
      </c>
      <c r="M10" s="67" t="s">
        <v>117</v>
      </c>
      <c r="N10" s="67" t="s">
        <v>116</v>
      </c>
    </row>
    <row r="11" spans="1:14" ht="47.25" x14ac:dyDescent="0.25">
      <c r="G11" s="67" t="s">
        <v>103</v>
      </c>
      <c r="H11" s="67" t="s">
        <v>109</v>
      </c>
      <c r="I11" s="67" t="s">
        <v>110</v>
      </c>
      <c r="J11" s="67" t="s">
        <v>104</v>
      </c>
      <c r="K11" s="67" t="s">
        <v>108</v>
      </c>
      <c r="L11" s="67" t="s">
        <v>105</v>
      </c>
      <c r="M11" s="67" t="s">
        <v>107</v>
      </c>
      <c r="N11" s="67" t="s">
        <v>106</v>
      </c>
    </row>
    <row r="12" spans="1:14" ht="31.5" x14ac:dyDescent="0.25">
      <c r="E12" s="64" t="s">
        <v>484</v>
      </c>
      <c r="F12" s="64" t="s">
        <v>485</v>
      </c>
      <c r="G12" s="61">
        <v>137.47800000000001</v>
      </c>
      <c r="H12" s="61">
        <v>102.5</v>
      </c>
      <c r="I12" s="61">
        <v>74.400000000000006</v>
      </c>
      <c r="J12" s="61">
        <v>66.906999999999996</v>
      </c>
      <c r="K12" s="61">
        <v>25.5</v>
      </c>
      <c r="L12" s="61">
        <v>19.318999999999999</v>
      </c>
      <c r="M12" s="61">
        <v>2.7250000000000001</v>
      </c>
      <c r="N12" s="61">
        <v>0</v>
      </c>
    </row>
    <row r="13" spans="1:14" ht="63" x14ac:dyDescent="0.25">
      <c r="E13" s="64" t="s">
        <v>745</v>
      </c>
      <c r="F13" s="64" t="s">
        <v>535</v>
      </c>
      <c r="G13" s="68">
        <v>28.773307492512512</v>
      </c>
      <c r="H13" s="68">
        <v>9.9821489959905829</v>
      </c>
      <c r="I13" s="68">
        <v>14.024399439024023</v>
      </c>
      <c r="J13" s="68">
        <v>10.395888071772291</v>
      </c>
      <c r="K13" s="68">
        <v>7.8238858633121122</v>
      </c>
      <c r="L13" s="68">
        <v>4.3982212690731783</v>
      </c>
      <c r="M13" s="68">
        <v>0.71533387059938414</v>
      </c>
      <c r="N13" s="68">
        <v>0</v>
      </c>
    </row>
    <row r="14" spans="1:14" ht="31.5" x14ac:dyDescent="0.25">
      <c r="E14" s="64" t="s">
        <v>1900</v>
      </c>
      <c r="F14" s="64" t="s">
        <v>1901</v>
      </c>
      <c r="G14" s="61">
        <v>41.755000000000003</v>
      </c>
      <c r="H14" s="61">
        <v>2.7</v>
      </c>
      <c r="I14" s="61">
        <v>0</v>
      </c>
      <c r="J14" s="61">
        <v>0</v>
      </c>
      <c r="K14" s="61">
        <v>0</v>
      </c>
      <c r="L14" s="61">
        <v>0</v>
      </c>
      <c r="M14" s="61">
        <v>0</v>
      </c>
      <c r="N14" s="61">
        <v>0</v>
      </c>
    </row>
    <row r="15" spans="1:14" ht="31.5" x14ac:dyDescent="0.25">
      <c r="E15" s="64" t="s">
        <v>487</v>
      </c>
      <c r="F15" s="64" t="s">
        <v>486</v>
      </c>
      <c r="G15" s="61">
        <v>37.366999999999997</v>
      </c>
      <c r="H15" s="61">
        <v>267.2</v>
      </c>
      <c r="I15" s="61">
        <v>65.742999999999995</v>
      </c>
      <c r="J15" s="61">
        <v>94.8</v>
      </c>
      <c r="K15" s="61">
        <v>0</v>
      </c>
      <c r="L15" s="61">
        <v>0</v>
      </c>
      <c r="M15" s="61">
        <v>17</v>
      </c>
      <c r="N15" s="61">
        <v>0</v>
      </c>
    </row>
    <row r="17" spans="3:5" x14ac:dyDescent="0.25">
      <c r="C17" s="61"/>
      <c r="D17" s="61"/>
      <c r="E17" s="61"/>
    </row>
  </sheetData>
  <sortState xmlns:xlrd2="http://schemas.microsoft.com/office/spreadsheetml/2017/richdata2" columnSort="1" ref="G10: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zoomScale="75" zoomScaleNormal="75" workbookViewId="0"/>
  </sheetViews>
  <sheetFormatPr defaultColWidth="9.140625" defaultRowHeight="15.75" x14ac:dyDescent="0.25"/>
  <cols>
    <col min="1" max="1" width="13.7109375" style="147" bestFit="1" customWidth="1"/>
    <col min="2" max="2" width="82.5703125" style="147" customWidth="1"/>
    <col min="3" max="3" width="9.140625" style="147" customWidth="1"/>
    <col min="4" max="4" width="23.5703125" style="147" customWidth="1"/>
    <col min="5" max="5" width="9.140625" style="147"/>
    <col min="6" max="6" width="11.7109375" style="147" bestFit="1" customWidth="1"/>
    <col min="7" max="7" width="9.140625" style="147"/>
    <col min="8" max="8" width="11.140625" style="45" bestFit="1" customWidth="1"/>
    <col min="9" max="9" width="10" style="147" bestFit="1" customWidth="1"/>
    <col min="10" max="10" width="19" style="147" customWidth="1"/>
    <col min="11" max="11" width="18" style="147" customWidth="1"/>
    <col min="12" max="16384" width="9.140625" style="147"/>
  </cols>
  <sheetData>
    <row r="1" spans="1:11" x14ac:dyDescent="0.25">
      <c r="A1" s="147" t="s">
        <v>2</v>
      </c>
      <c r="B1" s="114" t="s">
        <v>283</v>
      </c>
      <c r="C1" s="179" t="s">
        <v>479</v>
      </c>
    </row>
    <row r="2" spans="1:11" x14ac:dyDescent="0.25">
      <c r="A2" s="147" t="s">
        <v>3</v>
      </c>
      <c r="B2" s="114" t="s">
        <v>475</v>
      </c>
    </row>
    <row r="3" spans="1:11" x14ac:dyDescent="0.25">
      <c r="A3" s="147" t="s">
        <v>4</v>
      </c>
      <c r="B3" s="147" t="s">
        <v>1601</v>
      </c>
    </row>
    <row r="4" spans="1:11" x14ac:dyDescent="0.25">
      <c r="A4" s="147" t="s">
        <v>5</v>
      </c>
      <c r="B4" s="147" t="s">
        <v>1607</v>
      </c>
    </row>
    <row r="5" spans="1:11" x14ac:dyDescent="0.25">
      <c r="A5" s="147" t="s">
        <v>6</v>
      </c>
    </row>
    <row r="6" spans="1:11" x14ac:dyDescent="0.25">
      <c r="A6" s="147" t="s">
        <v>7</v>
      </c>
    </row>
    <row r="12" spans="1:11" ht="47.25" x14ac:dyDescent="0.25">
      <c r="J12" s="151" t="s">
        <v>271</v>
      </c>
      <c r="K12" s="151" t="s">
        <v>426</v>
      </c>
    </row>
    <row r="13" spans="1:11" ht="47.25" x14ac:dyDescent="0.25">
      <c r="J13" s="153" t="s">
        <v>272</v>
      </c>
      <c r="K13" s="153" t="s">
        <v>541</v>
      </c>
    </row>
    <row r="14" spans="1:11" x14ac:dyDescent="0.25">
      <c r="F14" s="147" t="s">
        <v>273</v>
      </c>
      <c r="G14" s="147">
        <v>2013</v>
      </c>
      <c r="H14" s="152" t="s">
        <v>274</v>
      </c>
      <c r="I14" s="147">
        <v>2013</v>
      </c>
      <c r="J14" s="188">
        <v>298.10700000000003</v>
      </c>
      <c r="K14" s="203">
        <v>11.725990577463543</v>
      </c>
    </row>
    <row r="15" spans="1:11" x14ac:dyDescent="0.25">
      <c r="G15" s="147">
        <v>2014</v>
      </c>
      <c r="H15" s="152"/>
      <c r="I15" s="147">
        <v>2014</v>
      </c>
      <c r="J15" s="188">
        <v>275.72899999999998</v>
      </c>
      <c r="K15" s="203">
        <v>13.333393975710454</v>
      </c>
    </row>
    <row r="16" spans="1:11" x14ac:dyDescent="0.25">
      <c r="G16" s="147">
        <v>2015</v>
      </c>
      <c r="H16" s="152"/>
      <c r="I16" s="147">
        <v>2015</v>
      </c>
      <c r="J16" s="188">
        <v>278.57499999999999</v>
      </c>
      <c r="K16" s="203">
        <v>12.263445120891635</v>
      </c>
    </row>
    <row r="17" spans="6:14" x14ac:dyDescent="0.25">
      <c r="G17" s="147">
        <v>2016</v>
      </c>
      <c r="H17" s="152"/>
      <c r="I17" s="147">
        <v>2016</v>
      </c>
      <c r="J17" s="188">
        <v>405.33499999999998</v>
      </c>
      <c r="K17" s="203">
        <v>14.246761226324987</v>
      </c>
    </row>
    <row r="18" spans="6:14" x14ac:dyDescent="0.25">
      <c r="G18" s="147">
        <v>2017</v>
      </c>
      <c r="H18" s="152"/>
      <c r="I18" s="147">
        <v>2017</v>
      </c>
      <c r="J18" s="188">
        <v>253.49600000000001</v>
      </c>
      <c r="K18" s="203">
        <v>11.7</v>
      </c>
    </row>
    <row r="19" spans="6:14" x14ac:dyDescent="0.25">
      <c r="G19" s="147">
        <v>2018</v>
      </c>
      <c r="I19" s="147">
        <v>2018</v>
      </c>
      <c r="J19" s="188">
        <v>232.715</v>
      </c>
      <c r="K19" s="189">
        <v>8.6999999999999993</v>
      </c>
    </row>
    <row r="20" spans="6:14" x14ac:dyDescent="0.25">
      <c r="G20" s="147">
        <v>2019</v>
      </c>
      <c r="I20" s="147">
        <v>2019</v>
      </c>
      <c r="J20" s="188">
        <v>162.16300000000001</v>
      </c>
      <c r="K20" s="189">
        <v>7.8</v>
      </c>
      <c r="N20" s="189"/>
    </row>
    <row r="21" spans="6:14" x14ac:dyDescent="0.25">
      <c r="G21" s="147">
        <v>2020</v>
      </c>
      <c r="I21" s="147">
        <v>2020</v>
      </c>
      <c r="J21" s="188">
        <v>314.02</v>
      </c>
      <c r="K21" s="189">
        <v>9.8687701314227798</v>
      </c>
      <c r="M21" s="189"/>
      <c r="N21" s="189"/>
    </row>
    <row r="22" spans="6:14" x14ac:dyDescent="0.25">
      <c r="G22" s="147" t="s">
        <v>1629</v>
      </c>
      <c r="I22" s="147" t="s">
        <v>1630</v>
      </c>
      <c r="J22" s="188">
        <v>226.33500000000001</v>
      </c>
      <c r="K22" s="189">
        <v>12.5</v>
      </c>
      <c r="L22" s="189"/>
      <c r="M22" s="189"/>
      <c r="N22" s="189"/>
    </row>
    <row r="23" spans="6:14" x14ac:dyDescent="0.25">
      <c r="F23" s="147" t="s">
        <v>275</v>
      </c>
      <c r="G23" s="147">
        <v>2013</v>
      </c>
      <c r="H23" s="152" t="s">
        <v>276</v>
      </c>
      <c r="I23" s="147">
        <v>2013</v>
      </c>
      <c r="J23" s="188">
        <v>78.385000000000005</v>
      </c>
      <c r="K23" s="203">
        <v>13.19</v>
      </c>
    </row>
    <row r="24" spans="6:14" x14ac:dyDescent="0.25">
      <c r="G24" s="147">
        <v>2014</v>
      </c>
      <c r="H24" s="152"/>
      <c r="I24" s="147">
        <v>2014</v>
      </c>
      <c r="J24" s="188">
        <v>153.03800000000001</v>
      </c>
      <c r="K24" s="203">
        <v>15.260000000000002</v>
      </c>
    </row>
    <row r="25" spans="6:14" x14ac:dyDescent="0.25">
      <c r="G25" s="147">
        <v>2015</v>
      </c>
      <c r="H25" s="152"/>
      <c r="I25" s="147">
        <v>2015</v>
      </c>
      <c r="J25" s="188">
        <v>189.14400000000001</v>
      </c>
      <c r="K25" s="203">
        <v>14.610000000000001</v>
      </c>
    </row>
    <row r="26" spans="6:14" x14ac:dyDescent="0.25">
      <c r="G26" s="147">
        <v>2016</v>
      </c>
      <c r="H26" s="152"/>
      <c r="I26" s="147">
        <v>2016</v>
      </c>
      <c r="J26" s="188">
        <v>76.703999999999994</v>
      </c>
      <c r="K26" s="203">
        <v>10.554437741647433</v>
      </c>
    </row>
    <row r="27" spans="6:14" x14ac:dyDescent="0.25">
      <c r="G27" s="147">
        <v>2017</v>
      </c>
      <c r="H27" s="152"/>
      <c r="I27" s="147">
        <v>2017</v>
      </c>
      <c r="J27" s="188">
        <v>159.79</v>
      </c>
      <c r="K27" s="203">
        <v>7.5</v>
      </c>
    </row>
    <row r="28" spans="6:14" x14ac:dyDescent="0.25">
      <c r="G28" s="147">
        <v>2018</v>
      </c>
      <c r="I28" s="147">
        <v>2018</v>
      </c>
      <c r="J28" s="188">
        <v>196.77600000000001</v>
      </c>
      <c r="K28" s="189">
        <v>5.0999999999999996</v>
      </c>
    </row>
    <row r="29" spans="6:14" x14ac:dyDescent="0.25">
      <c r="G29" s="147">
        <v>2019</v>
      </c>
      <c r="I29" s="147">
        <v>2019</v>
      </c>
      <c r="J29" s="188">
        <v>203.011</v>
      </c>
      <c r="K29" s="189">
        <v>5.48</v>
      </c>
    </row>
    <row r="30" spans="6:14" x14ac:dyDescent="0.25">
      <c r="G30" s="147">
        <v>2020</v>
      </c>
      <c r="I30" s="147">
        <v>2020</v>
      </c>
      <c r="J30" s="188">
        <v>149.67099999999999</v>
      </c>
      <c r="K30" s="189">
        <v>7</v>
      </c>
    </row>
    <row r="31" spans="6:14" x14ac:dyDescent="0.25">
      <c r="G31" s="147" t="s">
        <v>1629</v>
      </c>
      <c r="I31" s="147" t="s">
        <v>1630</v>
      </c>
      <c r="J31" s="188">
        <v>53.289000000000001</v>
      </c>
      <c r="K31" s="189">
        <v>7.8</v>
      </c>
      <c r="L31" s="189"/>
    </row>
    <row r="32" spans="6:14" x14ac:dyDescent="0.25">
      <c r="F32" s="147" t="s">
        <v>277</v>
      </c>
      <c r="G32" s="147">
        <v>2013</v>
      </c>
      <c r="H32" s="152" t="s">
        <v>278</v>
      </c>
      <c r="I32" s="147">
        <v>2013</v>
      </c>
      <c r="J32" s="188">
        <v>32.479999999999997</v>
      </c>
      <c r="K32" s="203">
        <v>15.214048262096869</v>
      </c>
    </row>
    <row r="33" spans="6:12" x14ac:dyDescent="0.25">
      <c r="G33" s="147">
        <v>2014</v>
      </c>
      <c r="H33" s="152"/>
      <c r="I33" s="147">
        <v>2014</v>
      </c>
      <c r="J33" s="188">
        <v>36.6</v>
      </c>
      <c r="K33" s="203">
        <v>11.235965576442389</v>
      </c>
    </row>
    <row r="34" spans="6:12" x14ac:dyDescent="0.25">
      <c r="G34" s="147">
        <v>2015</v>
      </c>
      <c r="H34" s="152"/>
      <c r="I34" s="147">
        <v>2015</v>
      </c>
      <c r="J34" s="188">
        <v>20.335000000000001</v>
      </c>
      <c r="K34" s="203">
        <v>8.8995129740518966</v>
      </c>
    </row>
    <row r="35" spans="6:12" x14ac:dyDescent="0.25">
      <c r="G35" s="147">
        <v>2016</v>
      </c>
      <c r="H35" s="152"/>
      <c r="I35" s="147">
        <v>2016</v>
      </c>
      <c r="J35" s="188">
        <v>72.936999999999998</v>
      </c>
      <c r="K35" s="203">
        <v>6.6367493857158619</v>
      </c>
    </row>
    <row r="36" spans="6:12" x14ac:dyDescent="0.25">
      <c r="G36" s="147">
        <v>2017</v>
      </c>
      <c r="H36" s="152"/>
      <c r="I36" s="147">
        <v>2017</v>
      </c>
      <c r="J36" s="188">
        <v>84.593999999999994</v>
      </c>
      <c r="K36" s="203">
        <v>6.18</v>
      </c>
    </row>
    <row r="37" spans="6:12" x14ac:dyDescent="0.25">
      <c r="G37" s="147">
        <v>2018</v>
      </c>
      <c r="I37" s="147">
        <v>2018</v>
      </c>
      <c r="J37" s="188">
        <v>103.032</v>
      </c>
      <c r="K37" s="189">
        <v>5.99</v>
      </c>
    </row>
    <row r="38" spans="6:12" x14ac:dyDescent="0.25">
      <c r="G38" s="147">
        <v>2019</v>
      </c>
      <c r="I38" s="147">
        <v>2019</v>
      </c>
      <c r="J38" s="188">
        <v>46.7</v>
      </c>
      <c r="K38" s="189">
        <v>8.73</v>
      </c>
    </row>
    <row r="39" spans="6:12" x14ac:dyDescent="0.25">
      <c r="G39" s="147">
        <v>2020</v>
      </c>
      <c r="I39" s="147">
        <v>2020</v>
      </c>
      <c r="J39" s="188">
        <v>76.599999999999994</v>
      </c>
      <c r="K39" s="189">
        <v>11.1</v>
      </c>
    </row>
    <row r="40" spans="6:12" x14ac:dyDescent="0.25">
      <c r="G40" s="147" t="s">
        <v>1629</v>
      </c>
      <c r="I40" s="147" t="s">
        <v>1630</v>
      </c>
      <c r="J40" s="188">
        <v>32.734000000000002</v>
      </c>
      <c r="K40" s="189">
        <v>12.2</v>
      </c>
      <c r="L40" s="189"/>
    </row>
    <row r="41" spans="6:12" x14ac:dyDescent="0.25">
      <c r="F41" s="147" t="s">
        <v>44</v>
      </c>
      <c r="G41" s="147">
        <v>2013</v>
      </c>
      <c r="H41" s="152" t="s">
        <v>44</v>
      </c>
      <c r="I41" s="147">
        <v>2013</v>
      </c>
      <c r="J41" s="188">
        <v>33.1</v>
      </c>
      <c r="K41" s="203">
        <v>18.43</v>
      </c>
    </row>
    <row r="42" spans="6:12" x14ac:dyDescent="0.25">
      <c r="G42" s="147">
        <v>2014</v>
      </c>
      <c r="H42" s="152"/>
      <c r="I42" s="147">
        <v>2014</v>
      </c>
      <c r="J42" s="188">
        <v>68.19</v>
      </c>
      <c r="K42" s="203">
        <v>16.189999999999998</v>
      </c>
    </row>
    <row r="43" spans="6:12" x14ac:dyDescent="0.25">
      <c r="G43" s="147">
        <v>2015</v>
      </c>
      <c r="H43" s="152"/>
      <c r="I43" s="147">
        <v>2015</v>
      </c>
      <c r="J43" s="188">
        <v>50.92</v>
      </c>
      <c r="K43" s="203">
        <v>12.06</v>
      </c>
    </row>
    <row r="44" spans="6:12" x14ac:dyDescent="0.25">
      <c r="G44" s="147">
        <v>2016</v>
      </c>
      <c r="H44" s="152"/>
      <c r="I44" s="147">
        <v>2016</v>
      </c>
      <c r="J44" s="188">
        <v>96.274000000000001</v>
      </c>
      <c r="K44" s="203">
        <v>9.5</v>
      </c>
    </row>
    <row r="45" spans="6:12" x14ac:dyDescent="0.25">
      <c r="G45" s="147">
        <v>2017</v>
      </c>
      <c r="H45" s="152"/>
      <c r="I45" s="147">
        <v>2017</v>
      </c>
      <c r="J45" s="188">
        <v>79.92</v>
      </c>
      <c r="K45" s="203">
        <v>7.5</v>
      </c>
    </row>
    <row r="46" spans="6:12" x14ac:dyDescent="0.25">
      <c r="G46" s="147">
        <v>2018</v>
      </c>
      <c r="I46" s="147">
        <v>2018</v>
      </c>
      <c r="J46" s="188">
        <v>230.57499999999999</v>
      </c>
      <c r="K46" s="189">
        <v>7.3</v>
      </c>
    </row>
    <row r="47" spans="6:12" x14ac:dyDescent="0.25">
      <c r="G47" s="147">
        <v>2019</v>
      </c>
      <c r="I47" s="147">
        <v>2019</v>
      </c>
      <c r="J47" s="188">
        <v>70.545000000000002</v>
      </c>
      <c r="K47" s="189">
        <v>5.6</v>
      </c>
    </row>
    <row r="48" spans="6:12" x14ac:dyDescent="0.25">
      <c r="G48" s="147">
        <v>2020</v>
      </c>
      <c r="I48" s="147">
        <v>2020</v>
      </c>
      <c r="J48" s="188">
        <v>231.94900000000001</v>
      </c>
      <c r="K48" s="189">
        <v>9.1</v>
      </c>
    </row>
    <row r="49" spans="6:12" x14ac:dyDescent="0.25">
      <c r="G49" s="147" t="s">
        <v>1629</v>
      </c>
      <c r="I49" s="147" t="s">
        <v>1630</v>
      </c>
      <c r="J49" s="188">
        <v>44.454999999999998</v>
      </c>
      <c r="K49" s="189">
        <v>9.8000000000000007</v>
      </c>
      <c r="L49" s="189"/>
    </row>
    <row r="50" spans="6:12" x14ac:dyDescent="0.25">
      <c r="F50" s="147" t="s">
        <v>279</v>
      </c>
      <c r="G50" s="147">
        <v>2013</v>
      </c>
      <c r="H50" s="152" t="s">
        <v>280</v>
      </c>
      <c r="I50" s="147">
        <v>2013</v>
      </c>
      <c r="J50" s="188">
        <v>120</v>
      </c>
      <c r="K50" s="203">
        <v>18</v>
      </c>
    </row>
    <row r="51" spans="6:12" x14ac:dyDescent="0.25">
      <c r="G51" s="147">
        <v>2014</v>
      </c>
      <c r="H51" s="152"/>
      <c r="I51" s="147">
        <v>2014</v>
      </c>
      <c r="J51" s="188">
        <v>117</v>
      </c>
      <c r="K51" s="203">
        <v>14.3</v>
      </c>
    </row>
    <row r="52" spans="6:12" x14ac:dyDescent="0.25">
      <c r="G52" s="147">
        <v>2015</v>
      </c>
      <c r="H52" s="152"/>
      <c r="I52" s="147">
        <v>2015</v>
      </c>
      <c r="J52" s="188">
        <v>85</v>
      </c>
      <c r="K52" s="203">
        <v>14</v>
      </c>
    </row>
    <row r="53" spans="6:12" x14ac:dyDescent="0.25">
      <c r="G53" s="147">
        <v>2016</v>
      </c>
      <c r="H53" s="152"/>
      <c r="I53" s="147">
        <v>2016</v>
      </c>
      <c r="J53" s="188">
        <v>275</v>
      </c>
      <c r="K53" s="203">
        <v>16</v>
      </c>
    </row>
    <row r="54" spans="6:12" x14ac:dyDescent="0.25">
      <c r="G54" s="147">
        <v>2017</v>
      </c>
      <c r="H54" s="152"/>
      <c r="I54" s="147">
        <v>2017</v>
      </c>
      <c r="J54" s="188">
        <v>120</v>
      </c>
      <c r="K54" s="203">
        <v>9.1999999999999993</v>
      </c>
    </row>
    <row r="55" spans="6:12" x14ac:dyDescent="0.25">
      <c r="G55" s="147">
        <v>2018</v>
      </c>
      <c r="I55" s="147">
        <v>2018</v>
      </c>
      <c r="J55" s="188">
        <v>145</v>
      </c>
      <c r="K55" s="189">
        <v>6.6</v>
      </c>
    </row>
    <row r="56" spans="6:12" x14ac:dyDescent="0.25">
      <c r="G56" s="147">
        <v>2019</v>
      </c>
      <c r="I56" s="147">
        <v>2019</v>
      </c>
      <c r="J56" s="188">
        <v>288.63400000000001</v>
      </c>
      <c r="K56" s="189">
        <v>9.1999999999999993</v>
      </c>
    </row>
    <row r="57" spans="6:12" x14ac:dyDescent="0.25">
      <c r="G57" s="147">
        <v>2020</v>
      </c>
      <c r="I57" s="147">
        <v>2020</v>
      </c>
      <c r="J57" s="188">
        <v>155.19999999999999</v>
      </c>
      <c r="K57" s="189">
        <v>12.5</v>
      </c>
    </row>
    <row r="58" spans="6:12" x14ac:dyDescent="0.25">
      <c r="G58" s="147" t="s">
        <v>1629</v>
      </c>
      <c r="I58" s="147" t="s">
        <v>1630</v>
      </c>
      <c r="J58" s="188">
        <v>46</v>
      </c>
      <c r="K58" s="189">
        <v>13.1</v>
      </c>
      <c r="L58" s="189"/>
    </row>
    <row r="59" spans="6:12" x14ac:dyDescent="0.25">
      <c r="F59" s="147" t="s">
        <v>281</v>
      </c>
      <c r="G59" s="147">
        <v>2013</v>
      </c>
      <c r="H59" s="152" t="s">
        <v>282</v>
      </c>
      <c r="I59" s="147">
        <v>2013</v>
      </c>
      <c r="J59" s="188">
        <v>63</v>
      </c>
      <c r="K59" s="203">
        <v>24</v>
      </c>
    </row>
    <row r="60" spans="6:12" x14ac:dyDescent="0.25">
      <c r="G60" s="147">
        <v>2014</v>
      </c>
      <c r="H60" s="152"/>
      <c r="I60" s="147">
        <v>2014</v>
      </c>
      <c r="J60" s="188">
        <v>37</v>
      </c>
      <c r="K60" s="203">
        <v>22</v>
      </c>
    </row>
    <row r="61" spans="6:12" x14ac:dyDescent="0.25">
      <c r="G61" s="147">
        <v>2015</v>
      </c>
      <c r="H61" s="152"/>
      <c r="I61" s="147">
        <v>2015</v>
      </c>
      <c r="J61" s="188">
        <v>70</v>
      </c>
      <c r="K61" s="203">
        <v>20</v>
      </c>
    </row>
    <row r="62" spans="6:12" x14ac:dyDescent="0.25">
      <c r="G62" s="147">
        <v>2016</v>
      </c>
      <c r="H62" s="152"/>
      <c r="I62" s="147">
        <v>2016</v>
      </c>
      <c r="J62" s="188">
        <v>28</v>
      </c>
      <c r="K62" s="203">
        <v>12</v>
      </c>
    </row>
    <row r="63" spans="6:12" x14ac:dyDescent="0.25">
      <c r="G63" s="147">
        <v>2017</v>
      </c>
      <c r="H63" s="152"/>
      <c r="I63" s="147">
        <v>2017</v>
      </c>
      <c r="J63" s="188">
        <v>117</v>
      </c>
      <c r="K63" s="203">
        <v>10</v>
      </c>
    </row>
    <row r="64" spans="6:12" x14ac:dyDescent="0.25">
      <c r="G64" s="147">
        <v>2018</v>
      </c>
      <c r="I64" s="147">
        <v>2018</v>
      </c>
      <c r="J64" s="188">
        <v>90.12</v>
      </c>
      <c r="K64" s="189">
        <v>10</v>
      </c>
    </row>
    <row r="65" spans="7:12" x14ac:dyDescent="0.25">
      <c r="G65" s="147">
        <v>2019</v>
      </c>
      <c r="I65" s="147">
        <v>2019</v>
      </c>
      <c r="J65" s="188">
        <v>180</v>
      </c>
      <c r="K65" s="189">
        <v>9.8000000000000007</v>
      </c>
    </row>
    <row r="66" spans="7:12" x14ac:dyDescent="0.25">
      <c r="G66" s="147">
        <v>2020</v>
      </c>
      <c r="I66" s="147">
        <v>2020</v>
      </c>
      <c r="J66" s="188">
        <v>66</v>
      </c>
      <c r="K66" s="189">
        <v>11.7</v>
      </c>
    </row>
    <row r="67" spans="7:12" x14ac:dyDescent="0.25">
      <c r="G67" s="147" t="s">
        <v>1629</v>
      </c>
      <c r="I67" s="147" t="s">
        <v>1630</v>
      </c>
      <c r="J67" s="188">
        <v>122</v>
      </c>
      <c r="K67" s="189">
        <v>15.3</v>
      </c>
      <c r="L67" s="189"/>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239E-3209-499B-A6CE-0D65560730DB}">
  <dimension ref="A1:I30"/>
  <sheetViews>
    <sheetView zoomScale="75" zoomScaleNormal="75" workbookViewId="0"/>
  </sheetViews>
  <sheetFormatPr defaultColWidth="9.140625" defaultRowHeight="15" x14ac:dyDescent="0.25"/>
  <cols>
    <col min="1" max="1" width="14.140625" style="223" customWidth="1"/>
    <col min="2" max="2" width="95.42578125" style="223" bestFit="1" customWidth="1"/>
    <col min="3" max="3" width="17.28515625" style="223" customWidth="1"/>
    <col min="4" max="5" width="9.140625" style="223"/>
    <col min="6" max="6" width="3" style="223" bestFit="1" customWidth="1"/>
    <col min="7" max="7" width="9.85546875" style="223" customWidth="1"/>
    <col min="8" max="8" width="13" style="223" customWidth="1"/>
    <col min="9" max="9" width="10.28515625" style="223" customWidth="1"/>
    <col min="10" max="16384" width="9.140625" style="223"/>
  </cols>
  <sheetData>
    <row r="1" spans="1:9" ht="15.75" x14ac:dyDescent="0.25">
      <c r="A1" s="35" t="s">
        <v>2</v>
      </c>
      <c r="B1" s="36" t="s">
        <v>1777</v>
      </c>
      <c r="C1" s="183" t="s">
        <v>479</v>
      </c>
    </row>
    <row r="2" spans="1:9" ht="15.75" x14ac:dyDescent="0.25">
      <c r="A2" s="35" t="s">
        <v>3</v>
      </c>
      <c r="B2" s="36" t="s">
        <v>1778</v>
      </c>
    </row>
    <row r="3" spans="1:9" ht="15.75" x14ac:dyDescent="0.25">
      <c r="A3" s="29" t="s">
        <v>4</v>
      </c>
      <c r="B3" s="29" t="s">
        <v>8</v>
      </c>
    </row>
    <row r="4" spans="1:9" ht="15.75" x14ac:dyDescent="0.25">
      <c r="A4" s="29" t="s">
        <v>5</v>
      </c>
      <c r="B4" s="29" t="s">
        <v>11</v>
      </c>
    </row>
    <row r="5" spans="1:9" ht="15.75" x14ac:dyDescent="0.25">
      <c r="A5" s="27" t="s">
        <v>6</v>
      </c>
      <c r="B5" s="59" t="s">
        <v>1776</v>
      </c>
    </row>
    <row r="6" spans="1:9" ht="15.75" x14ac:dyDescent="0.25">
      <c r="A6" s="27" t="s">
        <v>7</v>
      </c>
      <c r="B6" s="59" t="s">
        <v>1775</v>
      </c>
    </row>
    <row r="10" spans="1:9" ht="60" x14ac:dyDescent="0.25">
      <c r="G10" s="230" t="s">
        <v>768</v>
      </c>
      <c r="H10" s="230" t="s">
        <v>770</v>
      </c>
      <c r="I10" s="230" t="s">
        <v>1774</v>
      </c>
    </row>
    <row r="11" spans="1:9" ht="45" x14ac:dyDescent="0.25">
      <c r="E11" s="228"/>
      <c r="F11" s="228"/>
      <c r="G11" s="229" t="s">
        <v>754</v>
      </c>
      <c r="H11" s="229" t="s">
        <v>758</v>
      </c>
      <c r="I11" s="229" t="s">
        <v>1773</v>
      </c>
    </row>
    <row r="12" spans="1:9" x14ac:dyDescent="0.25">
      <c r="E12" s="228" t="s">
        <v>761</v>
      </c>
      <c r="F12" s="228" t="s">
        <v>682</v>
      </c>
      <c r="G12" s="251">
        <v>113.4889940916631</v>
      </c>
      <c r="H12" s="251">
        <v>107.81317189132669</v>
      </c>
      <c r="I12" s="251">
        <v>100.85599522681268</v>
      </c>
    </row>
    <row r="13" spans="1:9" x14ac:dyDescent="0.25">
      <c r="E13" s="228"/>
      <c r="F13" s="228" t="s">
        <v>683</v>
      </c>
      <c r="G13" s="251">
        <v>118.56117085717482</v>
      </c>
      <c r="H13" s="251">
        <v>115.25106857961984</v>
      </c>
      <c r="I13" s="251">
        <v>104.21233781742923</v>
      </c>
    </row>
    <row r="14" spans="1:9" x14ac:dyDescent="0.25">
      <c r="E14" s="228"/>
      <c r="F14" s="228" t="s">
        <v>684</v>
      </c>
      <c r="G14" s="251">
        <v>127.372653905653</v>
      </c>
      <c r="H14" s="251">
        <v>94.246514477697048</v>
      </c>
      <c r="I14" s="251">
        <v>102.99372202359167</v>
      </c>
    </row>
    <row r="15" spans="1:9" x14ac:dyDescent="0.25">
      <c r="E15" s="228"/>
      <c r="F15" s="228" t="s">
        <v>685</v>
      </c>
      <c r="G15" s="251">
        <v>91.424291279145635</v>
      </c>
      <c r="H15" s="251">
        <v>23.270674717609246</v>
      </c>
      <c r="I15" s="251">
        <v>64.582277998203693</v>
      </c>
    </row>
    <row r="16" spans="1:9" x14ac:dyDescent="0.25">
      <c r="E16" s="228"/>
      <c r="F16" s="228" t="s">
        <v>686</v>
      </c>
      <c r="G16" s="251">
        <v>96.191732055989419</v>
      </c>
      <c r="H16" s="251">
        <v>56.591504793327211</v>
      </c>
      <c r="I16" s="251">
        <v>76.480519020552123</v>
      </c>
    </row>
    <row r="17" spans="5:9" x14ac:dyDescent="0.25">
      <c r="E17" s="228"/>
      <c r="F17" s="228" t="s">
        <v>687</v>
      </c>
      <c r="G17" s="251">
        <v>104.90606303468586</v>
      </c>
      <c r="H17" s="251">
        <v>93.854775898159673</v>
      </c>
      <c r="I17" s="251">
        <v>95.700989237624995</v>
      </c>
    </row>
    <row r="18" spans="5:9" x14ac:dyDescent="0.25">
      <c r="E18" s="228"/>
      <c r="F18" s="228" t="s">
        <v>688</v>
      </c>
      <c r="G18" s="251">
        <v>111.43971446144671</v>
      </c>
      <c r="H18" s="251">
        <v>95.889135601743732</v>
      </c>
      <c r="I18" s="251">
        <v>96.888837225775575</v>
      </c>
    </row>
    <row r="19" spans="5:9" x14ac:dyDescent="0.25">
      <c r="E19" s="228"/>
      <c r="F19" s="228" t="s">
        <v>689</v>
      </c>
      <c r="G19" s="251">
        <v>108.17987810560454</v>
      </c>
      <c r="H19" s="251">
        <v>88.064636656830046</v>
      </c>
      <c r="I19" s="251">
        <v>91.60680052054623</v>
      </c>
    </row>
    <row r="20" spans="5:9" x14ac:dyDescent="0.25">
      <c r="E20" s="228"/>
      <c r="F20" s="228" t="s">
        <v>690</v>
      </c>
      <c r="G20" s="251">
        <v>146.54236482582522</v>
      </c>
      <c r="H20" s="251">
        <v>131.45378713511883</v>
      </c>
      <c r="I20" s="251">
        <v>120.27985262693308</v>
      </c>
    </row>
    <row r="21" spans="5:9" x14ac:dyDescent="0.25">
      <c r="E21" s="228"/>
      <c r="F21" s="228" t="s">
        <v>691</v>
      </c>
      <c r="G21" s="251">
        <v>141.247926490597</v>
      </c>
      <c r="H21" s="251">
        <v>130.33294125372424</v>
      </c>
      <c r="I21" s="251">
        <v>118.90343831136691</v>
      </c>
    </row>
    <row r="22" spans="5:9" x14ac:dyDescent="0.25">
      <c r="E22" s="228"/>
      <c r="F22" s="228" t="s">
        <v>692</v>
      </c>
      <c r="G22" s="251">
        <v>160.13946098074666</v>
      </c>
      <c r="H22" s="251">
        <v>121.84560610019777</v>
      </c>
      <c r="I22" s="251">
        <v>117.23859852100212</v>
      </c>
    </row>
    <row r="23" spans="5:9" x14ac:dyDescent="0.25">
      <c r="E23" s="228"/>
      <c r="F23" s="228" t="s">
        <v>693</v>
      </c>
      <c r="G23" s="251">
        <v>128.17083853652173</v>
      </c>
      <c r="H23" s="251">
        <v>96.014411770447722</v>
      </c>
      <c r="I23" s="251">
        <v>98.168443746588792</v>
      </c>
    </row>
    <row r="24" spans="5:9" x14ac:dyDescent="0.25">
      <c r="E24" s="228" t="s">
        <v>762</v>
      </c>
      <c r="F24" s="228" t="s">
        <v>682</v>
      </c>
      <c r="G24" s="251">
        <v>168.9907833671929</v>
      </c>
      <c r="H24" s="251">
        <v>83.932026403622899</v>
      </c>
      <c r="I24" s="251">
        <v>99.511983370128164</v>
      </c>
    </row>
    <row r="25" spans="5:9" x14ac:dyDescent="0.25">
      <c r="F25" s="228" t="s">
        <v>683</v>
      </c>
      <c r="G25" s="251">
        <v>169.73724675227854</v>
      </c>
      <c r="H25" s="251">
        <v>114.96556419114346</v>
      </c>
      <c r="I25" s="251">
        <v>112.90200889796222</v>
      </c>
    </row>
    <row r="26" spans="5:9" x14ac:dyDescent="0.25">
      <c r="F26" s="228" t="s">
        <v>684</v>
      </c>
      <c r="G26" s="251">
        <v>186.36842301455653</v>
      </c>
      <c r="H26" s="251">
        <v>126.45539327999839</v>
      </c>
      <c r="I26" s="251">
        <v>129.27364185293388</v>
      </c>
    </row>
    <row r="27" spans="5:9" x14ac:dyDescent="0.25">
      <c r="F27" s="228" t="s">
        <v>685</v>
      </c>
      <c r="G27" s="251">
        <v>168.57351872215906</v>
      </c>
      <c r="H27" s="251">
        <v>104.24618353981805</v>
      </c>
      <c r="I27" s="251">
        <v>114.2103853150022</v>
      </c>
    </row>
    <row r="28" spans="5:9" x14ac:dyDescent="0.25">
      <c r="F28" s="228" t="s">
        <v>686</v>
      </c>
      <c r="G28" s="251">
        <v>175.04216912381418</v>
      </c>
      <c r="H28" s="251">
        <v>104.27750258199404</v>
      </c>
      <c r="I28" s="251">
        <v>116.14076543543983</v>
      </c>
    </row>
    <row r="29" spans="5:9" x14ac:dyDescent="0.25">
      <c r="F29" s="228" t="s">
        <v>687</v>
      </c>
      <c r="G29" s="251">
        <v>186.94714181872402</v>
      </c>
      <c r="H29" s="251">
        <v>107.09533944465284</v>
      </c>
      <c r="I29" s="251">
        <v>125.40986658505508</v>
      </c>
    </row>
    <row r="30" spans="5:9" x14ac:dyDescent="0.25">
      <c r="F30" s="228" t="s">
        <v>688</v>
      </c>
      <c r="G30" s="251">
        <v>187.175693810225</v>
      </c>
      <c r="H30" s="251">
        <v>92.820370573170834</v>
      </c>
      <c r="I30" s="251">
        <v>115.48414340994104</v>
      </c>
    </row>
  </sheetData>
  <hyperlinks>
    <hyperlink ref="C1" location="Jegyzék_index!A1" display="Vissza a jegyzékre / Return to the Index" xr:uid="{5A2C5902-F10C-473A-B59F-4F53F726447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S17"/>
  <sheetViews>
    <sheetView zoomScale="75" zoomScaleNormal="75" workbookViewId="0"/>
  </sheetViews>
  <sheetFormatPr defaultColWidth="9.140625" defaultRowHeight="15.75" x14ac:dyDescent="0.25"/>
  <cols>
    <col min="1" max="1" width="13.7109375" style="76" bestFit="1" customWidth="1"/>
    <col min="2" max="2" width="100.140625" style="76" bestFit="1" customWidth="1"/>
    <col min="3" max="4" width="9.140625" style="76"/>
    <col min="5" max="5" width="41.42578125" style="76" bestFit="1" customWidth="1"/>
    <col min="6" max="6" width="49.42578125" style="76" bestFit="1" customWidth="1"/>
    <col min="7" max="7" width="5.85546875" style="76" customWidth="1"/>
    <col min="8" max="16" width="5.85546875" style="76" bestFit="1" customWidth="1"/>
    <col min="17" max="16384" width="9.140625" style="76"/>
  </cols>
  <sheetData>
    <row r="1" spans="1:19" x14ac:dyDescent="0.25">
      <c r="A1" s="76" t="s">
        <v>2</v>
      </c>
      <c r="B1" s="77" t="s">
        <v>727</v>
      </c>
      <c r="C1" s="179" t="s">
        <v>479</v>
      </c>
    </row>
    <row r="2" spans="1:19" x14ac:dyDescent="0.25">
      <c r="A2" s="76" t="s">
        <v>3</v>
      </c>
      <c r="B2" s="78" t="s">
        <v>728</v>
      </c>
    </row>
    <row r="3" spans="1:19" x14ac:dyDescent="0.25">
      <c r="A3" s="76" t="s">
        <v>4</v>
      </c>
      <c r="B3" s="79" t="s">
        <v>101</v>
      </c>
    </row>
    <row r="4" spans="1:19" x14ac:dyDescent="0.25">
      <c r="A4" s="76" t="s">
        <v>5</v>
      </c>
      <c r="B4" s="79" t="s">
        <v>102</v>
      </c>
    </row>
    <row r="5" spans="1:19" x14ac:dyDescent="0.25">
      <c r="A5" s="76" t="s">
        <v>6</v>
      </c>
      <c r="B5" s="76" t="s">
        <v>1688</v>
      </c>
      <c r="E5" s="80"/>
      <c r="F5" s="81"/>
      <c r="G5" s="81"/>
      <c r="I5" s="82"/>
      <c r="J5" s="82"/>
    </row>
    <row r="6" spans="1:19" x14ac:dyDescent="0.25">
      <c r="A6" s="76" t="s">
        <v>7</v>
      </c>
      <c r="B6" s="76" t="s">
        <v>1905</v>
      </c>
      <c r="E6" s="80"/>
      <c r="F6" s="81"/>
      <c r="G6" s="81"/>
      <c r="I6" s="82"/>
      <c r="J6" s="82"/>
    </row>
    <row r="7" spans="1:19" x14ac:dyDescent="0.25">
      <c r="F7" s="81"/>
      <c r="G7" s="81"/>
    </row>
    <row r="10" spans="1:19" x14ac:dyDescent="0.25">
      <c r="F10" s="80"/>
      <c r="G10" s="80"/>
      <c r="H10" s="80"/>
      <c r="I10" s="80"/>
      <c r="J10" s="80"/>
      <c r="K10" s="80"/>
      <c r="L10" s="80"/>
      <c r="M10" s="80"/>
      <c r="N10" s="80"/>
    </row>
    <row r="11" spans="1:19" x14ac:dyDescent="0.25">
      <c r="G11" s="59">
        <v>2011</v>
      </c>
      <c r="H11" s="59">
        <v>2012</v>
      </c>
      <c r="I11" s="59">
        <v>2013</v>
      </c>
      <c r="J11" s="59">
        <v>2014</v>
      </c>
      <c r="K11" s="59">
        <v>2015</v>
      </c>
      <c r="L11" s="59">
        <v>2016</v>
      </c>
      <c r="M11" s="59">
        <v>2017</v>
      </c>
      <c r="N11" s="59">
        <v>2018</v>
      </c>
      <c r="O11" s="59">
        <v>2019</v>
      </c>
      <c r="P11" s="76">
        <v>2020</v>
      </c>
      <c r="Q11" s="76" t="s">
        <v>1629</v>
      </c>
      <c r="R11" s="76" t="s">
        <v>1649</v>
      </c>
      <c r="S11" s="76" t="s">
        <v>521</v>
      </c>
    </row>
    <row r="12" spans="1:19" x14ac:dyDescent="0.25">
      <c r="G12" s="59">
        <v>2011</v>
      </c>
      <c r="H12" s="59">
        <v>2012</v>
      </c>
      <c r="I12" s="59">
        <v>2013</v>
      </c>
      <c r="J12" s="59">
        <v>2014</v>
      </c>
      <c r="K12" s="59">
        <v>2015</v>
      </c>
      <c r="L12" s="59">
        <v>2016</v>
      </c>
      <c r="M12" s="59">
        <v>2017</v>
      </c>
      <c r="N12" s="59">
        <v>2018</v>
      </c>
      <c r="O12" s="59">
        <v>2019</v>
      </c>
      <c r="P12" s="76">
        <v>2020</v>
      </c>
      <c r="Q12" s="76" t="s">
        <v>1630</v>
      </c>
      <c r="R12" s="76" t="s">
        <v>1685</v>
      </c>
      <c r="S12" s="76" t="s">
        <v>522</v>
      </c>
    </row>
    <row r="13" spans="1:19" x14ac:dyDescent="0.25">
      <c r="E13" s="76" t="s">
        <v>473</v>
      </c>
      <c r="F13" s="76" t="s">
        <v>181</v>
      </c>
      <c r="G13" s="80">
        <v>10.1</v>
      </c>
      <c r="H13" s="80">
        <v>16.448</v>
      </c>
      <c r="I13" s="80">
        <v>10.8</v>
      </c>
      <c r="J13" s="80">
        <v>18.59</v>
      </c>
      <c r="K13" s="80">
        <v>5</v>
      </c>
      <c r="L13" s="80">
        <v>76.010000000000005</v>
      </c>
      <c r="M13" s="80">
        <v>117.79</v>
      </c>
      <c r="N13" s="80">
        <v>126.997</v>
      </c>
      <c r="O13" s="80">
        <v>64.167000000000002</v>
      </c>
      <c r="P13" s="80">
        <v>127.94799999999998</v>
      </c>
      <c r="Q13" s="80">
        <v>163.358</v>
      </c>
      <c r="R13" s="80"/>
      <c r="S13" s="80"/>
    </row>
    <row r="14" spans="1:19" x14ac:dyDescent="0.25">
      <c r="E14" s="76" t="s">
        <v>723</v>
      </c>
      <c r="F14" s="76" t="s">
        <v>725</v>
      </c>
      <c r="N14" s="80"/>
      <c r="O14" s="80"/>
      <c r="P14" s="80"/>
      <c r="R14" s="80">
        <v>176.87700000000001</v>
      </c>
      <c r="S14" s="80">
        <v>204.923</v>
      </c>
    </row>
    <row r="15" spans="1:19" x14ac:dyDescent="0.25">
      <c r="E15" s="76" t="s">
        <v>724</v>
      </c>
      <c r="F15" s="76" t="s">
        <v>726</v>
      </c>
      <c r="N15" s="80"/>
      <c r="O15" s="80"/>
      <c r="P15" s="80"/>
      <c r="R15" s="80">
        <v>77.938999999999993</v>
      </c>
      <c r="S15" s="80">
        <v>92.822999999999993</v>
      </c>
    </row>
    <row r="16" spans="1:19" x14ac:dyDescent="0.25">
      <c r="E16" s="76" t="s">
        <v>722</v>
      </c>
      <c r="F16" s="76" t="s">
        <v>721</v>
      </c>
      <c r="G16" s="86">
        <v>87.918000000000006</v>
      </c>
      <c r="H16" s="86">
        <v>117.315</v>
      </c>
      <c r="I16" s="86">
        <v>138.13999999999999</v>
      </c>
      <c r="J16" s="86">
        <v>210.77500000000001</v>
      </c>
      <c r="K16" s="86">
        <v>175.89500000000001</v>
      </c>
      <c r="L16" s="86">
        <v>206.642</v>
      </c>
      <c r="M16" s="86">
        <v>273.38300000000004</v>
      </c>
      <c r="N16" s="86">
        <v>171.31100000000001</v>
      </c>
      <c r="O16" s="86">
        <v>184.94499999999999</v>
      </c>
      <c r="P16" s="86">
        <v>336.63200000000001</v>
      </c>
      <c r="Q16" s="86">
        <v>193.56699999999998</v>
      </c>
      <c r="S16" s="86"/>
    </row>
    <row r="17" spans="5:19" x14ac:dyDescent="0.25">
      <c r="E17" s="76" t="s">
        <v>501</v>
      </c>
      <c r="F17" s="76" t="s">
        <v>539</v>
      </c>
      <c r="G17" s="87">
        <v>20.9</v>
      </c>
      <c r="H17" s="87">
        <v>19.399999999999999</v>
      </c>
      <c r="I17" s="87">
        <v>21.7</v>
      </c>
      <c r="J17" s="87">
        <v>15.7</v>
      </c>
      <c r="K17" s="87">
        <v>10.6</v>
      </c>
      <c r="L17" s="87">
        <v>7.6</v>
      </c>
      <c r="M17" s="87">
        <v>4</v>
      </c>
      <c r="N17" s="87">
        <v>2.4</v>
      </c>
      <c r="O17" s="87">
        <v>1.9</v>
      </c>
      <c r="P17" s="87">
        <v>2</v>
      </c>
      <c r="Q17" s="87">
        <v>4</v>
      </c>
      <c r="S17" s="87"/>
    </row>
  </sheetData>
  <phoneticPr fontId="37"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58</vt:i4>
      </vt:variant>
    </vt:vector>
  </HeadingPairs>
  <TitlesOfParts>
    <vt:vector size="58"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Box_1_ábra_chart_1</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A24_ábra_chart</vt:lpstr>
      <vt:lpstr>A25_ábra_chart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2021-10-25T14:35:02Z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